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81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51" i="1"/>
  <c r="E319"/>
  <c r="D195"/>
  <c r="C195"/>
  <c r="C190" s="1"/>
  <c r="E215"/>
  <c r="C26"/>
  <c r="D26"/>
  <c r="E26" s="1"/>
  <c r="C27"/>
  <c r="D27"/>
  <c r="C29"/>
  <c r="D29"/>
  <c r="C31"/>
  <c r="D31"/>
  <c r="E31" s="1"/>
  <c r="C32"/>
  <c r="D32"/>
  <c r="E35"/>
  <c r="E37"/>
  <c r="E39"/>
  <c r="E41"/>
  <c r="E43"/>
  <c r="E45"/>
  <c r="E47"/>
  <c r="E49"/>
  <c r="C52"/>
  <c r="D52"/>
  <c r="E52" s="1"/>
  <c r="C53"/>
  <c r="D53"/>
  <c r="C54"/>
  <c r="D54"/>
  <c r="C56"/>
  <c r="D56"/>
  <c r="C57"/>
  <c r="D57"/>
  <c r="E57" s="1"/>
  <c r="C58"/>
  <c r="D58"/>
  <c r="C59"/>
  <c r="D59"/>
  <c r="E62"/>
  <c r="E64"/>
  <c r="E66"/>
  <c r="E68"/>
  <c r="E70"/>
  <c r="E72"/>
  <c r="E74"/>
  <c r="E76"/>
  <c r="E78"/>
  <c r="C83"/>
  <c r="C80" s="1"/>
  <c r="D83"/>
  <c r="D80" s="1"/>
  <c r="C85"/>
  <c r="D85"/>
  <c r="C88"/>
  <c r="D88"/>
  <c r="E91"/>
  <c r="E93"/>
  <c r="C118"/>
  <c r="D119"/>
  <c r="C119"/>
  <c r="C269"/>
  <c r="D257"/>
  <c r="D14" s="1"/>
  <c r="D258"/>
  <c r="D259"/>
  <c r="C257"/>
  <c r="C14" s="1"/>
  <c r="C258"/>
  <c r="C259"/>
  <c r="C254" s="1"/>
  <c r="E261"/>
  <c r="D170"/>
  <c r="C170"/>
  <c r="D173"/>
  <c r="C173"/>
  <c r="D165"/>
  <c r="C165"/>
  <c r="E169"/>
  <c r="D158"/>
  <c r="C158"/>
  <c r="D310"/>
  <c r="C310"/>
  <c r="C305" s="1"/>
  <c r="D311"/>
  <c r="D306" s="1"/>
  <c r="C311"/>
  <c r="C306" s="1"/>
  <c r="D312"/>
  <c r="D307" s="1"/>
  <c r="C312"/>
  <c r="C307" s="1"/>
  <c r="D296"/>
  <c r="D291" s="1"/>
  <c r="C296"/>
  <c r="C291" s="1"/>
  <c r="D297"/>
  <c r="D292" s="1"/>
  <c r="C297"/>
  <c r="C292" s="1"/>
  <c r="D281"/>
  <c r="D276" s="1"/>
  <c r="C281"/>
  <c r="C276" s="1"/>
  <c r="D282"/>
  <c r="D277" s="1"/>
  <c r="C282"/>
  <c r="C277" s="1"/>
  <c r="D269"/>
  <c r="D266" s="1"/>
  <c r="C266"/>
  <c r="C252"/>
  <c r="D253"/>
  <c r="D159"/>
  <c r="C159"/>
  <c r="E317"/>
  <c r="E315"/>
  <c r="E302"/>
  <c r="E300"/>
  <c r="E287"/>
  <c r="E285"/>
  <c r="E272"/>
  <c r="E186"/>
  <c r="D141"/>
  <c r="C141"/>
  <c r="D143"/>
  <c r="C143"/>
  <c r="D146"/>
  <c r="C146"/>
  <c r="E155"/>
  <c r="E167"/>
  <c r="D193"/>
  <c r="C193"/>
  <c r="D190"/>
  <c r="E207"/>
  <c r="D196"/>
  <c r="D191" s="1"/>
  <c r="C196"/>
  <c r="C191" s="1"/>
  <c r="C222"/>
  <c r="D140"/>
  <c r="C140"/>
  <c r="D145"/>
  <c r="C145"/>
  <c r="D243"/>
  <c r="C243"/>
  <c r="D246"/>
  <c r="D241" s="1"/>
  <c r="D238" s="1"/>
  <c r="C246"/>
  <c r="C241" s="1"/>
  <c r="E249"/>
  <c r="D224"/>
  <c r="D219" s="1"/>
  <c r="C224"/>
  <c r="C219" s="1"/>
  <c r="D222"/>
  <c r="D225"/>
  <c r="D220" s="1"/>
  <c r="C225"/>
  <c r="C220" s="1"/>
  <c r="E236"/>
  <c r="E234"/>
  <c r="E232"/>
  <c r="E230"/>
  <c r="E228"/>
  <c r="E213"/>
  <c r="E211"/>
  <c r="E209"/>
  <c r="E205"/>
  <c r="E201"/>
  <c r="E199"/>
  <c r="E184"/>
  <c r="E182"/>
  <c r="E176"/>
  <c r="D138"/>
  <c r="E151"/>
  <c r="E149"/>
  <c r="D130"/>
  <c r="C130"/>
  <c r="C102"/>
  <c r="D133"/>
  <c r="C133"/>
  <c r="D118"/>
  <c r="D114" s="1"/>
  <c r="C114"/>
  <c r="E127"/>
  <c r="E125"/>
  <c r="E136"/>
  <c r="E121"/>
  <c r="D105"/>
  <c r="D21" s="1"/>
  <c r="C105"/>
  <c r="E195" l="1"/>
  <c r="E88"/>
  <c r="E85"/>
  <c r="E59"/>
  <c r="E54"/>
  <c r="E292"/>
  <c r="C21"/>
  <c r="E165"/>
  <c r="C138"/>
  <c r="E80"/>
  <c r="E58"/>
  <c r="E56"/>
  <c r="E53"/>
  <c r="D51"/>
  <c r="E32"/>
  <c r="E29"/>
  <c r="E27"/>
  <c r="C24"/>
  <c r="D24"/>
  <c r="D20"/>
  <c r="D16"/>
  <c r="D11" s="1"/>
  <c r="E83"/>
  <c r="C16"/>
  <c r="C15"/>
  <c r="C20"/>
  <c r="D19"/>
  <c r="C19"/>
  <c r="C9" s="1"/>
  <c r="D15"/>
  <c r="C117"/>
  <c r="E307"/>
  <c r="E277"/>
  <c r="E266"/>
  <c r="C256"/>
  <c r="D274"/>
  <c r="E276"/>
  <c r="D289"/>
  <c r="E291"/>
  <c r="C274"/>
  <c r="C289"/>
  <c r="C304"/>
  <c r="E259"/>
  <c r="D256"/>
  <c r="D254"/>
  <c r="E254" s="1"/>
  <c r="C253"/>
  <c r="D252"/>
  <c r="D251" s="1"/>
  <c r="E282"/>
  <c r="C279"/>
  <c r="E297"/>
  <c r="C294"/>
  <c r="E312"/>
  <c r="C309"/>
  <c r="D305"/>
  <c r="E256"/>
  <c r="E269"/>
  <c r="E281"/>
  <c r="D279"/>
  <c r="E296"/>
  <c r="D294"/>
  <c r="E294" s="1"/>
  <c r="E311"/>
  <c r="D309"/>
  <c r="E306"/>
  <c r="C115"/>
  <c r="C160"/>
  <c r="C157" s="1"/>
  <c r="C162"/>
  <c r="D162"/>
  <c r="D160"/>
  <c r="D157" s="1"/>
  <c r="D115"/>
  <c r="C217"/>
  <c r="E219"/>
  <c r="D188"/>
  <c r="E190"/>
  <c r="C188"/>
  <c r="E243"/>
  <c r="E241"/>
  <c r="C238"/>
  <c r="E238" s="1"/>
  <c r="E246"/>
  <c r="E224"/>
  <c r="E225"/>
  <c r="E222"/>
  <c r="E220"/>
  <c r="D217"/>
  <c r="E193"/>
  <c r="E191"/>
  <c r="E196"/>
  <c r="E170"/>
  <c r="E173"/>
  <c r="E141"/>
  <c r="E143"/>
  <c r="E146"/>
  <c r="E130"/>
  <c r="E133"/>
  <c r="E105"/>
  <c r="E114"/>
  <c r="E119"/>
  <c r="E118"/>
  <c r="E138"/>
  <c r="C10" l="1"/>
  <c r="E51"/>
  <c r="E16"/>
  <c r="C11"/>
  <c r="E217"/>
  <c r="E21"/>
  <c r="E24"/>
  <c r="C18"/>
  <c r="C13"/>
  <c r="D10"/>
  <c r="E15"/>
  <c r="E19"/>
  <c r="E20"/>
  <c r="E11"/>
  <c r="D9"/>
  <c r="E309"/>
  <c r="E279"/>
  <c r="E162"/>
  <c r="C251"/>
  <c r="E251" s="1"/>
  <c r="E289"/>
  <c r="E274"/>
  <c r="D304"/>
  <c r="E304" s="1"/>
  <c r="E115"/>
  <c r="E160"/>
  <c r="E157"/>
  <c r="E188"/>
  <c r="D117"/>
  <c r="D13" s="1"/>
  <c r="E13" s="1"/>
  <c r="D102"/>
  <c r="D100"/>
  <c r="D97" s="1"/>
  <c r="C100"/>
  <c r="C97" s="1"/>
  <c r="E110"/>
  <c r="E108"/>
  <c r="E10" l="1"/>
  <c r="C8"/>
  <c r="D8"/>
  <c r="E9"/>
  <c r="E102"/>
  <c r="D18"/>
  <c r="E18" s="1"/>
  <c r="D112"/>
  <c r="C112"/>
  <c r="E117"/>
  <c r="E97"/>
  <c r="E100"/>
  <c r="E8" l="1"/>
  <c r="E112"/>
</calcChain>
</file>

<file path=xl/sharedStrings.xml><?xml version="1.0" encoding="utf-8"?>
<sst xmlns="http://schemas.openxmlformats.org/spreadsheetml/2006/main" count="323" uniqueCount="116">
  <si>
    <t>Выполнение мероприятий муниципальной программы "Развитие и обеспечение эффективности деятельности администрации Березовского городского округа до 2020 года"</t>
  </si>
  <si>
    <t>№ строки</t>
  </si>
  <si>
    <t>Объем расходов на выполнение мероприятия, тыс.руб.</t>
  </si>
  <si>
    <t>план</t>
  </si>
  <si>
    <t>факт</t>
  </si>
  <si>
    <t>процент выполнения</t>
  </si>
  <si>
    <t>Причины отклонения от планового значения</t>
  </si>
  <si>
    <t>Наименование мероприятия/                                Источники расходов на финансирование</t>
  </si>
  <si>
    <t xml:space="preserve">Всего по муниципальной программе, в том числе    </t>
  </si>
  <si>
    <t>Федеральный бюджет</t>
  </si>
  <si>
    <t>Областной бюджет</t>
  </si>
  <si>
    <t>Местный бюджет</t>
  </si>
  <si>
    <t>Внебюджетные источники</t>
  </si>
  <si>
    <t>Капитальные вложения</t>
  </si>
  <si>
    <t>Прочие нужды</t>
  </si>
  <si>
    <t xml:space="preserve">Всего по подпрограмме 1, в том числе    </t>
  </si>
  <si>
    <t xml:space="preserve">Федеральный бюджет </t>
  </si>
  <si>
    <t>Подпрограмма 1 "Развитие местного самоуправления"</t>
  </si>
  <si>
    <t>Прочие нужды, в том числе</t>
  </si>
  <si>
    <t xml:space="preserve">Всего по подпрограмме 2, в том числе    </t>
  </si>
  <si>
    <t>Подпрограмма 2 "Социальная поддержка и социальное обслуживание населения "</t>
  </si>
  <si>
    <t>Подпрограмма 3 " Обеспечение рационального,  безопасного природопользования и обеспечение экологической безопасности территории "</t>
  </si>
  <si>
    <t xml:space="preserve">Всего по подпрограмме 3, в том числе    </t>
  </si>
  <si>
    <t xml:space="preserve">Подпрограмма 4. Осуществление мер по защите населения и территорий от чрезвычайных ситуаций природного и техногенного характера, обеспечению пожарной безопасности,  предупреждению терроризма, профилактике экстремизма  и охране общественного порядка     </t>
  </si>
  <si>
    <t xml:space="preserve">Всего по подпрограмме 4, в том числе    </t>
  </si>
  <si>
    <t>Подпрограмма 5. Переселение граждан Березовского городского округа из ветхого и  аварийного жилого фонда</t>
  </si>
  <si>
    <t xml:space="preserve">Всего по подпрограмме 5, в том числе    </t>
  </si>
  <si>
    <t>Капитальные вложения, в том числе</t>
  </si>
  <si>
    <t>Подпрограмма 6. Развитие строительства и архитектуры</t>
  </si>
  <si>
    <t xml:space="preserve">Всего по подпрограмме 6, в том числе    </t>
  </si>
  <si>
    <t xml:space="preserve">Подпрограмма 7. Развитие и модернизация коммунальной и жилищной инфраструктуры и выполнение мероприятий по энергосбережению                    </t>
  </si>
  <si>
    <t xml:space="preserve">Всего по подпрограмме 7, в том числе    </t>
  </si>
  <si>
    <t xml:space="preserve">Подпрограмма 8. Обеспечение и развитие дорожного хозяйства, систем наружного освещения и благоустройства  </t>
  </si>
  <si>
    <t xml:space="preserve">Всего по подпрограмме 8, в том числе    </t>
  </si>
  <si>
    <t xml:space="preserve">Подпрограмма 9. Обеспечение реализации муниципальной программы Березовского городского округа "Развитие и обеспечение эффективности деятельности администрации Березовского городского округа до 2020 года"  </t>
  </si>
  <si>
    <t xml:space="preserve">Всего по подпрограмме 9, в том числе    </t>
  </si>
  <si>
    <t xml:space="preserve">областной бюджет           </t>
  </si>
  <si>
    <t xml:space="preserve">Подпрограмма 10. Управление муниципальным долгом  </t>
  </si>
  <si>
    <t xml:space="preserve">Всего по подпрограмме 10, в том числе    </t>
  </si>
  <si>
    <t>Форма 2</t>
  </si>
  <si>
    <t>Подпрограмма 11. Устойчивое развитие сельских территорий на 2014-2017 годы и на период до 2020 года</t>
  </si>
  <si>
    <t>Подпрограмма 12. Содействие развитию малого и среднего предпринимательства</t>
  </si>
  <si>
    <t xml:space="preserve">Всего по подпрограмме 12, в том числе    </t>
  </si>
  <si>
    <t xml:space="preserve">Всего по подпрограмме 11, в том числе    </t>
  </si>
  <si>
    <t>Подпрограмма 13. Финансовая поддержка молодым семьям на погашение основной суммы долга и процентов по ипотечным жилищным кредитам (займам)</t>
  </si>
  <si>
    <t xml:space="preserve">Всего по подпрограмме 13, в том числе    </t>
  </si>
  <si>
    <t>Подпрограмма 14. Обеспечение жильем молодых семей</t>
  </si>
  <si>
    <t xml:space="preserve">Всего по подпрограмме 14, в том числе    </t>
  </si>
  <si>
    <t>Мероприятие 1.1. Развитие кадровой политики в системе муниципального управления  и противодействие коррупции, всего из них</t>
  </si>
  <si>
    <t>Мероприятие 1.2. Реализация комплекса официальных мероприятий, всего из них</t>
  </si>
  <si>
    <t>Мероприятие 1.3. Развитие информационного общества, всего из них</t>
  </si>
  <si>
    <t>Мероприятие 1.5. Создание условий для участия населения в осуществлении местного самоуправления, всего из них</t>
  </si>
  <si>
    <t>Мероприятие 1.7. Доведение до сведений жителей муниципального образования официальной информации о социально-экономическом и культурном развитии муниципального образования, о развитии инфраструктуры и иной официальной информации, всего из них</t>
  </si>
  <si>
    <t>Мероприятие 1.8. Решение прочих вопросов местного значения, всего из них</t>
  </si>
  <si>
    <t>Мероприятие 1.9. Осуществление государственного полномочия Свердловской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Свердловской области, всего из них</t>
  </si>
  <si>
    <t>Мероприятие 1.10 Осуществление государственного полномочия Свердловской области по созданию административных комиссий, всего из них</t>
  </si>
  <si>
    <t>Мероприятие 2.4. Предоставление жилого помещения по договору социального найма нуждающимся малоимущим гражданам, всего из них</t>
  </si>
  <si>
    <t>Мероприятие 2.5.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соответствии с Законом Свердловской области  «О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отдельным категориям граждан компенсаций расходов на оплату жилого помещения и коммунальных услуг». Предоставление отдельным категориям граждан компенсаций расходов на оплату жилого помещения и коммунальных услуг, всего из них</t>
  </si>
  <si>
    <t>Мероприятие 2.6. Осуществление государственного полномочия Российской Федерации по предоставлению отдельным категориям граждан компенсаций расходов на оплату жилого помещения и коммунальных услуг в соответствии с Законом Свердловской области «О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Российской Федерации по предоставлению мер социальной поддержки по оплате жилого помещения и коммунальных услуг» . Предоставление отдельным категориям граждан компенсаций расходов на оплату жилого помещения и коммунальных услуг, всего из них</t>
  </si>
  <si>
    <t>Мероприятие 2.7.Осуществление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в соответствии с Законом Свердловской области  «О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гражданам субсидий на оплату жилого помещения и коммунальных услуг».Предоставление гражданам субсидий на оплату жилого помещения и коммунальных услуг, всего из них</t>
  </si>
  <si>
    <t>Мероприятие 2.8. Пенсионное обеспечение муниципальных служащих, всего из них</t>
  </si>
  <si>
    <t>Мероприятие 2.9. Оказание дополнительных мер социальной поддержки гражданам, всего из них</t>
  </si>
  <si>
    <t>Мероприятие 2.10. Оказание финансовой поддержки социально ориентированным некоммерческим организациям, всего из них</t>
  </si>
  <si>
    <t>Мероприятие 2.11. Осуществление переданных государственных полномочий Свердловской области по постановке на учет и учету граждан Российской Федерации, имеющих право на получение жилищных субсидий на приобретение и строительства жилых помещений в соответствии с Федеральным законом о жилищных субсидиях гражданам, выезжающим из районов Крайнего Севера и приравненных к ним местностей</t>
  </si>
  <si>
    <t xml:space="preserve">Мероприятие 2.12. Осуществление государственного полномочия Свердловской области по предоставлению гражданам, проживающим на территории Свердловской области, меры социальной поддержки по частичному освобождению от платы за коммунальные услуги </t>
  </si>
  <si>
    <t>Мероприятие 3.1. Охрана окружающей среды. Организация использования, охраны, защиты и воспроизводства городских лесов, всего из них</t>
  </si>
  <si>
    <t>Мероприятие 3.3. Выполнение мероприятий по откачке шахтных вод и закладке подземных пустот, обеспечивающих экологическую безопасность городского округа, всего из них</t>
  </si>
  <si>
    <t>Мероприятие 4.1. Защита населения и территорий от чрезвычайных ситуаций природного и техногенного характера, обеспечение пожарной безопасности,  предупреждение терроризма, профилактика экстремизма  и охрана общественного порядка, всего из них</t>
  </si>
  <si>
    <t>Мероприятие 4.2. Организация деятельности в сфере предупреждения чрезвычайных ситуаций и оказание первичных мер пожарной безопасности, всего из них</t>
  </si>
  <si>
    <t>Мероприятие 5.1. Переселение граждан из аварийного жилого фонда с учетом необходимости развития малоэтажного жилищного строительства, всего из них</t>
  </si>
  <si>
    <t>Мероприятие 5.4. Переселение граждан из аварийного жилищного фонда, всего из них</t>
  </si>
  <si>
    <t>Мероприятие 5.5. Обеспечение мероприятий по переселению граждан из аварийного жилищного фонда  за счет средств, поступивших от государственной корпорации - Фонд содействия реформированию жилищно-коммунального хозяйства, всего из них</t>
  </si>
  <si>
    <t>Мероприятие 5.6. Обеспечение мероприятий по переселению граждан из аварийного жилищного фонда, всего из них</t>
  </si>
  <si>
    <t>Мероприятие 5.1 Переселение граждан из аварийного жилого фонда с учетом необходимости развития малоэтажного жилищного строительства, всего из них</t>
  </si>
  <si>
    <t>Мероприятие 6.2. Подготовка документов территориального планирования, градостроительного зонирования и документации по планировке территории. Создание и ведение информационной системы обеспечения градостроительной деятельности, всего из них</t>
  </si>
  <si>
    <t>Мероприятие 6.3. Подготовка проектов правовых актов и технической документации в сфере земельных отношений  и архитектурно - градостроительной деятельности, всего из них</t>
  </si>
  <si>
    <t>Мероприятие 6.4. Разработка документации по планировке территории, всего из них</t>
  </si>
  <si>
    <t>Мероприятие 6.5. Разработка нормативов градостроительного проектирования Березовского городского округа</t>
  </si>
  <si>
    <t>Мероприятие 7.1. Газификация территории городского округа, всего из них</t>
  </si>
  <si>
    <t xml:space="preserve">Мероприятие 7.4. Строительство блочно-модульной котельной поселка Монетный, всего из них </t>
  </si>
  <si>
    <t>Мероприятие 7.5. Развитие и модернизация коммунальной инфраструктуры, теплоснабжения, водоснабжения и водоотведения, всего из них</t>
  </si>
  <si>
    <t>Мероприятие 7.9. Капитальный ремонт жилищного фонда за счет средств от оплаты за найм жилых помещений, всего из них</t>
  </si>
  <si>
    <t>Мероприятие 7.10. Содержание и  капитальный ремонт муниципального жилищного фонда, всего из них</t>
  </si>
  <si>
    <t>Мероприятие 7.11. Энергосбережение и повышение энергетической эффективности, всего из них</t>
  </si>
  <si>
    <t>Мероприятие 7.12. Уплата взноса на капитальный ремонт общего имущества в многоквартирных домах, всего из них</t>
  </si>
  <si>
    <t>Мероприятие 8.3. Капитальный ремонт и ремонт дворовых территорий и проездов к дворовым территориям многоквартирных домов населенных пунктов, всего из них</t>
  </si>
  <si>
    <t>Мероприятие 8.4. Развитие и обеспечение сохранности сети автомобильных дорог местного значения, всего из них</t>
  </si>
  <si>
    <r>
      <t xml:space="preserve">Мероприятие 8.5. Строительство, реконструкция, </t>
    </r>
    <r>
      <rPr>
        <sz val="11"/>
        <rFont val="Times New Roman"/>
        <family val="1"/>
        <charset val="204"/>
      </rPr>
      <t>капитальный ремонт</t>
    </r>
    <r>
      <rPr>
        <sz val="11"/>
        <color rgb="FFFF0000"/>
        <rFont val="Times New Roman"/>
        <family val="1"/>
        <charset val="204"/>
      </rPr>
      <t>,</t>
    </r>
    <r>
      <rPr>
        <sz val="11"/>
        <color theme="1"/>
        <rFont val="Times New Roman"/>
        <family val="1"/>
        <charset val="204"/>
      </rPr>
      <t xml:space="preserve"> ремонт автомобильных дорог общего пользования местного значения, всего из них</t>
    </r>
  </si>
  <si>
    <t>Мероприятие 8.6. Приобретение машин, оборудования, транспортных средств для обеспечения сохранности, осуществления контроля за состоянием сети автомобильных дорог и качеством дорожных работ, всего из них</t>
  </si>
  <si>
    <t xml:space="preserve">Мероприятие 8.8. Осуществление расчетов по заключенным муниципальными образованиями в 2013 году с использованием субсидий из областного бюджета договорам на закупку дорожно-строительной техники на условиях финансовой аренды (лизинга), всего из них </t>
  </si>
  <si>
    <t>Мероприятие 8.10. Строительство, реконструкция и модернизация систем наружного освещения, всего из них</t>
  </si>
  <si>
    <t>Мероприятие 8.11. Озеленение и благоустройство территории городского округа, всего из них</t>
  </si>
  <si>
    <t>Мероприятие 8.12. Организация деятельности в сфере благоустройства территории городского округа, всего из них</t>
  </si>
  <si>
    <t>Мероприятие 9.1. Глава Березовского городского округа, всего из них</t>
  </si>
  <si>
    <t>Мероприятие 9.2. Обеспечение деятельности муниципальных органов (центральный аппарат), всего из них</t>
  </si>
  <si>
    <t>Мероприятие 9.3. Обеспечение деятельности органов местного самоуправления, отраслевых (функциональных) органов администрации, всего из них</t>
  </si>
  <si>
    <t>Мероприятие 9.4. Обеспечение деятельности муниципального архива, всего из них</t>
  </si>
  <si>
    <t>Мероприятие 9.5.Осуществление государственного полномочия Свердловской области по хранению, комплектованию, учету и использованию архивных документов, относящихся к государственной собственности Свердловской области, всего из них</t>
  </si>
  <si>
    <t>Мероприятие 10.1. Исполнение обязательств по обслуживанию муниципального долга Березовского городского округа в соответствии с программой муниципальных заимствований Березовского городского округа и заключенными контрактами (соглашениями), всего из них</t>
  </si>
  <si>
    <t>Мероприятие 11.1. Осуществление мероприятий по развитию газификации в сельской местности, всего из них</t>
  </si>
  <si>
    <t>Мероприятие 11.2. Развитие газификации в сельской местности, всего из них</t>
  </si>
  <si>
    <t>Мероприятие 11.3. Реализация мероприятий федеральной целевой программы "Устойчивое развитие сельских территорий на 2014-2017 годы и на период до 2020 года"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2013-2020 годы", всего в том числе</t>
  </si>
  <si>
    <t>Мероприятие 11.4. Создание условий для расширения рынка сельскохозяйственной продукции, всего из них</t>
  </si>
  <si>
    <t>Мероприятие 12.1. Содействие развитию малого и среднего предпринимательства, всего из них</t>
  </si>
  <si>
    <t>Мероприятие 12.2. Развитие системы поддержки малого и среднего предпринимательства на территории муниципальных образований, расположенных в Свердловской области, всего из них</t>
  </si>
  <si>
    <t>Мероприятие 13.1. Предоставление финансовой поддержки молодым семьям, проживающим в Березовском городском округе, на погашение основной суммы долга и процентов по ипотечным жилищным кредитам (займам), всего из них</t>
  </si>
  <si>
    <t>Мероприятие 13.2. Предоставление социальных выплат молодым семьям на погашение основной суммы долга и процентов по ипотечным жилищным кредитам (займам), всего из них</t>
  </si>
  <si>
    <t>Мероприятие 14.1.Предоставление финансовой поддержки, направленной на обеспечение жильем молодых семей, всего из них</t>
  </si>
  <si>
    <t>Мероприятие 14.2. Предоставление социальных выплат молодым семьям на приобретение (строительство) жилья, всего из них</t>
  </si>
  <si>
    <t>Мероприятие 14.3.Проведение мероприятия подпрограммы "Обеспечение жильем молодых семей" в рамках федеральной целевой программы "Жилище" на 2011-2015 годы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</si>
  <si>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Мероприятие 5.7. Обеспечение мероприятий по переселению граждан из аварийного жилищного фонда за счет средств местного бюджета, всего из них</t>
  </si>
  <si>
    <t>Мероприятие 8.13. Осуществление государственного полномочия Свердловской области по организации проведения мероприятий по отлову и содержанию безнадзорных собак, всего из них</t>
  </si>
  <si>
    <t>за  2015 год</t>
  </si>
  <si>
    <t xml:space="preserve">Причины неосвоения:
1.Длительность проведения торгов, в том числе обжалование результатов торгов, а также длительное заключение муниципального контракта.
2.Внесение изменений в муниципальный контракт, в соответствии с корректировкой муниципальной адресной программы «О переселении граждан Березовского городского округа из аварийного жилищного  в 2013-217 годах» и региональной адресной программы «Переселение граждан на территории Свердловской области из аварийного жилищного фонда в 2013-2017 годах» из-за изменения площадей переселяемых и строящих объектов в сторону уменьшения.
3.Несвоевременно проведены проектно-изыскательские работы из-за обводненности участка, что привело к увеличению срока выполнения работ. 
</t>
  </si>
  <si>
    <t xml:space="preserve">Акты выполненных работ по введению газопровода в п.Сарапулка представлены несвоевременно, в связи с неполным окончанием работ по данному объекту.  </t>
  </si>
  <si>
    <t>Основной причиной невыполнения финансирования является низкое исполнение финансирования по подпрограмме № 5 "Переселение граждан Березовского городского округа из ветхого и аварийного жилого фонда"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</si>
</sst>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Fill="1" applyBorder="1"/>
    <xf numFmtId="0" fontId="3" fillId="0" borderId="1" xfId="0" applyFont="1" applyBorder="1"/>
    <xf numFmtId="0" fontId="3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5" xfId="0" applyFont="1" applyFill="1" applyBorder="1"/>
    <xf numFmtId="2" fontId="4" fillId="0" borderId="1" xfId="0" applyNumberFormat="1" applyFont="1" applyBorder="1"/>
    <xf numFmtId="0" fontId="2" fillId="0" borderId="0" xfId="0" applyFont="1" applyAlignment="1">
      <alignment horizontal="right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/>
    <xf numFmtId="2" fontId="0" fillId="0" borderId="0" xfId="0" applyNumberFormat="1"/>
    <xf numFmtId="2" fontId="1" fillId="0" borderId="1" xfId="0" applyNumberFormat="1" applyFont="1" applyFill="1" applyBorder="1"/>
    <xf numFmtId="2" fontId="0" fillId="0" borderId="1" xfId="0" applyNumberFormat="1" applyFill="1" applyBorder="1"/>
    <xf numFmtId="0" fontId="0" fillId="0" borderId="1" xfId="0" applyFill="1" applyBorder="1"/>
    <xf numFmtId="2" fontId="4" fillId="0" borderId="1" xfId="0" applyNumberFormat="1" applyFont="1" applyFill="1" applyBorder="1"/>
    <xf numFmtId="0" fontId="1" fillId="0" borderId="6" xfId="0" applyFont="1" applyFill="1" applyBorder="1"/>
    <xf numFmtId="2" fontId="1" fillId="0" borderId="5" xfId="0" applyNumberFormat="1" applyFont="1" applyFill="1" applyBorder="1"/>
    <xf numFmtId="2" fontId="4" fillId="0" borderId="1" xfId="0" applyNumberFormat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0" fontId="0" fillId="0" borderId="6" xfId="0" applyFill="1" applyBorder="1" applyAlignment="1">
      <alignment wrapText="1"/>
    </xf>
    <xf numFmtId="2" fontId="3" fillId="0" borderId="1" xfId="0" applyNumberFormat="1" applyFont="1" applyFill="1" applyBorder="1"/>
    <xf numFmtId="0" fontId="4" fillId="0" borderId="1" xfId="0" applyFont="1" applyFill="1" applyBorder="1"/>
    <xf numFmtId="2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1" xfId="0" applyNumberFormat="1" applyFont="1" applyFill="1" applyBorder="1"/>
    <xf numFmtId="2" fontId="8" fillId="0" borderId="1" xfId="0" applyNumberFormat="1" applyFont="1" applyFill="1" applyBorder="1"/>
    <xf numFmtId="2" fontId="9" fillId="0" borderId="1" xfId="0" applyNumberFormat="1" applyFont="1" applyFill="1" applyBorder="1"/>
    <xf numFmtId="0" fontId="1" fillId="0" borderId="6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6" xfId="0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9"/>
  <sheetViews>
    <sheetView tabSelected="1" workbookViewId="0">
      <selection activeCell="D9" sqref="D9"/>
    </sheetView>
  </sheetViews>
  <sheetFormatPr defaultRowHeight="15"/>
  <cols>
    <col min="2" max="2" width="50" customWidth="1"/>
    <col min="3" max="3" width="10.5703125" customWidth="1"/>
    <col min="4" max="4" width="10.7109375" customWidth="1"/>
    <col min="5" max="5" width="12.85546875" customWidth="1"/>
    <col min="6" max="6" width="31" customWidth="1"/>
    <col min="7" max="8" width="9.5703125" bestFit="1" customWidth="1"/>
  </cols>
  <sheetData>
    <row r="1" spans="1:18" ht="15.75">
      <c r="F1" s="13" t="s">
        <v>39</v>
      </c>
    </row>
    <row r="2" spans="1:18" ht="15" customHeight="1">
      <c r="A2" s="43" t="s">
        <v>0</v>
      </c>
      <c r="B2" s="44"/>
      <c r="C2" s="44"/>
      <c r="D2" s="44"/>
      <c r="E2" s="44"/>
      <c r="F2" s="44"/>
      <c r="G2" s="3"/>
      <c r="H2" s="3"/>
      <c r="I2" s="3"/>
      <c r="J2" s="1"/>
      <c r="K2" s="1"/>
      <c r="L2" s="1"/>
      <c r="M2" s="1"/>
      <c r="N2" s="1"/>
      <c r="O2" s="1"/>
      <c r="P2" s="1"/>
      <c r="Q2" s="1"/>
      <c r="R2" s="1"/>
    </row>
    <row r="3" spans="1:18">
      <c r="A3" s="44"/>
      <c r="B3" s="44"/>
      <c r="C3" s="44"/>
      <c r="D3" s="44"/>
      <c r="E3" s="44"/>
      <c r="F3" s="44"/>
      <c r="G3" s="2"/>
      <c r="H3" s="2"/>
      <c r="I3" s="2"/>
    </row>
    <row r="4" spans="1:18">
      <c r="A4" s="44"/>
      <c r="B4" s="44"/>
      <c r="C4" s="44"/>
      <c r="D4" s="44"/>
      <c r="E4" s="44"/>
      <c r="F4" s="44"/>
      <c r="G4" s="2"/>
      <c r="H4" s="2"/>
      <c r="I4" s="2"/>
    </row>
    <row r="5" spans="1:18" ht="17.25" customHeight="1">
      <c r="A5" s="43" t="s">
        <v>112</v>
      </c>
      <c r="B5" s="43"/>
      <c r="C5" s="43"/>
      <c r="D5" s="43"/>
      <c r="E5" s="43"/>
      <c r="F5" s="43"/>
      <c r="G5" s="3"/>
      <c r="H5" s="3"/>
      <c r="I5" s="3"/>
    </row>
    <row r="6" spans="1:18" ht="30" customHeight="1">
      <c r="A6" s="52" t="s">
        <v>1</v>
      </c>
      <c r="B6" s="45" t="s">
        <v>7</v>
      </c>
      <c r="C6" s="45" t="s">
        <v>2</v>
      </c>
      <c r="D6" s="45"/>
      <c r="E6" s="45"/>
      <c r="F6" s="45" t="s">
        <v>6</v>
      </c>
    </row>
    <row r="7" spans="1:18" ht="30">
      <c r="A7" s="52"/>
      <c r="B7" s="45"/>
      <c r="C7" s="4" t="s">
        <v>3</v>
      </c>
      <c r="D7" s="4" t="s">
        <v>4</v>
      </c>
      <c r="E7" s="5" t="s">
        <v>5</v>
      </c>
      <c r="F7" s="45"/>
    </row>
    <row r="8" spans="1:18" ht="107.25" customHeight="1">
      <c r="A8" s="6">
        <v>1</v>
      </c>
      <c r="B8" s="8" t="s">
        <v>8</v>
      </c>
      <c r="C8" s="12">
        <f>C9+C10+C11+C12</f>
        <v>803655.04600000009</v>
      </c>
      <c r="D8" s="12">
        <f>D9+D10+D11+D12</f>
        <v>643456.56600000011</v>
      </c>
      <c r="E8" s="12">
        <f>D8/C8*100</f>
        <v>80.066263405257089</v>
      </c>
      <c r="F8" s="58" t="s">
        <v>115</v>
      </c>
    </row>
    <row r="9" spans="1:18">
      <c r="A9" s="7">
        <v>2</v>
      </c>
      <c r="B9" s="7" t="s">
        <v>9</v>
      </c>
      <c r="C9" s="18">
        <f>C14+C19</f>
        <v>36378.800000000003</v>
      </c>
      <c r="D9" s="18">
        <f t="shared" ref="D9:D11" si="0">D14+D19</f>
        <v>33096.406000000003</v>
      </c>
      <c r="E9" s="18">
        <f>D9/C9*100</f>
        <v>90.977179016350192</v>
      </c>
      <c r="F9" s="59"/>
    </row>
    <row r="10" spans="1:18">
      <c r="A10" s="7">
        <v>3</v>
      </c>
      <c r="B10" s="7" t="s">
        <v>10</v>
      </c>
      <c r="C10" s="18">
        <f>C15+C20</f>
        <v>299879.26600000006</v>
      </c>
      <c r="D10" s="18">
        <f t="shared" si="0"/>
        <v>156203.47600000002</v>
      </c>
      <c r="E10" s="18">
        <f>D10/C10*100</f>
        <v>52.08878829255238</v>
      </c>
      <c r="F10" s="19"/>
    </row>
    <row r="11" spans="1:18">
      <c r="A11" s="7">
        <v>4</v>
      </c>
      <c r="B11" s="7" t="s">
        <v>11</v>
      </c>
      <c r="C11" s="18">
        <f>C16+C21</f>
        <v>467396.98</v>
      </c>
      <c r="D11" s="18">
        <f t="shared" si="0"/>
        <v>454156.68400000001</v>
      </c>
      <c r="E11" s="18">
        <f>D11/C11*100</f>
        <v>97.167226882809558</v>
      </c>
      <c r="F11" s="19"/>
    </row>
    <row r="12" spans="1:18">
      <c r="A12" s="7">
        <v>5</v>
      </c>
      <c r="B12" s="7" t="s">
        <v>12</v>
      </c>
      <c r="C12" s="19"/>
      <c r="D12" s="19"/>
      <c r="E12" s="19"/>
      <c r="F12" s="19"/>
    </row>
    <row r="13" spans="1:18">
      <c r="A13" s="7">
        <v>6</v>
      </c>
      <c r="B13" s="9" t="s">
        <v>13</v>
      </c>
      <c r="C13" s="20">
        <f>C117+C256+C162</f>
        <v>246125.573</v>
      </c>
      <c r="D13" s="20">
        <f>D117+D256+D162</f>
        <v>98028.670000000013</v>
      </c>
      <c r="E13" s="20">
        <f>D13/C13*100</f>
        <v>39.8287219020512</v>
      </c>
      <c r="F13" s="19"/>
    </row>
    <row r="14" spans="1:18">
      <c r="A14" s="7">
        <v>7</v>
      </c>
      <c r="B14" s="7" t="s">
        <v>9</v>
      </c>
      <c r="C14" s="18">
        <f>C163+C257</f>
        <v>0</v>
      </c>
      <c r="D14" s="18">
        <f>D163+D257</f>
        <v>0</v>
      </c>
      <c r="E14" s="18">
        <v>0</v>
      </c>
      <c r="F14" s="19"/>
      <c r="G14" s="16"/>
      <c r="H14" s="16"/>
    </row>
    <row r="15" spans="1:18">
      <c r="A15" s="7">
        <v>8</v>
      </c>
      <c r="B15" s="7" t="s">
        <v>10</v>
      </c>
      <c r="C15" s="18">
        <f>C118+C164+C258</f>
        <v>146133.77100000001</v>
      </c>
      <c r="D15" s="18">
        <f>D118+D164+D258</f>
        <v>3061.7979999999998</v>
      </c>
      <c r="E15" s="18">
        <f>D15/C15*100</f>
        <v>2.0952022103090733</v>
      </c>
      <c r="F15" s="19"/>
    </row>
    <row r="16" spans="1:18">
      <c r="A16" s="7">
        <v>9</v>
      </c>
      <c r="B16" s="7" t="s">
        <v>11</v>
      </c>
      <c r="C16" s="18">
        <f>C119+C165+C259</f>
        <v>99991.801999999996</v>
      </c>
      <c r="D16" s="18">
        <f>D119+D165+D259</f>
        <v>94966.872000000003</v>
      </c>
      <c r="E16" s="18">
        <f>D16/C16*100</f>
        <v>94.974658022464681</v>
      </c>
      <c r="F16" s="19"/>
      <c r="G16" s="16"/>
    </row>
    <row r="17" spans="1:6">
      <c r="A17" s="7">
        <v>10</v>
      </c>
      <c r="B17" s="7" t="s">
        <v>12</v>
      </c>
      <c r="C17" s="19"/>
      <c r="D17" s="19"/>
      <c r="E17" s="19"/>
      <c r="F17" s="19"/>
    </row>
    <row r="18" spans="1:6">
      <c r="A18" s="7">
        <v>11</v>
      </c>
      <c r="B18" s="9" t="s">
        <v>14</v>
      </c>
      <c r="C18" s="20">
        <f>C29+C56+C85+C102+C130+C143+C170+C193+C222+C243+C266+C279+C294+C309</f>
        <v>556934.57300000009</v>
      </c>
      <c r="D18" s="20">
        <f>D29+D56+D85+D102+D130+D143+D170+D193+D222+D243+D266+D279+D294+D309</f>
        <v>544833.06400000001</v>
      </c>
      <c r="E18" s="20">
        <f>D18/C18*100</f>
        <v>97.827121966084135</v>
      </c>
      <c r="F18" s="19"/>
    </row>
    <row r="19" spans="1:6">
      <c r="A19" s="7">
        <v>12</v>
      </c>
      <c r="B19" s="7" t="s">
        <v>9</v>
      </c>
      <c r="C19" s="18">
        <f>C30+C57+C86+C103+C131+C144+C171+C194+C223+C244+C257+C280+C295+C310</f>
        <v>36378.800000000003</v>
      </c>
      <c r="D19" s="18">
        <f>D30+D57+D86+D103+D131+D144+D171+D194+D223+D244+D257+D280+D295+D310</f>
        <v>33096.406000000003</v>
      </c>
      <c r="E19" s="18">
        <f>D19/C19*100</f>
        <v>90.977179016350192</v>
      </c>
      <c r="F19" s="19"/>
    </row>
    <row r="20" spans="1:6">
      <c r="A20" s="7">
        <v>13</v>
      </c>
      <c r="B20" s="7" t="s">
        <v>10</v>
      </c>
      <c r="C20" s="18">
        <f>C31+C58+C87+C104+C132+C145+C172+C195+C224+C245+C258+C281+C296+C311</f>
        <v>153745.49500000002</v>
      </c>
      <c r="D20" s="18">
        <f>D31+D58+D87+D104+D132+D145+D172+D195+D224+D245+D258+D281+D296+D311</f>
        <v>153141.67800000001</v>
      </c>
      <c r="E20" s="18">
        <f>D20/C20*100</f>
        <v>99.607261988391912</v>
      </c>
      <c r="F20" s="19"/>
    </row>
    <row r="21" spans="1:6">
      <c r="A21" s="7">
        <v>14</v>
      </c>
      <c r="B21" s="7" t="s">
        <v>11</v>
      </c>
      <c r="C21" s="18">
        <f>C32+C59+C88+C105+C133+C146+C173+C196+C225+C246+C269+C282+C297+C312</f>
        <v>367405.17800000001</v>
      </c>
      <c r="D21" s="18">
        <f>D32+D59+D88+D105+D133+D146+D173+D196+D225+D246+D269+D282+D297+D312</f>
        <v>359189.81199999998</v>
      </c>
      <c r="E21" s="18">
        <f>D21/C21*100</f>
        <v>97.763949314835173</v>
      </c>
      <c r="F21" s="19"/>
    </row>
    <row r="22" spans="1:6">
      <c r="A22" s="7">
        <v>15</v>
      </c>
      <c r="B22" s="7" t="s">
        <v>12</v>
      </c>
      <c r="C22" s="19"/>
      <c r="D22" s="19"/>
      <c r="E22" s="19"/>
      <c r="F22" s="19"/>
    </row>
    <row r="23" spans="1:6">
      <c r="A23" s="7">
        <v>16</v>
      </c>
      <c r="B23" s="49" t="s">
        <v>17</v>
      </c>
      <c r="C23" s="50"/>
      <c r="D23" s="50"/>
      <c r="E23" s="50"/>
      <c r="F23" s="51"/>
    </row>
    <row r="24" spans="1:6">
      <c r="A24" s="7">
        <v>17</v>
      </c>
      <c r="B24" s="9" t="s">
        <v>15</v>
      </c>
      <c r="C24" s="20">
        <f>C26+C27+C28+C25</f>
        <v>7701.2620000000006</v>
      </c>
      <c r="D24" s="20">
        <f>D26+D27+D28+D25</f>
        <v>7647.5929999999989</v>
      </c>
      <c r="E24" s="20">
        <f>D24/C24*100</f>
        <v>99.303114216864699</v>
      </c>
      <c r="F24" s="19"/>
    </row>
    <row r="25" spans="1:6">
      <c r="A25" s="7">
        <v>18</v>
      </c>
      <c r="B25" s="7" t="s">
        <v>16</v>
      </c>
      <c r="C25" s="19"/>
      <c r="D25" s="19"/>
      <c r="E25" s="19"/>
      <c r="F25" s="19"/>
    </row>
    <row r="26" spans="1:6">
      <c r="A26" s="7">
        <v>19</v>
      </c>
      <c r="B26" s="7" t="s">
        <v>10</v>
      </c>
      <c r="C26" s="18">
        <f>C47+C49</f>
        <v>96.199999999999989</v>
      </c>
      <c r="D26" s="18">
        <f>D47+D49</f>
        <v>96.199999999999989</v>
      </c>
      <c r="E26" s="18">
        <f>D26/C26*100</f>
        <v>100</v>
      </c>
      <c r="F26" s="19"/>
    </row>
    <row r="27" spans="1:6">
      <c r="A27" s="7">
        <v>20</v>
      </c>
      <c r="B27" s="7" t="s">
        <v>11</v>
      </c>
      <c r="C27" s="18">
        <f>C35+C37+C39+C41+C43+C45</f>
        <v>7605.0620000000008</v>
      </c>
      <c r="D27" s="18">
        <f>D35+D37+D39+D41+D43+D45</f>
        <v>7551.3929999999991</v>
      </c>
      <c r="E27" s="18">
        <f>D27/C27*100</f>
        <v>99.294298981388948</v>
      </c>
      <c r="F27" s="19"/>
    </row>
    <row r="28" spans="1:6">
      <c r="A28" s="7">
        <v>21</v>
      </c>
      <c r="B28" s="7" t="s">
        <v>12</v>
      </c>
      <c r="C28" s="19"/>
      <c r="D28" s="19"/>
      <c r="E28" s="19"/>
      <c r="F28" s="19"/>
    </row>
    <row r="29" spans="1:6">
      <c r="A29" s="7">
        <v>22</v>
      </c>
      <c r="B29" s="9" t="s">
        <v>18</v>
      </c>
      <c r="C29" s="20">
        <f>C35+C37+C39+C41+C43+C45+C47+C49</f>
        <v>7701.2620000000015</v>
      </c>
      <c r="D29" s="20">
        <f>D35+D37+D39+D41+D43+D45+D47+D49</f>
        <v>7647.5929999999998</v>
      </c>
      <c r="E29" s="20">
        <f>D29/C29*100</f>
        <v>99.303114216864699</v>
      </c>
      <c r="F29" s="19"/>
    </row>
    <row r="30" spans="1:6">
      <c r="A30" s="7">
        <v>23</v>
      </c>
      <c r="B30" s="7" t="s">
        <v>16</v>
      </c>
      <c r="C30" s="18"/>
      <c r="D30" s="18"/>
      <c r="E30" s="18"/>
      <c r="F30" s="19"/>
    </row>
    <row r="31" spans="1:6">
      <c r="A31" s="7">
        <v>24</v>
      </c>
      <c r="B31" s="7" t="s">
        <v>10</v>
      </c>
      <c r="C31" s="18">
        <f>C47+C49</f>
        <v>96.199999999999989</v>
      </c>
      <c r="D31" s="18">
        <f>D47+D49</f>
        <v>96.199999999999989</v>
      </c>
      <c r="E31" s="18">
        <f>D31/C31*100</f>
        <v>100</v>
      </c>
      <c r="F31" s="19"/>
    </row>
    <row r="32" spans="1:6">
      <c r="A32" s="7">
        <v>25</v>
      </c>
      <c r="B32" s="7" t="s">
        <v>11</v>
      </c>
      <c r="C32" s="18">
        <f>C35+C37+C39+C41+C43+C45</f>
        <v>7605.0620000000008</v>
      </c>
      <c r="D32" s="18">
        <f>D35+D37+D39+D41+D43+D45</f>
        <v>7551.3929999999991</v>
      </c>
      <c r="E32" s="18">
        <f>D32/C32*100</f>
        <v>99.294298981388948</v>
      </c>
      <c r="F32" s="19"/>
    </row>
    <row r="33" spans="1:6">
      <c r="A33" s="7">
        <v>26</v>
      </c>
      <c r="B33" s="7" t="s">
        <v>12</v>
      </c>
      <c r="C33" s="18"/>
      <c r="D33" s="18"/>
      <c r="E33" s="18"/>
      <c r="F33" s="19"/>
    </row>
    <row r="34" spans="1:6" ht="45">
      <c r="A34" s="7">
        <v>27</v>
      </c>
      <c r="B34" s="10" t="s">
        <v>48</v>
      </c>
      <c r="C34" s="19"/>
      <c r="D34" s="19"/>
      <c r="E34" s="19"/>
      <c r="F34" s="10"/>
    </row>
    <row r="35" spans="1:6">
      <c r="A35" s="7">
        <v>28</v>
      </c>
      <c r="B35" s="7" t="s">
        <v>11</v>
      </c>
      <c r="C35" s="17">
        <v>207.14400000000001</v>
      </c>
      <c r="D35" s="17">
        <v>207.14400000000001</v>
      </c>
      <c r="E35" s="18">
        <f>D35/C35*100</f>
        <v>100</v>
      </c>
      <c r="F35" s="19"/>
    </row>
    <row r="36" spans="1:6" ht="36" customHeight="1">
      <c r="A36" s="7">
        <v>29</v>
      </c>
      <c r="B36" s="10" t="s">
        <v>49</v>
      </c>
      <c r="C36" s="19"/>
      <c r="D36" s="19"/>
      <c r="E36" s="19"/>
      <c r="F36" s="10"/>
    </row>
    <row r="37" spans="1:6">
      <c r="A37" s="7">
        <v>30</v>
      </c>
      <c r="B37" s="7" t="s">
        <v>11</v>
      </c>
      <c r="C37" s="17">
        <v>3829.4769999999999</v>
      </c>
      <c r="D37" s="17">
        <v>3785.9079999999999</v>
      </c>
      <c r="E37" s="18">
        <f>D37/C37*100</f>
        <v>98.862272837779159</v>
      </c>
      <c r="F37" s="17"/>
    </row>
    <row r="38" spans="1:6" ht="30">
      <c r="A38" s="7">
        <v>31</v>
      </c>
      <c r="B38" s="10" t="s">
        <v>50</v>
      </c>
      <c r="C38" s="19"/>
      <c r="D38" s="19"/>
      <c r="E38" s="19"/>
      <c r="F38" s="10"/>
    </row>
    <row r="39" spans="1:6">
      <c r="A39" s="7">
        <v>32</v>
      </c>
      <c r="B39" s="7" t="s">
        <v>11</v>
      </c>
      <c r="C39" s="17">
        <v>559.80999999999995</v>
      </c>
      <c r="D39" s="17">
        <v>559.80999999999995</v>
      </c>
      <c r="E39" s="18">
        <f>D39/C39*100</f>
        <v>100</v>
      </c>
      <c r="F39" s="19"/>
    </row>
    <row r="40" spans="1:6" ht="74.25" customHeight="1">
      <c r="A40" s="7">
        <v>33</v>
      </c>
      <c r="B40" s="10" t="s">
        <v>51</v>
      </c>
      <c r="C40" s="19"/>
      <c r="D40" s="19"/>
      <c r="E40" s="19"/>
      <c r="F40" s="10"/>
    </row>
    <row r="41" spans="1:6">
      <c r="A41" s="7">
        <v>34</v>
      </c>
      <c r="B41" s="21" t="s">
        <v>11</v>
      </c>
      <c r="C41" s="22">
        <v>259.76799999999997</v>
      </c>
      <c r="D41" s="22">
        <v>259.76799999999997</v>
      </c>
      <c r="E41" s="18">
        <f>D41/C41*100</f>
        <v>100</v>
      </c>
      <c r="F41" s="19"/>
    </row>
    <row r="42" spans="1:6" ht="90">
      <c r="A42" s="7">
        <v>35</v>
      </c>
      <c r="B42" s="10" t="s">
        <v>52</v>
      </c>
      <c r="C42" s="19"/>
      <c r="D42" s="19"/>
      <c r="E42" s="19"/>
      <c r="F42" s="19"/>
    </row>
    <row r="43" spans="1:6">
      <c r="A43" s="7">
        <v>36</v>
      </c>
      <c r="B43" s="7" t="s">
        <v>11</v>
      </c>
      <c r="C43" s="17">
        <v>1681</v>
      </c>
      <c r="D43" s="17">
        <v>1681</v>
      </c>
      <c r="E43" s="18">
        <f>D43/C43*100</f>
        <v>100</v>
      </c>
      <c r="F43" s="19"/>
    </row>
    <row r="44" spans="1:6" ht="30">
      <c r="A44" s="7">
        <v>37</v>
      </c>
      <c r="B44" s="10" t="s">
        <v>53</v>
      </c>
      <c r="C44" s="19"/>
      <c r="D44" s="19"/>
      <c r="E44" s="19"/>
      <c r="F44" s="19"/>
    </row>
    <row r="45" spans="1:6">
      <c r="A45" s="7">
        <v>38</v>
      </c>
      <c r="B45" s="7" t="s">
        <v>11</v>
      </c>
      <c r="C45" s="17">
        <v>1067.8630000000001</v>
      </c>
      <c r="D45" s="17">
        <v>1057.7629999999999</v>
      </c>
      <c r="E45" s="18">
        <f>D45/C45*100</f>
        <v>99.054185789750164</v>
      </c>
      <c r="F45" s="19"/>
    </row>
    <row r="46" spans="1:6" ht="90">
      <c r="A46" s="7">
        <v>39</v>
      </c>
      <c r="B46" s="10" t="s">
        <v>54</v>
      </c>
      <c r="C46" s="19"/>
      <c r="D46" s="19"/>
      <c r="E46" s="19"/>
      <c r="F46" s="10"/>
    </row>
    <row r="47" spans="1:6">
      <c r="A47" s="7">
        <v>40</v>
      </c>
      <c r="B47" s="7" t="s">
        <v>10</v>
      </c>
      <c r="C47" s="17">
        <v>0.1</v>
      </c>
      <c r="D47" s="17">
        <v>0.1</v>
      </c>
      <c r="E47" s="18">
        <f>D47/C47*100</f>
        <v>100</v>
      </c>
      <c r="F47" s="19"/>
    </row>
    <row r="48" spans="1:6" ht="45">
      <c r="A48" s="7">
        <v>41</v>
      </c>
      <c r="B48" s="10" t="s">
        <v>55</v>
      </c>
      <c r="C48" s="19"/>
      <c r="D48" s="19"/>
      <c r="E48" s="19"/>
      <c r="F48" s="19"/>
    </row>
    <row r="49" spans="1:6">
      <c r="A49" s="7">
        <v>42</v>
      </c>
      <c r="B49" s="7" t="s">
        <v>10</v>
      </c>
      <c r="C49" s="19">
        <v>96.1</v>
      </c>
      <c r="D49" s="17">
        <v>96.1</v>
      </c>
      <c r="E49" s="18">
        <f>D49/C49*100</f>
        <v>100</v>
      </c>
      <c r="F49" s="19"/>
    </row>
    <row r="50" spans="1:6">
      <c r="A50" s="7">
        <v>43</v>
      </c>
      <c r="B50" s="49" t="s">
        <v>20</v>
      </c>
      <c r="C50" s="50"/>
      <c r="D50" s="50"/>
      <c r="E50" s="50"/>
      <c r="F50" s="51"/>
    </row>
    <row r="51" spans="1:6">
      <c r="A51" s="7">
        <v>44</v>
      </c>
      <c r="B51" s="9" t="s">
        <v>19</v>
      </c>
      <c r="C51" s="20">
        <f>C52+C53+C54+C55</f>
        <v>185494.40000000002</v>
      </c>
      <c r="D51" s="20">
        <f>D52+D53+D54+D55</f>
        <v>181703.12099999998</v>
      </c>
      <c r="E51" s="20">
        <f>D51/C51*100</f>
        <v>97.95612212551967</v>
      </c>
      <c r="F51" s="19"/>
    </row>
    <row r="52" spans="1:6">
      <c r="A52" s="7">
        <v>45</v>
      </c>
      <c r="B52" s="7" t="s">
        <v>16</v>
      </c>
      <c r="C52" s="18">
        <f>C66</f>
        <v>35918</v>
      </c>
      <c r="D52" s="18">
        <f>D66</f>
        <v>32635.606</v>
      </c>
      <c r="E52" s="18">
        <f>D52/C52*100</f>
        <v>90.861423241828604</v>
      </c>
      <c r="F52" s="19"/>
    </row>
    <row r="53" spans="1:6">
      <c r="A53" s="7">
        <v>46</v>
      </c>
      <c r="B53" s="7" t="s">
        <v>10</v>
      </c>
      <c r="C53" s="18">
        <f>C64+C68+C76+C78</f>
        <v>143302.20000000001</v>
      </c>
      <c r="D53" s="18">
        <f>D64+D68+D76+D78</f>
        <v>142862.541</v>
      </c>
      <c r="E53" s="18">
        <f>D53/C53*100</f>
        <v>99.693194521786822</v>
      </c>
      <c r="F53" s="19"/>
    </row>
    <row r="54" spans="1:6">
      <c r="A54" s="7">
        <v>47</v>
      </c>
      <c r="B54" s="7" t="s">
        <v>11</v>
      </c>
      <c r="C54" s="18">
        <f>C62+C70+C72+C74</f>
        <v>6274.2000000000007</v>
      </c>
      <c r="D54" s="18">
        <f>D62+D70+D72+D74</f>
        <v>6204.9740000000002</v>
      </c>
      <c r="E54" s="18">
        <f>D54/C54*100</f>
        <v>98.896656147397266</v>
      </c>
      <c r="F54" s="19"/>
    </row>
    <row r="55" spans="1:6">
      <c r="A55" s="7">
        <v>48</v>
      </c>
      <c r="B55" s="7" t="s">
        <v>12</v>
      </c>
      <c r="C55" s="19"/>
      <c r="D55" s="19"/>
      <c r="E55" s="19"/>
      <c r="F55" s="19"/>
    </row>
    <row r="56" spans="1:6">
      <c r="A56" s="7">
        <v>49</v>
      </c>
      <c r="B56" s="9" t="s">
        <v>18</v>
      </c>
      <c r="C56" s="20">
        <f>C62+C64+C66+C68+C70+C72+C74+C76+C78</f>
        <v>185494.40000000002</v>
      </c>
      <c r="D56" s="20">
        <f>D62+D64+D66+D68+D70+D72+D74+D76+D78</f>
        <v>181703.12100000001</v>
      </c>
      <c r="E56" s="20">
        <f>D56/C56*100</f>
        <v>97.956122125519684</v>
      </c>
      <c r="F56" s="19"/>
    </row>
    <row r="57" spans="1:6">
      <c r="A57" s="7">
        <v>50</v>
      </c>
      <c r="B57" s="7" t="s">
        <v>16</v>
      </c>
      <c r="C57" s="18">
        <f>C66</f>
        <v>35918</v>
      </c>
      <c r="D57" s="18">
        <f>D66</f>
        <v>32635.606</v>
      </c>
      <c r="E57" s="18">
        <f>D57/C57*100</f>
        <v>90.861423241828604</v>
      </c>
      <c r="F57" s="19"/>
    </row>
    <row r="58" spans="1:6">
      <c r="A58" s="7">
        <v>51</v>
      </c>
      <c r="B58" s="7" t="s">
        <v>10</v>
      </c>
      <c r="C58" s="18">
        <f>C64+C68+C76+C78</f>
        <v>143302.20000000001</v>
      </c>
      <c r="D58" s="18">
        <f>D64+D68+D76+D78</f>
        <v>142862.541</v>
      </c>
      <c r="E58" s="18">
        <f>D58/C58*100</f>
        <v>99.693194521786822</v>
      </c>
      <c r="F58" s="19"/>
    </row>
    <row r="59" spans="1:6">
      <c r="A59" s="7">
        <v>52</v>
      </c>
      <c r="B59" s="7" t="s">
        <v>11</v>
      </c>
      <c r="C59" s="18">
        <f>C62+C70+C72+C74</f>
        <v>6274.2000000000007</v>
      </c>
      <c r="D59" s="18">
        <f>D62+D70+D72+D74</f>
        <v>6204.9740000000002</v>
      </c>
      <c r="E59" s="18">
        <f>D59/C59*100</f>
        <v>98.896656147397266</v>
      </c>
      <c r="F59" s="19"/>
    </row>
    <row r="60" spans="1:6">
      <c r="A60" s="7">
        <v>53</v>
      </c>
      <c r="B60" s="7" t="s">
        <v>12</v>
      </c>
      <c r="C60" s="18"/>
      <c r="D60" s="18"/>
      <c r="E60" s="18"/>
      <c r="F60" s="19"/>
    </row>
    <row r="61" spans="1:6" ht="60">
      <c r="A61" s="7">
        <v>54</v>
      </c>
      <c r="B61" s="10" t="s">
        <v>56</v>
      </c>
      <c r="C61" s="17"/>
      <c r="D61" s="17"/>
      <c r="E61" s="18"/>
      <c r="F61" s="10"/>
    </row>
    <row r="62" spans="1:6">
      <c r="A62" s="7">
        <v>55</v>
      </c>
      <c r="B62" s="10" t="s">
        <v>11</v>
      </c>
      <c r="C62" s="17">
        <v>2.6</v>
      </c>
      <c r="D62" s="17">
        <v>2.6</v>
      </c>
      <c r="E62" s="18">
        <f>D62/C62*100</f>
        <v>100</v>
      </c>
      <c r="F62" s="19"/>
    </row>
    <row r="63" spans="1:6" ht="240">
      <c r="A63" s="7">
        <v>56</v>
      </c>
      <c r="B63" s="10" t="s">
        <v>57</v>
      </c>
      <c r="C63" s="19"/>
      <c r="D63" s="19"/>
      <c r="E63" s="19"/>
      <c r="F63" s="19"/>
    </row>
    <row r="64" spans="1:6">
      <c r="A64" s="7">
        <v>57</v>
      </c>
      <c r="B64" s="10" t="s">
        <v>10</v>
      </c>
      <c r="C64" s="17">
        <v>108890</v>
      </c>
      <c r="D64" s="17">
        <v>108460.105</v>
      </c>
      <c r="E64" s="18">
        <f>D64/C64*100</f>
        <v>99.605202497933689</v>
      </c>
      <c r="F64" s="19"/>
    </row>
    <row r="65" spans="1:6" ht="225">
      <c r="A65" s="7">
        <v>58</v>
      </c>
      <c r="B65" s="10" t="s">
        <v>58</v>
      </c>
      <c r="C65" s="19"/>
      <c r="D65" s="19"/>
      <c r="E65" s="19"/>
      <c r="F65" s="10"/>
    </row>
    <row r="66" spans="1:6">
      <c r="A66" s="7">
        <v>59</v>
      </c>
      <c r="B66" s="10" t="s">
        <v>9</v>
      </c>
      <c r="C66" s="17">
        <v>35918</v>
      </c>
      <c r="D66" s="17">
        <v>32635.606</v>
      </c>
      <c r="E66" s="18">
        <f>D66/C66*100</f>
        <v>90.861423241828604</v>
      </c>
      <c r="F66" s="19"/>
    </row>
    <row r="67" spans="1:6" ht="210">
      <c r="A67" s="7">
        <v>60</v>
      </c>
      <c r="B67" s="10" t="s">
        <v>59</v>
      </c>
      <c r="C67" s="19"/>
      <c r="D67" s="19"/>
      <c r="E67" s="19"/>
      <c r="F67" s="19"/>
    </row>
    <row r="68" spans="1:6">
      <c r="A68" s="7">
        <v>61</v>
      </c>
      <c r="B68" s="10" t="s">
        <v>10</v>
      </c>
      <c r="C68" s="17">
        <v>34412</v>
      </c>
      <c r="D68" s="17">
        <v>34402.235999999997</v>
      </c>
      <c r="E68" s="18">
        <f>D68/C68*100</f>
        <v>99.971626176915024</v>
      </c>
      <c r="F68" s="19"/>
    </row>
    <row r="69" spans="1:6" ht="30">
      <c r="A69" s="7">
        <v>62</v>
      </c>
      <c r="B69" s="10" t="s">
        <v>60</v>
      </c>
      <c r="C69" s="19"/>
      <c r="D69" s="19"/>
      <c r="E69" s="19"/>
      <c r="F69" s="19"/>
    </row>
    <row r="70" spans="1:6">
      <c r="A70" s="7">
        <v>63</v>
      </c>
      <c r="B70" s="10" t="s">
        <v>11</v>
      </c>
      <c r="C70" s="17">
        <v>4380</v>
      </c>
      <c r="D70" s="17">
        <v>4377.9390000000003</v>
      </c>
      <c r="E70" s="18">
        <f>D70/C70*100</f>
        <v>99.952945205479466</v>
      </c>
      <c r="F70" s="19"/>
    </row>
    <row r="71" spans="1:6" ht="30">
      <c r="A71" s="7">
        <v>64</v>
      </c>
      <c r="B71" s="10" t="s">
        <v>61</v>
      </c>
      <c r="C71" s="19"/>
      <c r="D71" s="19"/>
      <c r="E71" s="19"/>
      <c r="F71" s="19"/>
    </row>
    <row r="72" spans="1:6">
      <c r="A72" s="7">
        <v>65</v>
      </c>
      <c r="B72" s="10" t="s">
        <v>11</v>
      </c>
      <c r="C72" s="17">
        <v>1441.6</v>
      </c>
      <c r="D72" s="17">
        <v>1374.4349999999999</v>
      </c>
      <c r="E72" s="18">
        <f>D72/C72*100</f>
        <v>95.34094062153163</v>
      </c>
      <c r="F72" s="19"/>
    </row>
    <row r="73" spans="1:6" ht="45">
      <c r="A73" s="7">
        <v>66</v>
      </c>
      <c r="B73" s="10" t="s">
        <v>62</v>
      </c>
      <c r="C73" s="19"/>
      <c r="D73" s="19"/>
      <c r="E73" s="19"/>
      <c r="F73" s="19"/>
    </row>
    <row r="74" spans="1:6">
      <c r="A74" s="7">
        <v>67</v>
      </c>
      <c r="B74" s="10" t="s">
        <v>11</v>
      </c>
      <c r="C74" s="17">
        <v>450</v>
      </c>
      <c r="D74" s="17">
        <v>450</v>
      </c>
      <c r="E74" s="18">
        <f>D74/C74*100</f>
        <v>100</v>
      </c>
      <c r="F74" s="19"/>
    </row>
    <row r="75" spans="1:6" ht="135">
      <c r="A75" s="7">
        <v>68</v>
      </c>
      <c r="B75" s="10" t="s">
        <v>63</v>
      </c>
      <c r="C75" s="19"/>
      <c r="D75" s="19"/>
      <c r="E75" s="19"/>
      <c r="F75" s="19"/>
    </row>
    <row r="76" spans="1:6">
      <c r="A76" s="7">
        <v>69</v>
      </c>
      <c r="B76" s="10" t="s">
        <v>10</v>
      </c>
      <c r="C76" s="17">
        <v>0.2</v>
      </c>
      <c r="D76" s="17">
        <v>0.2</v>
      </c>
      <c r="E76" s="18">
        <f>D76/C76*100</f>
        <v>100</v>
      </c>
      <c r="F76" s="19"/>
    </row>
    <row r="77" spans="1:6" ht="90">
      <c r="A77" s="7">
        <v>70</v>
      </c>
      <c r="B77" s="10" t="s">
        <v>64</v>
      </c>
      <c r="C77" s="19"/>
      <c r="D77" s="19"/>
      <c r="E77" s="19"/>
      <c r="F77" s="10"/>
    </row>
    <row r="78" spans="1:6">
      <c r="A78" s="7">
        <v>71</v>
      </c>
      <c r="B78" s="10" t="s">
        <v>10</v>
      </c>
      <c r="C78" s="17">
        <v>0</v>
      </c>
      <c r="D78" s="17">
        <v>0</v>
      </c>
      <c r="E78" s="18" t="e">
        <f>D78/C78*100</f>
        <v>#DIV/0!</v>
      </c>
      <c r="F78" s="19"/>
    </row>
    <row r="79" spans="1:6" ht="28.5" customHeight="1">
      <c r="A79" s="7">
        <v>72</v>
      </c>
      <c r="B79" s="46" t="s">
        <v>21</v>
      </c>
      <c r="C79" s="47"/>
      <c r="D79" s="47"/>
      <c r="E79" s="47"/>
      <c r="F79" s="48"/>
    </row>
    <row r="80" spans="1:6" ht="16.5" customHeight="1">
      <c r="A80" s="7">
        <v>73</v>
      </c>
      <c r="B80" s="9" t="s">
        <v>22</v>
      </c>
      <c r="C80" s="23">
        <f>C81+C82+C83+C84</f>
        <v>99216.303</v>
      </c>
      <c r="D80" s="23">
        <f>D81+D82+D83+D84</f>
        <v>99216.303</v>
      </c>
      <c r="E80" s="20">
        <f>D80/C80*100</f>
        <v>100</v>
      </c>
      <c r="F80" s="24"/>
    </row>
    <row r="81" spans="1:6" ht="16.5" customHeight="1">
      <c r="A81" s="7">
        <v>74</v>
      </c>
      <c r="B81" s="7" t="s">
        <v>16</v>
      </c>
      <c r="C81" s="24"/>
      <c r="D81" s="24"/>
      <c r="E81" s="24"/>
      <c r="F81" s="24"/>
    </row>
    <row r="82" spans="1:6" ht="16.5" customHeight="1">
      <c r="A82" s="7">
        <v>75</v>
      </c>
      <c r="B82" s="7" t="s">
        <v>10</v>
      </c>
      <c r="C82" s="24"/>
      <c r="D82" s="24"/>
      <c r="E82" s="24"/>
      <c r="F82" s="24"/>
    </row>
    <row r="83" spans="1:6" ht="16.5" customHeight="1">
      <c r="A83" s="7">
        <v>76</v>
      </c>
      <c r="B83" s="7" t="s">
        <v>11</v>
      </c>
      <c r="C83" s="25">
        <f>C91+C93</f>
        <v>99216.303</v>
      </c>
      <c r="D83" s="25">
        <f>D91+D93</f>
        <v>99216.303</v>
      </c>
      <c r="E83" s="18">
        <f>D83/C83*100</f>
        <v>100</v>
      </c>
      <c r="F83" s="24"/>
    </row>
    <row r="84" spans="1:6" ht="16.5" customHeight="1">
      <c r="A84" s="7">
        <v>77</v>
      </c>
      <c r="B84" s="7" t="s">
        <v>12</v>
      </c>
      <c r="C84" s="24"/>
      <c r="D84" s="24"/>
      <c r="E84" s="24"/>
      <c r="F84" s="24"/>
    </row>
    <row r="85" spans="1:6" ht="15.75" customHeight="1">
      <c r="A85" s="7">
        <v>78</v>
      </c>
      <c r="B85" s="9" t="s">
        <v>18</v>
      </c>
      <c r="C85" s="23">
        <f>C91+C93</f>
        <v>99216.303</v>
      </c>
      <c r="D85" s="23">
        <f>D91+D93</f>
        <v>99216.303</v>
      </c>
      <c r="E85" s="20">
        <f>D85/C85*100</f>
        <v>100</v>
      </c>
      <c r="F85" s="24"/>
    </row>
    <row r="86" spans="1:6" ht="15.75" customHeight="1">
      <c r="A86" s="7">
        <v>79</v>
      </c>
      <c r="B86" s="7" t="s">
        <v>16</v>
      </c>
      <c r="C86" s="25"/>
      <c r="D86" s="25"/>
      <c r="E86" s="18"/>
      <c r="F86" s="26"/>
    </row>
    <row r="87" spans="1:6" ht="15.75" customHeight="1">
      <c r="A87" s="7">
        <v>80</v>
      </c>
      <c r="B87" s="7" t="s">
        <v>10</v>
      </c>
      <c r="C87" s="25"/>
      <c r="D87" s="25"/>
      <c r="E87" s="18"/>
      <c r="F87" s="26"/>
    </row>
    <row r="88" spans="1:6" ht="15.75" customHeight="1">
      <c r="A88" s="7">
        <v>81</v>
      </c>
      <c r="B88" s="7" t="s">
        <v>11</v>
      </c>
      <c r="C88" s="25">
        <f>C91+C93</f>
        <v>99216.303</v>
      </c>
      <c r="D88" s="25">
        <f>D91+D93</f>
        <v>99216.303</v>
      </c>
      <c r="E88" s="18">
        <f>D88/C88*100</f>
        <v>100</v>
      </c>
      <c r="F88" s="26"/>
    </row>
    <row r="89" spans="1:6" ht="15.75" customHeight="1">
      <c r="A89" s="7">
        <v>82</v>
      </c>
      <c r="B89" s="7" t="s">
        <v>12</v>
      </c>
      <c r="C89" s="25"/>
      <c r="D89" s="25"/>
      <c r="E89" s="18"/>
      <c r="F89" s="26"/>
    </row>
    <row r="90" spans="1:6" ht="50.25" customHeight="1">
      <c r="A90" s="7">
        <v>83</v>
      </c>
      <c r="B90" s="10" t="s">
        <v>65</v>
      </c>
      <c r="C90" s="19"/>
      <c r="D90" s="19"/>
      <c r="E90" s="19"/>
      <c r="F90" s="10"/>
    </row>
    <row r="91" spans="1:6">
      <c r="A91" s="7">
        <v>84</v>
      </c>
      <c r="B91" s="10" t="s">
        <v>11</v>
      </c>
      <c r="C91" s="17">
        <v>573.30700000000002</v>
      </c>
      <c r="D91" s="17">
        <v>573.30700000000002</v>
      </c>
      <c r="E91" s="18">
        <f>D91/C91*100</f>
        <v>100</v>
      </c>
      <c r="F91" s="24"/>
    </row>
    <row r="92" spans="1:6" ht="60">
      <c r="A92" s="7">
        <v>85</v>
      </c>
      <c r="B92" s="10" t="s">
        <v>66</v>
      </c>
      <c r="C92" s="19"/>
      <c r="D92" s="19"/>
      <c r="E92" s="19"/>
      <c r="F92" s="19"/>
    </row>
    <row r="93" spans="1:6">
      <c r="A93" s="7">
        <v>86</v>
      </c>
      <c r="B93" s="10" t="s">
        <v>11</v>
      </c>
      <c r="C93" s="17">
        <v>98642.995999999999</v>
      </c>
      <c r="D93" s="17">
        <v>98642.995999999999</v>
      </c>
      <c r="E93" s="18">
        <f>D93/C93*100</f>
        <v>100</v>
      </c>
      <c r="F93" s="19"/>
    </row>
    <row r="94" spans="1:6">
      <c r="A94" s="53">
        <v>87</v>
      </c>
      <c r="B94" s="38" t="s">
        <v>23</v>
      </c>
      <c r="C94" s="39"/>
      <c r="D94" s="39"/>
      <c r="E94" s="39"/>
      <c r="F94" s="39"/>
    </row>
    <row r="95" spans="1:6">
      <c r="A95" s="54"/>
      <c r="B95" s="40"/>
      <c r="C95" s="40"/>
      <c r="D95" s="40"/>
      <c r="E95" s="40"/>
      <c r="F95" s="40"/>
    </row>
    <row r="96" spans="1:6">
      <c r="A96" s="55"/>
      <c r="B96" s="40"/>
      <c r="C96" s="40"/>
      <c r="D96" s="40"/>
      <c r="E96" s="40"/>
      <c r="F96" s="40"/>
    </row>
    <row r="97" spans="1:6">
      <c r="A97" s="19">
        <v>88</v>
      </c>
      <c r="B97" s="9" t="s">
        <v>24</v>
      </c>
      <c r="C97" s="20">
        <f>C98+C99+C100+C101</f>
        <v>6406.8559999999998</v>
      </c>
      <c r="D97" s="20">
        <f>D98+D99+D100+D101</f>
        <v>6278.1589999999997</v>
      </c>
      <c r="E97" s="20">
        <f>D97/C97*100</f>
        <v>97.991261236400504</v>
      </c>
      <c r="F97" s="19"/>
    </row>
    <row r="98" spans="1:6">
      <c r="A98" s="19">
        <v>89</v>
      </c>
      <c r="B98" s="7" t="s">
        <v>16</v>
      </c>
      <c r="C98" s="17"/>
      <c r="D98" s="17"/>
      <c r="E98" s="17"/>
      <c r="F98" s="19"/>
    </row>
    <row r="99" spans="1:6">
      <c r="A99" s="19">
        <v>90</v>
      </c>
      <c r="B99" s="7" t="s">
        <v>10</v>
      </c>
      <c r="C99" s="17"/>
      <c r="D99" s="17"/>
      <c r="E99" s="17"/>
      <c r="F99" s="19"/>
    </row>
    <row r="100" spans="1:6">
      <c r="A100" s="19">
        <v>91</v>
      </c>
      <c r="B100" s="7" t="s">
        <v>11</v>
      </c>
      <c r="C100" s="17">
        <f>C108+C110</f>
        <v>6406.8559999999998</v>
      </c>
      <c r="D100" s="17">
        <f>D108+D110</f>
        <v>6278.1589999999997</v>
      </c>
      <c r="E100" s="18">
        <f>D100/C100*100</f>
        <v>97.991261236400504</v>
      </c>
      <c r="F100" s="19"/>
    </row>
    <row r="101" spans="1:6">
      <c r="A101" s="19">
        <v>92</v>
      </c>
      <c r="B101" s="7" t="s">
        <v>12</v>
      </c>
      <c r="C101" s="17"/>
      <c r="D101" s="17"/>
      <c r="E101" s="17"/>
      <c r="F101" s="19"/>
    </row>
    <row r="102" spans="1:6">
      <c r="A102" s="19">
        <v>93</v>
      </c>
      <c r="B102" s="9" t="s">
        <v>18</v>
      </c>
      <c r="C102" s="27">
        <f>C108+C110</f>
        <v>6406.8559999999998</v>
      </c>
      <c r="D102" s="27">
        <f>D108+D110</f>
        <v>6278.1589999999997</v>
      </c>
      <c r="E102" s="20">
        <f>D102/C102*100</f>
        <v>97.991261236400504</v>
      </c>
      <c r="F102" s="19"/>
    </row>
    <row r="103" spans="1:6">
      <c r="A103" s="19">
        <v>94</v>
      </c>
      <c r="B103" s="7" t="s">
        <v>16</v>
      </c>
      <c r="C103" s="17"/>
      <c r="D103" s="17"/>
      <c r="E103" s="18"/>
      <c r="F103" s="19"/>
    </row>
    <row r="104" spans="1:6">
      <c r="A104" s="19">
        <v>95</v>
      </c>
      <c r="B104" s="7" t="s">
        <v>10</v>
      </c>
      <c r="C104" s="17"/>
      <c r="D104" s="17"/>
      <c r="E104" s="18"/>
      <c r="F104" s="19"/>
    </row>
    <row r="105" spans="1:6">
      <c r="A105" s="19">
        <v>96</v>
      </c>
      <c r="B105" s="7" t="s">
        <v>11</v>
      </c>
      <c r="C105" s="17">
        <f>C108+C110</f>
        <v>6406.8559999999998</v>
      </c>
      <c r="D105" s="17">
        <f>D108+D110</f>
        <v>6278.1589999999997</v>
      </c>
      <c r="E105" s="18">
        <f>D105/C105*100</f>
        <v>97.991261236400504</v>
      </c>
      <c r="F105" s="19"/>
    </row>
    <row r="106" spans="1:6">
      <c r="A106" s="19">
        <v>97</v>
      </c>
      <c r="B106" s="7" t="s">
        <v>12</v>
      </c>
      <c r="C106" s="17"/>
      <c r="D106" s="17"/>
      <c r="E106" s="18"/>
      <c r="F106" s="19"/>
    </row>
    <row r="107" spans="1:6" ht="90">
      <c r="A107" s="19">
        <v>98</v>
      </c>
      <c r="B107" s="10" t="s">
        <v>67</v>
      </c>
      <c r="C107" s="17"/>
      <c r="D107" s="17"/>
      <c r="E107" s="18"/>
      <c r="F107" s="10"/>
    </row>
    <row r="108" spans="1:6">
      <c r="A108" s="19">
        <v>99</v>
      </c>
      <c r="B108" s="7" t="s">
        <v>11</v>
      </c>
      <c r="C108" s="17">
        <v>1546.856</v>
      </c>
      <c r="D108" s="17">
        <v>1546.856</v>
      </c>
      <c r="E108" s="18">
        <f>D108/C108*100</f>
        <v>100</v>
      </c>
      <c r="F108" s="19"/>
    </row>
    <row r="109" spans="1:6" ht="45">
      <c r="A109" s="19">
        <v>100</v>
      </c>
      <c r="B109" s="10" t="s">
        <v>68</v>
      </c>
      <c r="C109" s="17"/>
      <c r="D109" s="17"/>
      <c r="E109" s="18"/>
      <c r="F109" s="19"/>
    </row>
    <row r="110" spans="1:6">
      <c r="A110" s="19">
        <v>101</v>
      </c>
      <c r="B110" s="7" t="s">
        <v>11</v>
      </c>
      <c r="C110" s="17">
        <v>4860</v>
      </c>
      <c r="D110" s="17">
        <v>4731.3029999999999</v>
      </c>
      <c r="E110" s="18">
        <f>D110/C110*100</f>
        <v>97.351913580246901</v>
      </c>
      <c r="F110" s="19"/>
    </row>
    <row r="111" spans="1:6">
      <c r="A111" s="19">
        <v>102</v>
      </c>
      <c r="B111" s="41" t="s">
        <v>25</v>
      </c>
      <c r="C111" s="42"/>
      <c r="D111" s="42"/>
      <c r="E111" s="42"/>
      <c r="F111" s="42"/>
    </row>
    <row r="112" spans="1:6">
      <c r="A112" s="19">
        <v>103</v>
      </c>
      <c r="B112" s="9" t="s">
        <v>26</v>
      </c>
      <c r="C112" s="20">
        <f>C117+C130</f>
        <v>197567.94100000002</v>
      </c>
      <c r="D112" s="20">
        <f>D117+D130</f>
        <v>54475.948000000004</v>
      </c>
      <c r="E112" s="20">
        <f>D112/C112*100</f>
        <v>27.573273135442555</v>
      </c>
      <c r="F112" s="19"/>
    </row>
    <row r="113" spans="1:6">
      <c r="A113" s="19">
        <v>104</v>
      </c>
      <c r="B113" s="7" t="s">
        <v>16</v>
      </c>
      <c r="C113" s="19"/>
      <c r="D113" s="19"/>
      <c r="E113" s="19"/>
      <c r="F113" s="19"/>
    </row>
    <row r="114" spans="1:6">
      <c r="A114" s="19">
        <v>105</v>
      </c>
      <c r="B114" s="7" t="s">
        <v>10</v>
      </c>
      <c r="C114" s="18">
        <f>C118</f>
        <v>146133.77100000001</v>
      </c>
      <c r="D114" s="18">
        <f>D118</f>
        <v>3061.7979999999998</v>
      </c>
      <c r="E114" s="18">
        <f>D114/C114*100</f>
        <v>2.0952022103090733</v>
      </c>
      <c r="F114" s="19"/>
    </row>
    <row r="115" spans="1:6">
      <c r="A115" s="19">
        <v>106</v>
      </c>
      <c r="B115" s="7" t="s">
        <v>11</v>
      </c>
      <c r="C115" s="18">
        <f>C119+C133</f>
        <v>51434.170000000006</v>
      </c>
      <c r="D115" s="18">
        <f>D119+D133</f>
        <v>51414.15</v>
      </c>
      <c r="E115" s="18">
        <f>D115/C115*100</f>
        <v>99.961076459482072</v>
      </c>
      <c r="F115" s="19"/>
    </row>
    <row r="116" spans="1:6">
      <c r="A116" s="19">
        <v>107</v>
      </c>
      <c r="B116" s="7" t="s">
        <v>12</v>
      </c>
      <c r="C116" s="19"/>
      <c r="D116" s="19"/>
      <c r="E116" s="19"/>
      <c r="F116" s="19"/>
    </row>
    <row r="117" spans="1:6">
      <c r="A117" s="19">
        <v>108</v>
      </c>
      <c r="B117" s="9" t="s">
        <v>27</v>
      </c>
      <c r="C117" s="20">
        <f>C118+C119</f>
        <v>185929.65100000001</v>
      </c>
      <c r="D117" s="20">
        <f>D118+D119</f>
        <v>42837.658000000003</v>
      </c>
      <c r="E117" s="20">
        <f>D117/C117*100</f>
        <v>23.039713014897231</v>
      </c>
      <c r="F117" s="19"/>
    </row>
    <row r="118" spans="1:6">
      <c r="A118" s="19">
        <v>109</v>
      </c>
      <c r="B118" s="11" t="s">
        <v>10</v>
      </c>
      <c r="C118" s="18">
        <f>C125+C127</f>
        <v>146133.77100000001</v>
      </c>
      <c r="D118" s="18">
        <f>D125+D127</f>
        <v>3061.7979999999998</v>
      </c>
      <c r="E118" s="18">
        <f>D118/C118*100</f>
        <v>2.0952022103090733</v>
      </c>
      <c r="F118" s="19"/>
    </row>
    <row r="119" spans="1:6">
      <c r="A119" s="19">
        <v>110</v>
      </c>
      <c r="B119" s="7" t="s">
        <v>11</v>
      </c>
      <c r="C119" s="18">
        <f>C121+C123+C129</f>
        <v>39795.880000000005</v>
      </c>
      <c r="D119" s="18">
        <f>D121+D123+D129</f>
        <v>39775.86</v>
      </c>
      <c r="E119" s="18">
        <f>D119/C119*100</f>
        <v>99.949693284832492</v>
      </c>
      <c r="F119" s="19"/>
    </row>
    <row r="120" spans="1:6" ht="46.5" customHeight="1">
      <c r="A120" s="19">
        <v>111</v>
      </c>
      <c r="B120" s="10" t="s">
        <v>69</v>
      </c>
      <c r="C120" s="17"/>
      <c r="D120" s="17"/>
      <c r="E120" s="18"/>
      <c r="F120" s="19"/>
    </row>
    <row r="121" spans="1:6">
      <c r="A121" s="19">
        <v>112</v>
      </c>
      <c r="B121" s="7" t="s">
        <v>11</v>
      </c>
      <c r="C121" s="33">
        <v>39103.760000000002</v>
      </c>
      <c r="D121" s="33">
        <v>39103.760000000002</v>
      </c>
      <c r="E121" s="34">
        <f>D121/C121*100</f>
        <v>100</v>
      </c>
      <c r="F121" s="19"/>
    </row>
    <row r="122" spans="1:6" ht="30">
      <c r="A122" s="19">
        <v>113</v>
      </c>
      <c r="B122" s="10" t="s">
        <v>70</v>
      </c>
      <c r="C122" s="17"/>
      <c r="D122" s="17"/>
      <c r="E122" s="18"/>
      <c r="F122" s="19"/>
    </row>
    <row r="123" spans="1:6">
      <c r="A123" s="19">
        <v>114</v>
      </c>
      <c r="B123" s="7" t="s">
        <v>11</v>
      </c>
      <c r="C123" s="17">
        <v>0</v>
      </c>
      <c r="D123" s="17">
        <v>0</v>
      </c>
      <c r="E123" s="18">
        <v>0</v>
      </c>
      <c r="F123" s="19"/>
    </row>
    <row r="124" spans="1:6" ht="153.75" customHeight="1">
      <c r="A124" s="19">
        <v>115</v>
      </c>
      <c r="B124" s="10" t="s">
        <v>71</v>
      </c>
      <c r="C124" s="17"/>
      <c r="D124" s="17"/>
      <c r="E124" s="18"/>
      <c r="F124" s="35" t="s">
        <v>113</v>
      </c>
    </row>
    <row r="125" spans="1:6" ht="15.75" customHeight="1">
      <c r="A125" s="19">
        <v>116</v>
      </c>
      <c r="B125" s="7" t="s">
        <v>10</v>
      </c>
      <c r="C125" s="17">
        <v>59119.218999999997</v>
      </c>
      <c r="D125" s="17">
        <v>1238.6669999999999</v>
      </c>
      <c r="E125" s="18">
        <f>D125/C125*100</f>
        <v>2.0952019004175275</v>
      </c>
      <c r="F125" s="36"/>
    </row>
    <row r="126" spans="1:6" ht="124.5" customHeight="1">
      <c r="A126" s="19">
        <v>117</v>
      </c>
      <c r="B126" s="10" t="s">
        <v>72</v>
      </c>
      <c r="C126" s="17"/>
      <c r="D126" s="17"/>
      <c r="E126" s="18"/>
      <c r="F126" s="36"/>
    </row>
    <row r="127" spans="1:6" ht="15.75" customHeight="1">
      <c r="A127" s="19">
        <v>118</v>
      </c>
      <c r="B127" s="7" t="s">
        <v>10</v>
      </c>
      <c r="C127" s="17">
        <v>87014.551999999996</v>
      </c>
      <c r="D127" s="17">
        <v>1823.1310000000001</v>
      </c>
      <c r="E127" s="18">
        <f>D127/C127*100</f>
        <v>2.0952024208548479</v>
      </c>
      <c r="F127" s="36"/>
    </row>
    <row r="128" spans="1:6" ht="131.25" customHeight="1">
      <c r="A128" s="19"/>
      <c r="B128" s="10" t="s">
        <v>110</v>
      </c>
      <c r="C128" s="17"/>
      <c r="D128" s="17"/>
      <c r="E128" s="18"/>
      <c r="F128" s="37"/>
    </row>
    <row r="129" spans="1:6">
      <c r="A129" s="19"/>
      <c r="B129" s="7" t="s">
        <v>11</v>
      </c>
      <c r="C129" s="17">
        <v>692.12</v>
      </c>
      <c r="D129" s="17">
        <v>672.1</v>
      </c>
      <c r="E129" s="18">
        <v>0</v>
      </c>
      <c r="F129" s="19"/>
    </row>
    <row r="130" spans="1:6">
      <c r="A130" s="19">
        <v>119</v>
      </c>
      <c r="B130" s="9" t="s">
        <v>18</v>
      </c>
      <c r="C130" s="18">
        <f>C136</f>
        <v>11638.29</v>
      </c>
      <c r="D130" s="18">
        <f>D136</f>
        <v>11638.29</v>
      </c>
      <c r="E130" s="18">
        <f>D130/C130*100</f>
        <v>100</v>
      </c>
      <c r="F130" s="19"/>
    </row>
    <row r="131" spans="1:6">
      <c r="A131" s="19">
        <v>120</v>
      </c>
      <c r="B131" s="7" t="s">
        <v>16</v>
      </c>
      <c r="C131" s="19"/>
      <c r="D131" s="19"/>
      <c r="E131" s="19"/>
      <c r="F131" s="19"/>
    </row>
    <row r="132" spans="1:6">
      <c r="A132" s="19">
        <v>121</v>
      </c>
      <c r="B132" s="7" t="s">
        <v>10</v>
      </c>
      <c r="C132" s="19"/>
      <c r="D132" s="19"/>
      <c r="E132" s="19"/>
      <c r="F132" s="19"/>
    </row>
    <row r="133" spans="1:6">
      <c r="A133" s="19">
        <v>122</v>
      </c>
      <c r="B133" s="7" t="s">
        <v>11</v>
      </c>
      <c r="C133" s="18">
        <f>C136</f>
        <v>11638.29</v>
      </c>
      <c r="D133" s="18">
        <f>D136</f>
        <v>11638.29</v>
      </c>
      <c r="E133" s="18">
        <f>D133/C133*100</f>
        <v>100</v>
      </c>
      <c r="F133" s="19"/>
    </row>
    <row r="134" spans="1:6">
      <c r="A134" s="19">
        <v>123</v>
      </c>
      <c r="B134" s="7" t="s">
        <v>12</v>
      </c>
      <c r="C134" s="19"/>
      <c r="D134" s="19"/>
      <c r="E134" s="19"/>
      <c r="F134" s="19"/>
    </row>
    <row r="135" spans="1:6" ht="50.25" customHeight="1">
      <c r="A135" s="19">
        <v>124</v>
      </c>
      <c r="B135" s="10" t="s">
        <v>73</v>
      </c>
      <c r="C135" s="19"/>
      <c r="D135" s="19"/>
      <c r="E135" s="19"/>
      <c r="F135" s="10"/>
    </row>
    <row r="136" spans="1:6">
      <c r="A136" s="19">
        <v>125</v>
      </c>
      <c r="B136" s="7" t="s">
        <v>11</v>
      </c>
      <c r="C136" s="33">
        <v>11638.29</v>
      </c>
      <c r="D136" s="33">
        <v>11638.29</v>
      </c>
      <c r="E136" s="34">
        <f>D136/C136*100</f>
        <v>100</v>
      </c>
      <c r="F136" s="19"/>
    </row>
    <row r="137" spans="1:6">
      <c r="A137" s="19">
        <v>126</v>
      </c>
      <c r="B137" s="41" t="s">
        <v>28</v>
      </c>
      <c r="C137" s="42"/>
      <c r="D137" s="42"/>
      <c r="E137" s="42"/>
      <c r="F137" s="42"/>
    </row>
    <row r="138" spans="1:6">
      <c r="A138" s="19">
        <v>127</v>
      </c>
      <c r="B138" s="9" t="s">
        <v>29</v>
      </c>
      <c r="C138" s="20">
        <f>C139+C140+C141+C142</f>
        <v>6986.4</v>
      </c>
      <c r="D138" s="20">
        <f>D139+D140+D141+D142</f>
        <v>6667.6</v>
      </c>
      <c r="E138" s="20">
        <f>D138/C138*100</f>
        <v>95.436848734684546</v>
      </c>
      <c r="F138" s="19"/>
    </row>
    <row r="139" spans="1:6">
      <c r="A139" s="19">
        <v>128</v>
      </c>
      <c r="B139" s="7" t="s">
        <v>16</v>
      </c>
      <c r="C139" s="19"/>
      <c r="D139" s="19"/>
      <c r="E139" s="19"/>
      <c r="F139" s="19"/>
    </row>
    <row r="140" spans="1:6">
      <c r="A140" s="19">
        <v>129</v>
      </c>
      <c r="B140" s="7" t="s">
        <v>10</v>
      </c>
      <c r="C140" s="18">
        <f>C153</f>
        <v>0</v>
      </c>
      <c r="D140" s="18">
        <f>D153</f>
        <v>0</v>
      </c>
      <c r="E140" s="18">
        <v>0</v>
      </c>
      <c r="F140" s="19"/>
    </row>
    <row r="141" spans="1:6">
      <c r="A141" s="19">
        <v>130</v>
      </c>
      <c r="B141" s="7" t="s">
        <v>11</v>
      </c>
      <c r="C141" s="18">
        <f>C149+C151+C155</f>
        <v>6986.4</v>
      </c>
      <c r="D141" s="18">
        <f>D149+D151+D155</f>
        <v>6667.6</v>
      </c>
      <c r="E141" s="18">
        <f>D141/C141*100</f>
        <v>95.436848734684546</v>
      </c>
      <c r="F141" s="19"/>
    </row>
    <row r="142" spans="1:6">
      <c r="A142" s="19">
        <v>131</v>
      </c>
      <c r="B142" s="7" t="s">
        <v>12</v>
      </c>
      <c r="C142" s="19"/>
      <c r="D142" s="19"/>
      <c r="E142" s="19"/>
      <c r="F142" s="19"/>
    </row>
    <row r="143" spans="1:6">
      <c r="A143" s="19">
        <v>132</v>
      </c>
      <c r="B143" s="9" t="s">
        <v>18</v>
      </c>
      <c r="C143" s="20">
        <f>C149+C151+C153+C155</f>
        <v>6986.4</v>
      </c>
      <c r="D143" s="20">
        <f>D149+D151+D153+D155</f>
        <v>6667.6</v>
      </c>
      <c r="E143" s="20">
        <f>D143/C143*100</f>
        <v>95.436848734684546</v>
      </c>
      <c r="F143" s="19"/>
    </row>
    <row r="144" spans="1:6">
      <c r="A144" s="19">
        <v>133</v>
      </c>
      <c r="B144" s="7" t="s">
        <v>16</v>
      </c>
      <c r="C144" s="19"/>
      <c r="D144" s="19"/>
      <c r="E144" s="19"/>
      <c r="F144" s="19"/>
    </row>
    <row r="145" spans="1:6">
      <c r="A145" s="19">
        <v>134</v>
      </c>
      <c r="B145" s="7" t="s">
        <v>10</v>
      </c>
      <c r="C145" s="18">
        <f>C153</f>
        <v>0</v>
      </c>
      <c r="D145" s="18">
        <f>D153</f>
        <v>0</v>
      </c>
      <c r="E145" s="18">
        <v>0</v>
      </c>
      <c r="F145" s="19"/>
    </row>
    <row r="146" spans="1:6">
      <c r="A146" s="19">
        <v>135</v>
      </c>
      <c r="B146" s="7" t="s">
        <v>11</v>
      </c>
      <c r="C146" s="18">
        <f>C149+C151+C155</f>
        <v>6986.4</v>
      </c>
      <c r="D146" s="18">
        <f>D149+D151+D155</f>
        <v>6667.6</v>
      </c>
      <c r="E146" s="18">
        <f>D146/C146*100</f>
        <v>95.436848734684546</v>
      </c>
      <c r="F146" s="19"/>
    </row>
    <row r="147" spans="1:6">
      <c r="A147" s="19">
        <v>136</v>
      </c>
      <c r="B147" s="7" t="s">
        <v>12</v>
      </c>
      <c r="C147" s="19"/>
      <c r="D147" s="19"/>
      <c r="E147" s="19"/>
      <c r="F147" s="19"/>
    </row>
    <row r="148" spans="1:6" ht="90">
      <c r="A148" s="19">
        <v>137</v>
      </c>
      <c r="B148" s="10" t="s">
        <v>74</v>
      </c>
      <c r="C148" s="19"/>
      <c r="D148" s="19"/>
      <c r="E148" s="19"/>
      <c r="F148" s="10"/>
    </row>
    <row r="149" spans="1:6">
      <c r="A149" s="19">
        <v>138</v>
      </c>
      <c r="B149" s="7" t="s">
        <v>11</v>
      </c>
      <c r="C149" s="17">
        <v>244.5</v>
      </c>
      <c r="D149" s="17">
        <v>244.5</v>
      </c>
      <c r="E149" s="18">
        <f>D149/C149*100</f>
        <v>100</v>
      </c>
      <c r="F149" s="19"/>
    </row>
    <row r="150" spans="1:6" ht="60">
      <c r="A150" s="19">
        <v>139</v>
      </c>
      <c r="B150" s="10" t="s">
        <v>75</v>
      </c>
      <c r="C150" s="19"/>
      <c r="D150" s="19"/>
      <c r="E150" s="19"/>
      <c r="F150" s="19"/>
    </row>
    <row r="151" spans="1:6">
      <c r="A151" s="19">
        <v>140</v>
      </c>
      <c r="B151" s="7" t="s">
        <v>11</v>
      </c>
      <c r="C151" s="17">
        <v>6591.9</v>
      </c>
      <c r="D151" s="17">
        <v>6273.1</v>
      </c>
      <c r="E151" s="18">
        <f>D151/C151*100</f>
        <v>95.163761586189125</v>
      </c>
      <c r="F151" s="19"/>
    </row>
    <row r="152" spans="1:6" ht="34.5" customHeight="1">
      <c r="A152" s="19">
        <v>141</v>
      </c>
      <c r="B152" s="14" t="s">
        <v>76</v>
      </c>
      <c r="C152" s="17"/>
      <c r="D152" s="17"/>
      <c r="E152" s="18"/>
      <c r="F152" s="10"/>
    </row>
    <row r="153" spans="1:6">
      <c r="A153" s="19">
        <v>142</v>
      </c>
      <c r="B153" s="15" t="s">
        <v>10</v>
      </c>
      <c r="C153" s="17">
        <v>0</v>
      </c>
      <c r="D153" s="17">
        <v>0</v>
      </c>
      <c r="E153" s="18">
        <v>0</v>
      </c>
      <c r="F153" s="19"/>
    </row>
    <row r="154" spans="1:6" ht="45">
      <c r="A154" s="19">
        <v>143</v>
      </c>
      <c r="B154" s="14" t="s">
        <v>77</v>
      </c>
      <c r="C154" s="17"/>
      <c r="D154" s="17"/>
      <c r="E154" s="18"/>
      <c r="F154" s="19"/>
    </row>
    <row r="155" spans="1:6">
      <c r="A155" s="19">
        <v>144</v>
      </c>
      <c r="B155" s="7" t="s">
        <v>11</v>
      </c>
      <c r="C155" s="17">
        <v>150</v>
      </c>
      <c r="D155" s="17">
        <v>150</v>
      </c>
      <c r="E155" s="18">
        <f>D155/C155*100</f>
        <v>100</v>
      </c>
      <c r="F155" s="19"/>
    </row>
    <row r="156" spans="1:6" ht="28.5" customHeight="1">
      <c r="A156" s="19">
        <v>145</v>
      </c>
      <c r="B156" s="46" t="s">
        <v>30</v>
      </c>
      <c r="C156" s="56"/>
      <c r="D156" s="56"/>
      <c r="E156" s="56"/>
      <c r="F156" s="57"/>
    </row>
    <row r="157" spans="1:6">
      <c r="A157" s="19">
        <v>146</v>
      </c>
      <c r="B157" s="9" t="s">
        <v>31</v>
      </c>
      <c r="C157" s="20">
        <f>C158+C159+C160+C161</f>
        <v>86993.918000000005</v>
      </c>
      <c r="D157" s="20">
        <f t="shared" ref="D157" si="1">D158+D159+D160+D161</f>
        <v>81070.237999999998</v>
      </c>
      <c r="E157" s="20">
        <f t="shared" ref="E157:E160" si="2">D157/C157*100</f>
        <v>93.190696388683165</v>
      </c>
      <c r="F157" s="19"/>
    </row>
    <row r="158" spans="1:6">
      <c r="A158" s="19">
        <v>147</v>
      </c>
      <c r="B158" s="7" t="s">
        <v>16</v>
      </c>
      <c r="C158" s="18">
        <f>C163</f>
        <v>0</v>
      </c>
      <c r="D158" s="18">
        <f>D163</f>
        <v>0</v>
      </c>
      <c r="E158" s="18">
        <v>0</v>
      </c>
      <c r="F158" s="19"/>
    </row>
    <row r="159" spans="1:6">
      <c r="A159" s="19">
        <v>148</v>
      </c>
      <c r="B159" s="7" t="s">
        <v>10</v>
      </c>
      <c r="C159" s="18">
        <f>C164</f>
        <v>0</v>
      </c>
      <c r="D159" s="18">
        <f>D164</f>
        <v>0</v>
      </c>
      <c r="E159" s="18">
        <v>0</v>
      </c>
      <c r="F159" s="19"/>
    </row>
    <row r="160" spans="1:6">
      <c r="A160" s="19">
        <v>149</v>
      </c>
      <c r="B160" s="7" t="s">
        <v>11</v>
      </c>
      <c r="C160" s="18">
        <f>C173+C165</f>
        <v>86993.918000000005</v>
      </c>
      <c r="D160" s="18">
        <f>D173+D165</f>
        <v>81070.237999999998</v>
      </c>
      <c r="E160" s="18">
        <f t="shared" si="2"/>
        <v>93.190696388683165</v>
      </c>
      <c r="F160" s="19"/>
    </row>
    <row r="161" spans="1:6">
      <c r="A161" s="19">
        <v>150</v>
      </c>
      <c r="B161" s="7" t="s">
        <v>12</v>
      </c>
      <c r="C161" s="19"/>
      <c r="D161" s="19"/>
      <c r="E161" s="19"/>
      <c r="F161" s="19"/>
    </row>
    <row r="162" spans="1:6">
      <c r="A162" s="19">
        <v>151</v>
      </c>
      <c r="B162" s="9" t="s">
        <v>27</v>
      </c>
      <c r="C162" s="28">
        <f>C163+C164+C165</f>
        <v>58418.597999999998</v>
      </c>
      <c r="D162" s="28">
        <f>D163+D164+D165</f>
        <v>54715.067000000003</v>
      </c>
      <c r="E162" s="20">
        <f t="shared" ref="E162:E167" si="3">D162/C162*100</f>
        <v>93.660356244769872</v>
      </c>
      <c r="F162" s="19"/>
    </row>
    <row r="163" spans="1:6">
      <c r="A163" s="19">
        <v>152</v>
      </c>
      <c r="B163" s="7" t="s">
        <v>16</v>
      </c>
      <c r="C163" s="19">
        <v>0</v>
      </c>
      <c r="D163" s="19">
        <v>0</v>
      </c>
      <c r="E163" s="18">
        <v>0</v>
      </c>
      <c r="F163" s="19"/>
    </row>
    <row r="164" spans="1:6">
      <c r="A164" s="19">
        <v>153</v>
      </c>
      <c r="B164" s="11" t="s">
        <v>10</v>
      </c>
      <c r="C164" s="19">
        <v>0</v>
      </c>
      <c r="D164" s="19">
        <v>0</v>
      </c>
      <c r="E164" s="18">
        <v>0</v>
      </c>
      <c r="F164" s="19"/>
    </row>
    <row r="165" spans="1:6">
      <c r="A165" s="19">
        <v>154</v>
      </c>
      <c r="B165" s="7" t="s">
        <v>11</v>
      </c>
      <c r="C165" s="18">
        <f>C167+C169</f>
        <v>58418.597999999998</v>
      </c>
      <c r="D165" s="18">
        <f>D167+D169</f>
        <v>54715.067000000003</v>
      </c>
      <c r="E165" s="18">
        <f t="shared" si="3"/>
        <v>93.660356244769872</v>
      </c>
      <c r="F165" s="19"/>
    </row>
    <row r="166" spans="1:6" ht="30">
      <c r="A166" s="19">
        <v>155</v>
      </c>
      <c r="B166" s="10" t="s">
        <v>78</v>
      </c>
      <c r="C166" s="19"/>
      <c r="D166" s="19"/>
      <c r="E166" s="19"/>
      <c r="F166" s="19"/>
    </row>
    <row r="167" spans="1:6">
      <c r="A167" s="19">
        <v>156</v>
      </c>
      <c r="B167" s="7" t="s">
        <v>11</v>
      </c>
      <c r="C167" s="19">
        <v>2228.91</v>
      </c>
      <c r="D167" s="18">
        <v>2121.7139999999999</v>
      </c>
      <c r="E167" s="18">
        <f t="shared" si="3"/>
        <v>95.190653727606772</v>
      </c>
      <c r="F167" s="19"/>
    </row>
    <row r="168" spans="1:6" ht="30">
      <c r="A168" s="19">
        <v>157</v>
      </c>
      <c r="B168" s="14" t="s">
        <v>79</v>
      </c>
      <c r="C168" s="17"/>
      <c r="D168" s="17"/>
      <c r="E168" s="18"/>
      <c r="F168" s="10"/>
    </row>
    <row r="169" spans="1:6">
      <c r="A169" s="19">
        <v>158</v>
      </c>
      <c r="B169" s="7" t="s">
        <v>11</v>
      </c>
      <c r="C169" s="17">
        <v>56189.688000000002</v>
      </c>
      <c r="D169" s="17">
        <v>52593.353000000003</v>
      </c>
      <c r="E169" s="18">
        <f>D169/C169*100</f>
        <v>93.599653018183687</v>
      </c>
      <c r="F169" s="19"/>
    </row>
    <row r="170" spans="1:6">
      <c r="A170" s="19">
        <v>159</v>
      </c>
      <c r="B170" s="9" t="s">
        <v>18</v>
      </c>
      <c r="C170" s="20">
        <f>C176+C178+C180+C182+C184+C186</f>
        <v>28575.32</v>
      </c>
      <c r="D170" s="20">
        <f>D176+D178+D180+D182+D184+D186</f>
        <v>26355.170999999998</v>
      </c>
      <c r="E170" s="20">
        <f>D170/C170*100</f>
        <v>92.230536700901339</v>
      </c>
      <c r="F170" s="19"/>
    </row>
    <row r="171" spans="1:6">
      <c r="A171" s="19">
        <v>160</v>
      </c>
      <c r="B171" s="7" t="s">
        <v>16</v>
      </c>
      <c r="C171" s="18">
        <v>0</v>
      </c>
      <c r="D171" s="18">
        <v>0</v>
      </c>
      <c r="E171" s="18">
        <v>0</v>
      </c>
      <c r="F171" s="19"/>
    </row>
    <row r="172" spans="1:6">
      <c r="A172" s="19">
        <v>161</v>
      </c>
      <c r="B172" s="7" t="s">
        <v>10</v>
      </c>
      <c r="C172" s="18">
        <v>0</v>
      </c>
      <c r="D172" s="18">
        <v>0</v>
      </c>
      <c r="E172" s="18">
        <v>0</v>
      </c>
      <c r="F172" s="19"/>
    </row>
    <row r="173" spans="1:6">
      <c r="A173" s="19">
        <v>162</v>
      </c>
      <c r="B173" s="7" t="s">
        <v>11</v>
      </c>
      <c r="C173" s="18">
        <f>C176+C178+C180+C182+C184+C186</f>
        <v>28575.32</v>
      </c>
      <c r="D173" s="18">
        <f>D176+D178+D180+D182+D184+D186</f>
        <v>26355.170999999998</v>
      </c>
      <c r="E173" s="18">
        <f>D173/C173*100</f>
        <v>92.230536700901339</v>
      </c>
      <c r="F173" s="19"/>
    </row>
    <row r="174" spans="1:6">
      <c r="A174" s="19">
        <v>163</v>
      </c>
      <c r="B174" s="7" t="s">
        <v>12</v>
      </c>
      <c r="C174" s="19"/>
      <c r="D174" s="19"/>
      <c r="E174" s="19"/>
      <c r="F174" s="19"/>
    </row>
    <row r="175" spans="1:6" ht="45">
      <c r="A175" s="19">
        <v>164</v>
      </c>
      <c r="B175" s="10" t="s">
        <v>80</v>
      </c>
      <c r="C175" s="19"/>
      <c r="D175" s="19"/>
      <c r="E175" s="19"/>
      <c r="F175" s="10"/>
    </row>
    <row r="176" spans="1:6">
      <c r="A176" s="19">
        <v>165</v>
      </c>
      <c r="B176" s="7" t="s">
        <v>11</v>
      </c>
      <c r="C176" s="17">
        <v>22760.474999999999</v>
      </c>
      <c r="D176" s="17">
        <v>22021.175999999999</v>
      </c>
      <c r="E176" s="18">
        <f>D176/C176*100</f>
        <v>96.751829652061303</v>
      </c>
      <c r="F176" s="19"/>
    </row>
    <row r="177" spans="1:6" ht="30">
      <c r="A177" s="19">
        <v>166</v>
      </c>
      <c r="B177" s="10" t="s">
        <v>78</v>
      </c>
      <c r="C177" s="19"/>
      <c r="D177" s="19"/>
      <c r="E177" s="19"/>
      <c r="F177" s="10"/>
    </row>
    <row r="178" spans="1:6">
      <c r="A178" s="19">
        <v>167</v>
      </c>
      <c r="B178" s="7" t="s">
        <v>11</v>
      </c>
      <c r="C178" s="17">
        <v>0</v>
      </c>
      <c r="D178" s="17">
        <v>0</v>
      </c>
      <c r="E178" s="18">
        <v>0</v>
      </c>
      <c r="F178" s="19"/>
    </row>
    <row r="179" spans="1:6" ht="45">
      <c r="A179" s="19">
        <v>168</v>
      </c>
      <c r="B179" s="10" t="s">
        <v>81</v>
      </c>
      <c r="C179" s="19"/>
      <c r="D179" s="19"/>
      <c r="E179" s="19"/>
      <c r="F179" s="10"/>
    </row>
    <row r="180" spans="1:6">
      <c r="A180" s="19">
        <v>169</v>
      </c>
      <c r="B180" s="7" t="s">
        <v>11</v>
      </c>
      <c r="C180" s="17">
        <v>0</v>
      </c>
      <c r="D180" s="17">
        <v>0</v>
      </c>
      <c r="E180" s="18">
        <v>0</v>
      </c>
      <c r="F180" s="19"/>
    </row>
    <row r="181" spans="1:6" ht="45">
      <c r="A181" s="19">
        <v>170</v>
      </c>
      <c r="B181" s="10" t="s">
        <v>82</v>
      </c>
      <c r="C181" s="19"/>
      <c r="D181" s="19"/>
      <c r="E181" s="19"/>
      <c r="F181" s="10"/>
    </row>
    <row r="182" spans="1:6">
      <c r="A182" s="19">
        <v>171</v>
      </c>
      <c r="B182" s="7" t="s">
        <v>11</v>
      </c>
      <c r="C182" s="17">
        <v>148.845</v>
      </c>
      <c r="D182" s="17">
        <v>134.524</v>
      </c>
      <c r="E182" s="18">
        <f>D182/C182*100</f>
        <v>90.378581746111735</v>
      </c>
      <c r="F182" s="19"/>
    </row>
    <row r="183" spans="1:6" ht="30">
      <c r="A183" s="19">
        <v>172</v>
      </c>
      <c r="B183" s="10" t="s">
        <v>83</v>
      </c>
      <c r="C183" s="19"/>
      <c r="D183" s="19"/>
      <c r="E183" s="19"/>
      <c r="F183" s="10"/>
    </row>
    <row r="184" spans="1:6">
      <c r="A184" s="19">
        <v>173</v>
      </c>
      <c r="B184" s="7" t="s">
        <v>11</v>
      </c>
      <c r="C184" s="17">
        <v>129.40299999999999</v>
      </c>
      <c r="D184" s="17">
        <v>129.40299999999999</v>
      </c>
      <c r="E184" s="18">
        <f>D184/C184*100</f>
        <v>100</v>
      </c>
      <c r="F184" s="19"/>
    </row>
    <row r="185" spans="1:6" ht="45">
      <c r="A185" s="19">
        <v>174</v>
      </c>
      <c r="B185" s="14" t="s">
        <v>84</v>
      </c>
      <c r="C185" s="17"/>
      <c r="D185" s="17"/>
      <c r="E185" s="18"/>
      <c r="F185" s="19"/>
    </row>
    <row r="186" spans="1:6">
      <c r="A186" s="19">
        <v>175</v>
      </c>
      <c r="B186" s="7" t="s">
        <v>11</v>
      </c>
      <c r="C186" s="17">
        <v>5536.5969999999998</v>
      </c>
      <c r="D186" s="17">
        <v>4070.0680000000002</v>
      </c>
      <c r="E186" s="18">
        <f>D186/C186*100</f>
        <v>73.512086937156525</v>
      </c>
      <c r="F186" s="19"/>
    </row>
    <row r="187" spans="1:6" ht="17.25" customHeight="1">
      <c r="A187" s="19">
        <v>176</v>
      </c>
      <c r="B187" s="46" t="s">
        <v>32</v>
      </c>
      <c r="C187" s="56"/>
      <c r="D187" s="56"/>
      <c r="E187" s="56"/>
      <c r="F187" s="57"/>
    </row>
    <row r="188" spans="1:6">
      <c r="A188" s="19">
        <v>177</v>
      </c>
      <c r="B188" s="9" t="s">
        <v>33</v>
      </c>
      <c r="C188" s="20">
        <f>C189+C190+C191+C192</f>
        <v>126802.58400000002</v>
      </c>
      <c r="D188" s="20">
        <f>D189+D190+D191+D192</f>
        <v>122248.31400000001</v>
      </c>
      <c r="E188" s="20">
        <f>D188/C188*100</f>
        <v>96.408377608456306</v>
      </c>
      <c r="F188" s="19"/>
    </row>
    <row r="189" spans="1:6">
      <c r="A189" s="19">
        <v>178</v>
      </c>
      <c r="B189" s="7" t="s">
        <v>16</v>
      </c>
      <c r="C189" s="19"/>
      <c r="D189" s="19"/>
      <c r="E189" s="19"/>
      <c r="F189" s="19"/>
    </row>
    <row r="190" spans="1:6">
      <c r="A190" s="19">
        <v>179</v>
      </c>
      <c r="B190" s="7" t="s">
        <v>10</v>
      </c>
      <c r="C190" s="18">
        <f>C195</f>
        <v>3176.8</v>
      </c>
      <c r="D190" s="18">
        <f>D195</f>
        <v>3176.7039999999997</v>
      </c>
      <c r="E190" s="18">
        <f>D190/C190*100</f>
        <v>99.996978091160898</v>
      </c>
      <c r="F190" s="19"/>
    </row>
    <row r="191" spans="1:6">
      <c r="A191" s="19">
        <v>180</v>
      </c>
      <c r="B191" s="7" t="s">
        <v>11</v>
      </c>
      <c r="C191" s="18">
        <f>C196</f>
        <v>123625.78400000001</v>
      </c>
      <c r="D191" s="18">
        <f>D196</f>
        <v>119071.61000000002</v>
      </c>
      <c r="E191" s="18">
        <f>D191/C191*100</f>
        <v>96.316161683553005</v>
      </c>
      <c r="F191" s="19"/>
    </row>
    <row r="192" spans="1:6">
      <c r="A192" s="19">
        <v>181</v>
      </c>
      <c r="B192" s="7" t="s">
        <v>12</v>
      </c>
      <c r="C192" s="19"/>
      <c r="D192" s="19"/>
      <c r="E192" s="19"/>
      <c r="F192" s="19"/>
    </row>
    <row r="193" spans="1:6">
      <c r="A193" s="19">
        <v>182</v>
      </c>
      <c r="B193" s="9" t="s">
        <v>18</v>
      </c>
      <c r="C193" s="20">
        <f>C199+C201+C205+C209+C211+C213+C203+C207</f>
        <v>126207.68400000001</v>
      </c>
      <c r="D193" s="20">
        <f>D199+D201+D205+D209+D211+D213+D203+D207</f>
        <v>121653.48200000002</v>
      </c>
      <c r="E193" s="20">
        <f>D193/C193*100</f>
        <v>96.391501804280011</v>
      </c>
      <c r="F193" s="19"/>
    </row>
    <row r="194" spans="1:6">
      <c r="A194" s="19">
        <v>183</v>
      </c>
      <c r="B194" s="7" t="s">
        <v>16</v>
      </c>
      <c r="C194" s="19"/>
      <c r="D194" s="19"/>
      <c r="E194" s="19"/>
      <c r="F194" s="19"/>
    </row>
    <row r="195" spans="1:6">
      <c r="A195" s="19">
        <v>184</v>
      </c>
      <c r="B195" s="7" t="s">
        <v>10</v>
      </c>
      <c r="C195" s="18">
        <f>C203+C207+C215</f>
        <v>3176.8</v>
      </c>
      <c r="D195" s="18">
        <f>D203+D207+D215</f>
        <v>3176.7039999999997</v>
      </c>
      <c r="E195" s="18">
        <f>D195/C195*100</f>
        <v>99.996978091160898</v>
      </c>
      <c r="F195" s="19"/>
    </row>
    <row r="196" spans="1:6">
      <c r="A196" s="19">
        <v>185</v>
      </c>
      <c r="B196" s="7" t="s">
        <v>11</v>
      </c>
      <c r="C196" s="18">
        <f>C199+C201+C205+C209+C211+C213</f>
        <v>123625.78400000001</v>
      </c>
      <c r="D196" s="18">
        <f>D199+D201+D205+D209+D211+D213</f>
        <v>119071.61000000002</v>
      </c>
      <c r="E196" s="18">
        <f>D196/C196*100</f>
        <v>96.316161683553005</v>
      </c>
      <c r="F196" s="19"/>
    </row>
    <row r="197" spans="1:6">
      <c r="A197" s="19">
        <v>186</v>
      </c>
      <c r="B197" s="7" t="s">
        <v>12</v>
      </c>
      <c r="C197" s="19"/>
      <c r="D197" s="19"/>
      <c r="E197" s="19"/>
      <c r="F197" s="19"/>
    </row>
    <row r="198" spans="1:6" ht="60">
      <c r="A198" s="19">
        <v>187</v>
      </c>
      <c r="B198" s="10" t="s">
        <v>85</v>
      </c>
      <c r="C198" s="19"/>
      <c r="D198" s="19"/>
      <c r="E198" s="19"/>
      <c r="F198" s="10"/>
    </row>
    <row r="199" spans="1:6">
      <c r="A199" s="19">
        <v>188</v>
      </c>
      <c r="B199" s="7" t="s">
        <v>11</v>
      </c>
      <c r="C199" s="17">
        <v>1693.896</v>
      </c>
      <c r="D199" s="17">
        <v>1693.896</v>
      </c>
      <c r="E199" s="18">
        <f>D199/C199*100</f>
        <v>100</v>
      </c>
      <c r="F199" s="19"/>
    </row>
    <row r="200" spans="1:6" ht="51.75" customHeight="1">
      <c r="A200" s="19">
        <v>189</v>
      </c>
      <c r="B200" s="10" t="s">
        <v>86</v>
      </c>
      <c r="C200" s="19"/>
      <c r="D200" s="19"/>
      <c r="E200" s="19"/>
      <c r="F200" s="10"/>
    </row>
    <row r="201" spans="1:6">
      <c r="A201" s="19">
        <v>190</v>
      </c>
      <c r="B201" s="7" t="s">
        <v>11</v>
      </c>
      <c r="C201" s="17">
        <v>59009.495000000003</v>
      </c>
      <c r="D201" s="17">
        <v>58845.67</v>
      </c>
      <c r="E201" s="18">
        <f>D201/C201*100</f>
        <v>99.722375187247408</v>
      </c>
      <c r="F201" s="19"/>
    </row>
    <row r="202" spans="1:6" ht="51.75" customHeight="1">
      <c r="A202" s="19">
        <v>191</v>
      </c>
      <c r="B202" s="10" t="s">
        <v>87</v>
      </c>
      <c r="C202" s="17"/>
      <c r="D202" s="17"/>
      <c r="E202" s="18"/>
      <c r="F202" s="10"/>
    </row>
    <row r="203" spans="1:6">
      <c r="A203" s="19">
        <v>192</v>
      </c>
      <c r="B203" s="7" t="s">
        <v>10</v>
      </c>
      <c r="C203" s="17">
        <v>0</v>
      </c>
      <c r="D203" s="17">
        <v>0</v>
      </c>
      <c r="E203" s="18">
        <v>0</v>
      </c>
      <c r="F203" s="19"/>
    </row>
    <row r="204" spans="1:6" ht="75">
      <c r="A204" s="19">
        <v>193</v>
      </c>
      <c r="B204" s="10" t="s">
        <v>88</v>
      </c>
      <c r="C204" s="19"/>
      <c r="D204" s="19"/>
      <c r="E204" s="19"/>
      <c r="F204" s="10"/>
    </row>
    <row r="205" spans="1:6">
      <c r="A205" s="19">
        <v>194</v>
      </c>
      <c r="B205" s="7" t="s">
        <v>11</v>
      </c>
      <c r="C205" s="17">
        <v>2581.8719999999998</v>
      </c>
      <c r="D205" s="17">
        <v>2581.87</v>
      </c>
      <c r="E205" s="18">
        <f>D205/C205*100</f>
        <v>99.999922536825991</v>
      </c>
      <c r="F205" s="19"/>
    </row>
    <row r="206" spans="1:6" ht="92.25" customHeight="1">
      <c r="A206" s="19">
        <v>195</v>
      </c>
      <c r="B206" s="10" t="s">
        <v>89</v>
      </c>
      <c r="C206" s="17"/>
      <c r="D206" s="17"/>
      <c r="E206" s="18"/>
      <c r="F206" s="19"/>
    </row>
    <row r="207" spans="1:6">
      <c r="A207" s="19">
        <v>196</v>
      </c>
      <c r="B207" s="7" t="s">
        <v>10</v>
      </c>
      <c r="C207" s="17">
        <v>2581.9</v>
      </c>
      <c r="D207" s="17">
        <v>2581.8719999999998</v>
      </c>
      <c r="E207" s="18">
        <f>D207/C207*100</f>
        <v>99.998915527324826</v>
      </c>
      <c r="F207" s="19"/>
    </row>
    <row r="208" spans="1:6" ht="45">
      <c r="A208" s="19">
        <v>197</v>
      </c>
      <c r="B208" s="10" t="s">
        <v>90</v>
      </c>
      <c r="C208" s="19"/>
      <c r="D208" s="19"/>
      <c r="E208" s="19"/>
      <c r="F208" s="10"/>
    </row>
    <row r="209" spans="1:6">
      <c r="A209" s="19">
        <v>198</v>
      </c>
      <c r="B209" s="7" t="s">
        <v>11</v>
      </c>
      <c r="C209" s="17">
        <v>26615.792000000001</v>
      </c>
      <c r="D209" s="17">
        <v>23563.667000000001</v>
      </c>
      <c r="E209" s="18">
        <f>D209/C209*100</f>
        <v>88.532653847009328</v>
      </c>
      <c r="F209" s="19"/>
    </row>
    <row r="210" spans="1:6" ht="30">
      <c r="A210" s="19">
        <v>199</v>
      </c>
      <c r="B210" s="10" t="s">
        <v>91</v>
      </c>
      <c r="C210" s="19"/>
      <c r="D210" s="19"/>
      <c r="E210" s="19"/>
      <c r="F210" s="10"/>
    </row>
    <row r="211" spans="1:6">
      <c r="A211" s="19">
        <v>200</v>
      </c>
      <c r="B211" s="7" t="s">
        <v>11</v>
      </c>
      <c r="C211" s="17">
        <v>9832.2759999999998</v>
      </c>
      <c r="D211" s="17">
        <v>9179.4709999999995</v>
      </c>
      <c r="E211" s="18">
        <f>D211/C211*100</f>
        <v>93.360591179499025</v>
      </c>
      <c r="F211" s="19"/>
    </row>
    <row r="212" spans="1:6" ht="45">
      <c r="A212" s="19">
        <v>201</v>
      </c>
      <c r="B212" s="10" t="s">
        <v>92</v>
      </c>
      <c r="C212" s="19"/>
      <c r="D212" s="19"/>
      <c r="E212" s="19"/>
      <c r="F212" s="10"/>
    </row>
    <row r="213" spans="1:6">
      <c r="A213" s="19">
        <v>202</v>
      </c>
      <c r="B213" s="7" t="s">
        <v>11</v>
      </c>
      <c r="C213" s="17">
        <v>23892.453000000001</v>
      </c>
      <c r="D213" s="17">
        <v>23207.036</v>
      </c>
      <c r="E213" s="18">
        <f>D213/C213*100</f>
        <v>97.131240563704353</v>
      </c>
      <c r="F213" s="19"/>
    </row>
    <row r="214" spans="1:6" ht="60">
      <c r="A214" s="19"/>
      <c r="B214" s="10" t="s">
        <v>111</v>
      </c>
      <c r="C214" s="17"/>
      <c r="D214" s="17"/>
      <c r="E214" s="18"/>
      <c r="F214" s="19"/>
    </row>
    <row r="215" spans="1:6">
      <c r="A215" s="19"/>
      <c r="B215" s="7" t="s">
        <v>10</v>
      </c>
      <c r="C215" s="17">
        <v>594.9</v>
      </c>
      <c r="D215" s="17">
        <v>594.83199999999999</v>
      </c>
      <c r="E215" s="18">
        <f>D215/C215*100</f>
        <v>99.98856950748025</v>
      </c>
      <c r="F215" s="19"/>
    </row>
    <row r="216" spans="1:6" ht="42" customHeight="1">
      <c r="A216" s="19">
        <v>203</v>
      </c>
      <c r="B216" s="46" t="s">
        <v>34</v>
      </c>
      <c r="C216" s="56"/>
      <c r="D216" s="56"/>
      <c r="E216" s="56"/>
      <c r="F216" s="57"/>
    </row>
    <row r="217" spans="1:6">
      <c r="A217" s="19">
        <v>204</v>
      </c>
      <c r="B217" s="9" t="s">
        <v>35</v>
      </c>
      <c r="C217" s="20">
        <f>C218+C219+C220+C221</f>
        <v>73931.222999999998</v>
      </c>
      <c r="D217" s="20">
        <f>D218+D219+D220+D221</f>
        <v>73060.62000000001</v>
      </c>
      <c r="E217" s="20">
        <f>D217/C217*100</f>
        <v>98.822414989672239</v>
      </c>
      <c r="F217" s="19"/>
    </row>
    <row r="218" spans="1:6">
      <c r="A218" s="19">
        <v>205</v>
      </c>
      <c r="B218" s="7" t="s">
        <v>16</v>
      </c>
      <c r="C218" s="19"/>
      <c r="D218" s="19"/>
      <c r="E218" s="19"/>
      <c r="F218" s="19"/>
    </row>
    <row r="219" spans="1:6">
      <c r="A219" s="19">
        <v>206</v>
      </c>
      <c r="B219" s="7" t="s">
        <v>10</v>
      </c>
      <c r="C219" s="18">
        <f>C224</f>
        <v>303</v>
      </c>
      <c r="D219" s="18">
        <f>D224</f>
        <v>303</v>
      </c>
      <c r="E219" s="18">
        <f>D219/C219*100</f>
        <v>100</v>
      </c>
      <c r="F219" s="19"/>
    </row>
    <row r="220" spans="1:6">
      <c r="A220" s="19">
        <v>207</v>
      </c>
      <c r="B220" s="7" t="s">
        <v>11</v>
      </c>
      <c r="C220" s="18">
        <f>C225</f>
        <v>73628.222999999998</v>
      </c>
      <c r="D220" s="18">
        <f>D225</f>
        <v>72757.62000000001</v>
      </c>
      <c r="E220" s="18">
        <f>D220/C220*100</f>
        <v>98.817568909682933</v>
      </c>
      <c r="F220" s="19"/>
    </row>
    <row r="221" spans="1:6">
      <c r="A221" s="19">
        <v>208</v>
      </c>
      <c r="B221" s="7" t="s">
        <v>12</v>
      </c>
      <c r="C221" s="19"/>
      <c r="D221" s="19"/>
      <c r="E221" s="19"/>
      <c r="F221" s="19"/>
    </row>
    <row r="222" spans="1:6">
      <c r="A222" s="19">
        <v>209</v>
      </c>
      <c r="B222" s="9" t="s">
        <v>18</v>
      </c>
      <c r="C222" s="20">
        <f>C228+C230+C232+C234+C236</f>
        <v>73931.222999999998</v>
      </c>
      <c r="D222" s="20">
        <f>D228+D230+D232+D234+D236</f>
        <v>73060.62000000001</v>
      </c>
      <c r="E222" s="20">
        <f>D222/C222*100</f>
        <v>98.822414989672239</v>
      </c>
      <c r="F222" s="19"/>
    </row>
    <row r="223" spans="1:6">
      <c r="A223" s="19">
        <v>210</v>
      </c>
      <c r="B223" s="7" t="s">
        <v>16</v>
      </c>
      <c r="C223" s="19"/>
      <c r="D223" s="19"/>
      <c r="E223" s="19"/>
      <c r="F223" s="19"/>
    </row>
    <row r="224" spans="1:6">
      <c r="A224" s="19">
        <v>211</v>
      </c>
      <c r="B224" s="7" t="s">
        <v>10</v>
      </c>
      <c r="C224" s="18">
        <f>C236</f>
        <v>303</v>
      </c>
      <c r="D224" s="18">
        <f>D236</f>
        <v>303</v>
      </c>
      <c r="E224" s="18">
        <f>D224/C224*100</f>
        <v>100</v>
      </c>
      <c r="F224" s="19"/>
    </row>
    <row r="225" spans="1:6">
      <c r="A225" s="19">
        <v>212</v>
      </c>
      <c r="B225" s="7" t="s">
        <v>11</v>
      </c>
      <c r="C225" s="18">
        <f>C228+C230+C232+C234</f>
        <v>73628.222999999998</v>
      </c>
      <c r="D225" s="18">
        <f>D228+D230+D232+D234</f>
        <v>72757.62000000001</v>
      </c>
      <c r="E225" s="18">
        <f>D225/C225*100</f>
        <v>98.817568909682933</v>
      </c>
      <c r="F225" s="19"/>
    </row>
    <row r="226" spans="1:6">
      <c r="A226" s="19">
        <v>213</v>
      </c>
      <c r="B226" s="7" t="s">
        <v>12</v>
      </c>
      <c r="C226" s="19"/>
      <c r="D226" s="19"/>
      <c r="E226" s="19"/>
      <c r="F226" s="19"/>
    </row>
    <row r="227" spans="1:6" ht="30">
      <c r="A227" s="19">
        <v>214</v>
      </c>
      <c r="B227" s="10" t="s">
        <v>93</v>
      </c>
      <c r="C227" s="19"/>
      <c r="D227" s="19"/>
      <c r="E227" s="19"/>
      <c r="F227" s="19"/>
    </row>
    <row r="228" spans="1:6">
      <c r="A228" s="19">
        <v>215</v>
      </c>
      <c r="B228" s="7" t="s">
        <v>11</v>
      </c>
      <c r="C228" s="17">
        <v>1444.12</v>
      </c>
      <c r="D228" s="17">
        <v>1419.3969999999999</v>
      </c>
      <c r="E228" s="18">
        <f>D228/C228*100</f>
        <v>98.288023155970421</v>
      </c>
      <c r="F228" s="19"/>
    </row>
    <row r="229" spans="1:6" ht="45">
      <c r="A229" s="19">
        <v>216</v>
      </c>
      <c r="B229" s="10" t="s">
        <v>94</v>
      </c>
      <c r="C229" s="19"/>
      <c r="D229" s="19"/>
      <c r="E229" s="19"/>
      <c r="F229" s="19"/>
    </row>
    <row r="230" spans="1:6">
      <c r="A230" s="19">
        <v>217</v>
      </c>
      <c r="B230" s="7" t="s">
        <v>11</v>
      </c>
      <c r="C230" s="17">
        <v>41576.209000000003</v>
      </c>
      <c r="D230" s="17">
        <v>41144.292000000001</v>
      </c>
      <c r="E230" s="18">
        <f>D230/C230*100</f>
        <v>98.961143859941629</v>
      </c>
      <c r="F230" s="19"/>
    </row>
    <row r="231" spans="1:6" ht="60">
      <c r="A231" s="19">
        <v>218</v>
      </c>
      <c r="B231" s="10" t="s">
        <v>95</v>
      </c>
      <c r="C231" s="19"/>
      <c r="D231" s="19"/>
      <c r="E231" s="19"/>
      <c r="F231" s="19"/>
    </row>
    <row r="232" spans="1:6">
      <c r="A232" s="19">
        <v>219</v>
      </c>
      <c r="B232" s="7" t="s">
        <v>11</v>
      </c>
      <c r="C232" s="17">
        <v>30069</v>
      </c>
      <c r="D232" s="17">
        <v>29664.940999999999</v>
      </c>
      <c r="E232" s="18">
        <f>D232/C232*100</f>
        <v>98.656227343775981</v>
      </c>
      <c r="F232" s="19"/>
    </row>
    <row r="233" spans="1:6" ht="30">
      <c r="A233" s="19">
        <v>220</v>
      </c>
      <c r="B233" s="10" t="s">
        <v>96</v>
      </c>
      <c r="C233" s="19"/>
      <c r="D233" s="19"/>
      <c r="E233" s="19"/>
      <c r="F233" s="10"/>
    </row>
    <row r="234" spans="1:6">
      <c r="A234" s="19">
        <v>221</v>
      </c>
      <c r="B234" s="7" t="s">
        <v>11</v>
      </c>
      <c r="C234" s="17">
        <v>538.89400000000001</v>
      </c>
      <c r="D234" s="17">
        <v>528.99</v>
      </c>
      <c r="E234" s="18">
        <f>D234/C234*100</f>
        <v>98.162161760940009</v>
      </c>
      <c r="F234" s="19"/>
    </row>
    <row r="235" spans="1:6" ht="81.75" customHeight="1">
      <c r="A235" s="19">
        <v>222</v>
      </c>
      <c r="B235" s="10" t="s">
        <v>97</v>
      </c>
      <c r="C235" s="19"/>
      <c r="D235" s="19"/>
      <c r="E235" s="19"/>
      <c r="F235" s="10"/>
    </row>
    <row r="236" spans="1:6">
      <c r="A236" s="19">
        <v>223</v>
      </c>
      <c r="B236" s="7" t="s">
        <v>36</v>
      </c>
      <c r="C236" s="17">
        <v>303</v>
      </c>
      <c r="D236" s="17">
        <v>303</v>
      </c>
      <c r="E236" s="18">
        <f>D236/C236*100</f>
        <v>100</v>
      </c>
      <c r="F236" s="19"/>
    </row>
    <row r="237" spans="1:6">
      <c r="A237" s="19">
        <v>224</v>
      </c>
      <c r="B237" s="46" t="s">
        <v>37</v>
      </c>
      <c r="C237" s="56"/>
      <c r="D237" s="56"/>
      <c r="E237" s="56"/>
      <c r="F237" s="57"/>
    </row>
    <row r="238" spans="1:6">
      <c r="A238" s="19">
        <v>225</v>
      </c>
      <c r="B238" s="9" t="s">
        <v>38</v>
      </c>
      <c r="C238" s="29">
        <f>C239+C240+C241+C242</f>
        <v>33.267000000000003</v>
      </c>
      <c r="D238" s="29">
        <f>D239+D240+D241+D242</f>
        <v>33.219000000000001</v>
      </c>
      <c r="E238" s="20">
        <f>D238/C238*100</f>
        <v>99.855712868608521</v>
      </c>
      <c r="F238" s="30"/>
    </row>
    <row r="239" spans="1:6">
      <c r="A239" s="19">
        <v>226</v>
      </c>
      <c r="B239" s="7" t="s">
        <v>16</v>
      </c>
      <c r="C239" s="30"/>
      <c r="D239" s="30"/>
      <c r="E239" s="30"/>
      <c r="F239" s="30"/>
    </row>
    <row r="240" spans="1:6">
      <c r="A240" s="19">
        <v>227</v>
      </c>
      <c r="B240" s="7" t="s">
        <v>10</v>
      </c>
      <c r="C240" s="30"/>
      <c r="D240" s="30"/>
      <c r="E240" s="30"/>
      <c r="F240" s="30"/>
    </row>
    <row r="241" spans="1:6">
      <c r="A241" s="19">
        <v>228</v>
      </c>
      <c r="B241" s="7" t="s">
        <v>11</v>
      </c>
      <c r="C241" s="31">
        <f>C246</f>
        <v>33.267000000000003</v>
      </c>
      <c r="D241" s="31">
        <f>D246</f>
        <v>33.219000000000001</v>
      </c>
      <c r="E241" s="18">
        <f>D241/C241*100</f>
        <v>99.855712868608521</v>
      </c>
      <c r="F241" s="30"/>
    </row>
    <row r="242" spans="1:6">
      <c r="A242" s="19">
        <v>229</v>
      </c>
      <c r="B242" s="7" t="s">
        <v>12</v>
      </c>
      <c r="C242" s="30"/>
      <c r="D242" s="30"/>
      <c r="E242" s="30"/>
      <c r="F242" s="30"/>
    </row>
    <row r="243" spans="1:6">
      <c r="A243" s="19">
        <v>230</v>
      </c>
      <c r="B243" s="9" t="s">
        <v>18</v>
      </c>
      <c r="C243" s="29">
        <f>C249</f>
        <v>33.267000000000003</v>
      </c>
      <c r="D243" s="29">
        <f>D249</f>
        <v>33.219000000000001</v>
      </c>
      <c r="E243" s="20">
        <f>D243/C243*100</f>
        <v>99.855712868608521</v>
      </c>
      <c r="F243" s="30"/>
    </row>
    <row r="244" spans="1:6">
      <c r="A244" s="19">
        <v>231</v>
      </c>
      <c r="B244" s="7" t="s">
        <v>16</v>
      </c>
      <c r="C244" s="30"/>
      <c r="D244" s="30"/>
      <c r="E244" s="30"/>
      <c r="F244" s="30"/>
    </row>
    <row r="245" spans="1:6">
      <c r="A245" s="19">
        <v>232</v>
      </c>
      <c r="B245" s="7" t="s">
        <v>10</v>
      </c>
      <c r="C245" s="30"/>
      <c r="D245" s="30"/>
      <c r="E245" s="30"/>
      <c r="F245" s="30"/>
    </row>
    <row r="246" spans="1:6">
      <c r="A246" s="19">
        <v>233</v>
      </c>
      <c r="B246" s="7" t="s">
        <v>11</v>
      </c>
      <c r="C246" s="31">
        <f>C249</f>
        <v>33.267000000000003</v>
      </c>
      <c r="D246" s="31">
        <f>D249</f>
        <v>33.219000000000001</v>
      </c>
      <c r="E246" s="18">
        <f>D246/C246*100</f>
        <v>99.855712868608521</v>
      </c>
      <c r="F246" s="30"/>
    </row>
    <row r="247" spans="1:6">
      <c r="A247" s="19">
        <v>234</v>
      </c>
      <c r="B247" s="7" t="s">
        <v>12</v>
      </c>
      <c r="C247" s="30"/>
      <c r="D247" s="30"/>
      <c r="E247" s="30"/>
      <c r="F247" s="30"/>
    </row>
    <row r="248" spans="1:6" ht="90">
      <c r="A248" s="19">
        <v>235</v>
      </c>
      <c r="B248" s="10" t="s">
        <v>98</v>
      </c>
      <c r="C248" s="19"/>
      <c r="D248" s="19"/>
      <c r="E248" s="19"/>
      <c r="F248" s="19"/>
    </row>
    <row r="249" spans="1:6">
      <c r="A249" s="19">
        <v>236</v>
      </c>
      <c r="B249" s="7" t="s">
        <v>11</v>
      </c>
      <c r="C249" s="17">
        <v>33.267000000000003</v>
      </c>
      <c r="D249" s="17">
        <v>33.219000000000001</v>
      </c>
      <c r="E249" s="18">
        <f>D249/C249*100</f>
        <v>99.855712868608521</v>
      </c>
      <c r="F249" s="19"/>
    </row>
    <row r="250" spans="1:6">
      <c r="A250" s="19">
        <v>237</v>
      </c>
      <c r="B250" s="46" t="s">
        <v>40</v>
      </c>
      <c r="C250" s="56"/>
      <c r="D250" s="56"/>
      <c r="E250" s="56"/>
      <c r="F250" s="57"/>
    </row>
    <row r="251" spans="1:6">
      <c r="A251" s="19">
        <v>238</v>
      </c>
      <c r="B251" s="9" t="s">
        <v>43</v>
      </c>
      <c r="C251" s="29">
        <f>C252+C253+C254+C255</f>
        <v>2053.1999999999998</v>
      </c>
      <c r="D251" s="29">
        <f>D252+D253+D254+D255</f>
        <v>751.82099999999991</v>
      </c>
      <c r="E251" s="32">
        <f t="shared" ref="E251" si="4">D251/C251*100</f>
        <v>36.617036820572764</v>
      </c>
      <c r="F251" s="30"/>
    </row>
    <row r="252" spans="1:6">
      <c r="A252" s="19">
        <v>239</v>
      </c>
      <c r="B252" s="7" t="s">
        <v>16</v>
      </c>
      <c r="C252" s="31">
        <f t="shared" ref="C252:D254" si="5">C257+C267</f>
        <v>0</v>
      </c>
      <c r="D252" s="31">
        <f t="shared" si="5"/>
        <v>0</v>
      </c>
      <c r="E252" s="32">
        <v>0</v>
      </c>
      <c r="F252" s="30"/>
    </row>
    <row r="253" spans="1:6">
      <c r="A253" s="19">
        <v>240</v>
      </c>
      <c r="B253" s="7" t="s">
        <v>10</v>
      </c>
      <c r="C253" s="31">
        <f t="shared" si="5"/>
        <v>0</v>
      </c>
      <c r="D253" s="31">
        <f t="shared" si="5"/>
        <v>0</v>
      </c>
      <c r="E253" s="32">
        <v>0</v>
      </c>
      <c r="F253" s="30"/>
    </row>
    <row r="254" spans="1:6">
      <c r="A254" s="19">
        <v>241</v>
      </c>
      <c r="B254" s="7" t="s">
        <v>11</v>
      </c>
      <c r="C254" s="31">
        <f t="shared" si="5"/>
        <v>2053.1999999999998</v>
      </c>
      <c r="D254" s="31">
        <f t="shared" si="5"/>
        <v>751.82099999999991</v>
      </c>
      <c r="E254" s="32">
        <f>D254/C254*100</f>
        <v>36.617036820572764</v>
      </c>
      <c r="F254" s="30"/>
    </row>
    <row r="255" spans="1:6">
      <c r="A255" s="19">
        <v>242</v>
      </c>
      <c r="B255" s="7" t="s">
        <v>12</v>
      </c>
      <c r="C255" s="30"/>
      <c r="D255" s="30"/>
      <c r="E255" s="30"/>
      <c r="F255" s="30"/>
    </row>
    <row r="256" spans="1:6">
      <c r="A256" s="19">
        <v>243</v>
      </c>
      <c r="B256" s="9" t="s">
        <v>27</v>
      </c>
      <c r="C256" s="29">
        <f>C257+C258+C259</f>
        <v>1777.3240000000001</v>
      </c>
      <c r="D256" s="29">
        <f>D257+D258+D259</f>
        <v>475.94499999999999</v>
      </c>
      <c r="E256" s="18">
        <f>D256/C256*100</f>
        <v>26.778741523773942</v>
      </c>
      <c r="F256" s="30"/>
    </row>
    <row r="257" spans="1:6">
      <c r="A257" s="19">
        <v>244</v>
      </c>
      <c r="B257" s="7" t="s">
        <v>16</v>
      </c>
      <c r="C257" s="31">
        <f>C265</f>
        <v>0</v>
      </c>
      <c r="D257" s="31">
        <f>D265</f>
        <v>0</v>
      </c>
      <c r="E257" s="18">
        <v>0</v>
      </c>
      <c r="F257" s="30"/>
    </row>
    <row r="258" spans="1:6">
      <c r="A258" s="19">
        <v>245</v>
      </c>
      <c r="B258" s="11" t="s">
        <v>10</v>
      </c>
      <c r="C258" s="31">
        <f>C263</f>
        <v>0</v>
      </c>
      <c r="D258" s="31">
        <f>D263</f>
        <v>0</v>
      </c>
      <c r="E258" s="18">
        <v>0</v>
      </c>
      <c r="F258" s="30"/>
    </row>
    <row r="259" spans="1:6">
      <c r="A259" s="19">
        <v>246</v>
      </c>
      <c r="B259" s="7" t="s">
        <v>11</v>
      </c>
      <c r="C259" s="31">
        <f>C261</f>
        <v>1777.3240000000001</v>
      </c>
      <c r="D259" s="31">
        <f>D261</f>
        <v>475.94499999999999</v>
      </c>
      <c r="E259" s="18">
        <f>D259/C259*100</f>
        <v>26.778741523773942</v>
      </c>
      <c r="F259" s="30"/>
    </row>
    <row r="260" spans="1:6" ht="90">
      <c r="A260" s="19">
        <v>247</v>
      </c>
      <c r="B260" s="10" t="s">
        <v>99</v>
      </c>
      <c r="C260" s="19"/>
      <c r="D260" s="19"/>
      <c r="E260" s="19"/>
      <c r="F260" s="10" t="s">
        <v>114</v>
      </c>
    </row>
    <row r="261" spans="1:6">
      <c r="A261" s="19">
        <v>248</v>
      </c>
      <c r="B261" s="7" t="s">
        <v>11</v>
      </c>
      <c r="C261" s="17">
        <v>1777.3240000000001</v>
      </c>
      <c r="D261" s="17">
        <v>475.94499999999999</v>
      </c>
      <c r="E261" s="18">
        <f>D261/C261*100</f>
        <v>26.778741523773942</v>
      </c>
      <c r="F261" s="19"/>
    </row>
    <row r="262" spans="1:6" ht="30">
      <c r="A262" s="19">
        <v>249</v>
      </c>
      <c r="B262" s="10" t="s">
        <v>100</v>
      </c>
      <c r="C262" s="19"/>
      <c r="D262" s="19"/>
      <c r="E262" s="19"/>
      <c r="F262" s="10"/>
    </row>
    <row r="263" spans="1:6">
      <c r="A263" s="19">
        <v>250</v>
      </c>
      <c r="B263" s="7" t="s">
        <v>10</v>
      </c>
      <c r="C263" s="17">
        <v>0</v>
      </c>
      <c r="D263" s="17">
        <v>0</v>
      </c>
      <c r="E263" s="18">
        <v>0</v>
      </c>
      <c r="F263" s="19"/>
    </row>
    <row r="264" spans="1:6" ht="124.5" customHeight="1">
      <c r="A264" s="19">
        <v>251</v>
      </c>
      <c r="B264" s="14" t="s">
        <v>101</v>
      </c>
      <c r="C264" s="19"/>
      <c r="D264" s="19"/>
      <c r="E264" s="19"/>
      <c r="F264" s="19"/>
    </row>
    <row r="265" spans="1:6">
      <c r="A265" s="19">
        <v>252</v>
      </c>
      <c r="B265" s="7" t="s">
        <v>16</v>
      </c>
      <c r="C265" s="17">
        <v>0</v>
      </c>
      <c r="D265" s="17">
        <v>0</v>
      </c>
      <c r="E265" s="18">
        <v>0</v>
      </c>
      <c r="F265" s="19"/>
    </row>
    <row r="266" spans="1:6">
      <c r="A266" s="19">
        <v>253</v>
      </c>
      <c r="B266" s="9" t="s">
        <v>18</v>
      </c>
      <c r="C266" s="29">
        <f>C267+C268+C269+C270</f>
        <v>275.87599999999998</v>
      </c>
      <c r="D266" s="29">
        <f>D267+D268+D269+D270</f>
        <v>275.87599999999998</v>
      </c>
      <c r="E266" s="18">
        <f>D266/C266*100</f>
        <v>100</v>
      </c>
      <c r="F266" s="30"/>
    </row>
    <row r="267" spans="1:6">
      <c r="A267" s="19">
        <v>254</v>
      </c>
      <c r="B267" s="7" t="s">
        <v>16</v>
      </c>
      <c r="C267" s="30"/>
      <c r="D267" s="30"/>
      <c r="E267" s="30"/>
      <c r="F267" s="30"/>
    </row>
    <row r="268" spans="1:6">
      <c r="A268" s="19">
        <v>255</v>
      </c>
      <c r="B268" s="7" t="s">
        <v>10</v>
      </c>
      <c r="C268" s="30"/>
      <c r="D268" s="30"/>
      <c r="E268" s="30"/>
      <c r="F268" s="30"/>
    </row>
    <row r="269" spans="1:6">
      <c r="A269" s="19">
        <v>256</v>
      </c>
      <c r="B269" s="7" t="s">
        <v>11</v>
      </c>
      <c r="C269" s="31">
        <f>C272</f>
        <v>275.87599999999998</v>
      </c>
      <c r="D269" s="31">
        <f>D272</f>
        <v>275.87599999999998</v>
      </c>
      <c r="E269" s="18">
        <f>D269/C269*100</f>
        <v>100</v>
      </c>
      <c r="F269" s="30"/>
    </row>
    <row r="270" spans="1:6">
      <c r="A270" s="19">
        <v>257</v>
      </c>
      <c r="B270" s="7" t="s">
        <v>12</v>
      </c>
      <c r="C270" s="30"/>
      <c r="D270" s="30"/>
      <c r="E270" s="30"/>
      <c r="F270" s="30"/>
    </row>
    <row r="271" spans="1:6" ht="38.25" customHeight="1">
      <c r="A271" s="19">
        <v>258</v>
      </c>
      <c r="B271" s="10" t="s">
        <v>102</v>
      </c>
      <c r="C271" s="19"/>
      <c r="D271" s="19"/>
      <c r="E271" s="19"/>
      <c r="F271" s="19"/>
    </row>
    <row r="272" spans="1:6">
      <c r="A272" s="19">
        <v>259</v>
      </c>
      <c r="B272" s="7" t="s">
        <v>11</v>
      </c>
      <c r="C272" s="17">
        <v>275.87599999999998</v>
      </c>
      <c r="D272" s="17">
        <v>275.87599999999998</v>
      </c>
      <c r="E272" s="18">
        <f>D272/C272*100</f>
        <v>100</v>
      </c>
      <c r="F272" s="19"/>
    </row>
    <row r="273" spans="1:6">
      <c r="A273" s="19">
        <v>260</v>
      </c>
      <c r="B273" s="46" t="s">
        <v>41</v>
      </c>
      <c r="C273" s="56"/>
      <c r="D273" s="56"/>
      <c r="E273" s="56"/>
      <c r="F273" s="57"/>
    </row>
    <row r="274" spans="1:6">
      <c r="A274" s="19">
        <v>261</v>
      </c>
      <c r="B274" s="9" t="s">
        <v>42</v>
      </c>
      <c r="C274" s="29">
        <f>C275+C276+C277+C278</f>
        <v>827.3</v>
      </c>
      <c r="D274" s="29">
        <f>D275+D276+D277+D278</f>
        <v>827.3</v>
      </c>
      <c r="E274" s="20">
        <f>D274/C274*100</f>
        <v>100</v>
      </c>
      <c r="F274" s="30"/>
    </row>
    <row r="275" spans="1:6">
      <c r="A275" s="19">
        <v>262</v>
      </c>
      <c r="B275" s="7" t="s">
        <v>16</v>
      </c>
      <c r="C275" s="30"/>
      <c r="D275" s="30"/>
      <c r="E275" s="30"/>
      <c r="F275" s="30"/>
    </row>
    <row r="276" spans="1:6">
      <c r="A276" s="19">
        <v>263</v>
      </c>
      <c r="B276" s="7" t="s">
        <v>10</v>
      </c>
      <c r="C276" s="31">
        <f>C281</f>
        <v>347.3</v>
      </c>
      <c r="D276" s="31">
        <f>D281</f>
        <v>347.3</v>
      </c>
      <c r="E276" s="18">
        <f>D276/C276*100</f>
        <v>100</v>
      </c>
      <c r="F276" s="30"/>
    </row>
    <row r="277" spans="1:6">
      <c r="A277" s="19">
        <v>264</v>
      </c>
      <c r="B277" s="7" t="s">
        <v>11</v>
      </c>
      <c r="C277" s="31">
        <f>C282</f>
        <v>480</v>
      </c>
      <c r="D277" s="31">
        <f>D282</f>
        <v>480</v>
      </c>
      <c r="E277" s="18">
        <f>D277/C277*100</f>
        <v>100</v>
      </c>
      <c r="F277" s="30"/>
    </row>
    <row r="278" spans="1:6">
      <c r="A278" s="19">
        <v>265</v>
      </c>
      <c r="B278" s="7" t="s">
        <v>12</v>
      </c>
      <c r="C278" s="30"/>
      <c r="D278" s="30"/>
      <c r="E278" s="30"/>
      <c r="F278" s="30"/>
    </row>
    <row r="279" spans="1:6">
      <c r="A279" s="19">
        <v>266</v>
      </c>
      <c r="B279" s="9" t="s">
        <v>18</v>
      </c>
      <c r="C279" s="29">
        <f>C280+C281+C282</f>
        <v>827.3</v>
      </c>
      <c r="D279" s="29">
        <f>D280+D281+D282</f>
        <v>827.3</v>
      </c>
      <c r="E279" s="20">
        <f>D279/C279*100</f>
        <v>100</v>
      </c>
      <c r="F279" s="30"/>
    </row>
    <row r="280" spans="1:6">
      <c r="A280" s="19">
        <v>267</v>
      </c>
      <c r="B280" s="7" t="s">
        <v>16</v>
      </c>
      <c r="C280" s="30"/>
      <c r="D280" s="30"/>
      <c r="E280" s="30"/>
      <c r="F280" s="30"/>
    </row>
    <row r="281" spans="1:6">
      <c r="A281" s="19">
        <v>268</v>
      </c>
      <c r="B281" s="7" t="s">
        <v>10</v>
      </c>
      <c r="C281" s="31">
        <f>C287</f>
        <v>347.3</v>
      </c>
      <c r="D281" s="31">
        <f>D287</f>
        <v>347.3</v>
      </c>
      <c r="E281" s="18">
        <f>D281/C281*100</f>
        <v>100</v>
      </c>
      <c r="F281" s="30"/>
    </row>
    <row r="282" spans="1:6">
      <c r="A282" s="19">
        <v>269</v>
      </c>
      <c r="B282" s="7" t="s">
        <v>11</v>
      </c>
      <c r="C282" s="31">
        <f>C285</f>
        <v>480</v>
      </c>
      <c r="D282" s="31">
        <f>D285</f>
        <v>480</v>
      </c>
      <c r="E282" s="18">
        <f>D282/C282*100</f>
        <v>100</v>
      </c>
      <c r="F282" s="30"/>
    </row>
    <row r="283" spans="1:6">
      <c r="A283" s="19">
        <v>270</v>
      </c>
      <c r="B283" s="7" t="s">
        <v>12</v>
      </c>
      <c r="C283" s="30"/>
      <c r="D283" s="30"/>
      <c r="E283" s="30"/>
      <c r="F283" s="30"/>
    </row>
    <row r="284" spans="1:6" ht="30">
      <c r="A284" s="19">
        <v>271</v>
      </c>
      <c r="B284" s="10" t="s">
        <v>103</v>
      </c>
      <c r="C284" s="19"/>
      <c r="D284" s="19"/>
      <c r="E284" s="19"/>
      <c r="F284" s="19"/>
    </row>
    <row r="285" spans="1:6">
      <c r="A285" s="19">
        <v>272</v>
      </c>
      <c r="B285" s="7" t="s">
        <v>11</v>
      </c>
      <c r="C285" s="17">
        <v>480</v>
      </c>
      <c r="D285" s="17">
        <v>480</v>
      </c>
      <c r="E285" s="18">
        <f>D285/C285*100</f>
        <v>100</v>
      </c>
      <c r="F285" s="19"/>
    </row>
    <row r="286" spans="1:6" ht="65.25" customHeight="1">
      <c r="A286" s="19">
        <v>273</v>
      </c>
      <c r="B286" s="10" t="s">
        <v>104</v>
      </c>
      <c r="C286" s="19"/>
      <c r="D286" s="19"/>
      <c r="E286" s="19"/>
      <c r="F286" s="19"/>
    </row>
    <row r="287" spans="1:6">
      <c r="A287" s="19">
        <v>274</v>
      </c>
      <c r="B287" s="7" t="s">
        <v>10</v>
      </c>
      <c r="C287" s="17">
        <v>347.3</v>
      </c>
      <c r="D287" s="17">
        <v>347.3</v>
      </c>
      <c r="E287" s="18">
        <f>D287/C287*100</f>
        <v>100</v>
      </c>
      <c r="F287" s="19"/>
    </row>
    <row r="288" spans="1:6" ht="30" customHeight="1">
      <c r="A288" s="19">
        <v>275</v>
      </c>
      <c r="B288" s="46" t="s">
        <v>44</v>
      </c>
      <c r="C288" s="56"/>
      <c r="D288" s="56"/>
      <c r="E288" s="56"/>
      <c r="F288" s="57"/>
    </row>
    <row r="289" spans="1:6">
      <c r="A289" s="19">
        <v>276</v>
      </c>
      <c r="B289" s="9" t="s">
        <v>45</v>
      </c>
      <c r="C289" s="20">
        <f>C290+C291+C292+C293</f>
        <v>6600.9120000000003</v>
      </c>
      <c r="D289" s="20">
        <f>D290+D291+D292+D293</f>
        <v>6436.85</v>
      </c>
      <c r="E289" s="20">
        <f>D289/C289*100</f>
        <v>97.514555564443214</v>
      </c>
      <c r="F289" s="19"/>
    </row>
    <row r="290" spans="1:6">
      <c r="A290" s="19">
        <v>277</v>
      </c>
      <c r="B290" s="7" t="s">
        <v>16</v>
      </c>
      <c r="C290" s="19"/>
      <c r="D290" s="19"/>
      <c r="E290" s="19"/>
      <c r="F290" s="19"/>
    </row>
    <row r="291" spans="1:6">
      <c r="A291" s="19">
        <v>278</v>
      </c>
      <c r="B291" s="7" t="s">
        <v>10</v>
      </c>
      <c r="C291" s="18">
        <f>C296</f>
        <v>4991.7</v>
      </c>
      <c r="D291" s="18">
        <f>D296</f>
        <v>4827.6379999999999</v>
      </c>
      <c r="E291" s="18">
        <f>D291/C291*100</f>
        <v>96.713304084780731</v>
      </c>
      <c r="F291" s="19"/>
    </row>
    <row r="292" spans="1:6">
      <c r="A292" s="19">
        <v>279</v>
      </c>
      <c r="B292" s="7" t="s">
        <v>11</v>
      </c>
      <c r="C292" s="18">
        <f>C297</f>
        <v>1609.212</v>
      </c>
      <c r="D292" s="18">
        <f>D297</f>
        <v>1609.212</v>
      </c>
      <c r="E292" s="18">
        <f>D292/C292*100</f>
        <v>100</v>
      </c>
      <c r="F292" s="19"/>
    </row>
    <row r="293" spans="1:6">
      <c r="A293" s="19">
        <v>280</v>
      </c>
      <c r="B293" s="7" t="s">
        <v>12</v>
      </c>
      <c r="C293" s="19"/>
      <c r="D293" s="19"/>
      <c r="E293" s="19"/>
      <c r="F293" s="19"/>
    </row>
    <row r="294" spans="1:6">
      <c r="A294" s="19">
        <v>281</v>
      </c>
      <c r="B294" s="9" t="s">
        <v>18</v>
      </c>
      <c r="C294" s="20">
        <f>C295+C296+C297+C298</f>
        <v>6600.9120000000003</v>
      </c>
      <c r="D294" s="20">
        <f>D295+D296+D297+D298</f>
        <v>6436.85</v>
      </c>
      <c r="E294" s="20">
        <f>D294/C294*100</f>
        <v>97.514555564443214</v>
      </c>
      <c r="F294" s="19"/>
    </row>
    <row r="295" spans="1:6">
      <c r="A295" s="19">
        <v>282</v>
      </c>
      <c r="B295" s="7" t="s">
        <v>16</v>
      </c>
      <c r="C295" s="19"/>
      <c r="D295" s="19"/>
      <c r="E295" s="19"/>
      <c r="F295" s="19"/>
    </row>
    <row r="296" spans="1:6">
      <c r="A296" s="19">
        <v>283</v>
      </c>
      <c r="B296" s="7" t="s">
        <v>10</v>
      </c>
      <c r="C296" s="18">
        <f>C302</f>
        <v>4991.7</v>
      </c>
      <c r="D296" s="18">
        <f>D302</f>
        <v>4827.6379999999999</v>
      </c>
      <c r="E296" s="18">
        <f>D296/C296*100</f>
        <v>96.713304084780731</v>
      </c>
      <c r="F296" s="19"/>
    </row>
    <row r="297" spans="1:6">
      <c r="A297" s="19">
        <v>284</v>
      </c>
      <c r="B297" s="7" t="s">
        <v>11</v>
      </c>
      <c r="C297" s="18">
        <f>C300</f>
        <v>1609.212</v>
      </c>
      <c r="D297" s="18">
        <f>D300</f>
        <v>1609.212</v>
      </c>
      <c r="E297" s="18">
        <f>D297/C297*100</f>
        <v>100</v>
      </c>
      <c r="F297" s="19"/>
    </row>
    <row r="298" spans="1:6">
      <c r="A298" s="19">
        <v>285</v>
      </c>
      <c r="B298" s="7" t="s">
        <v>12</v>
      </c>
      <c r="C298" s="19"/>
      <c r="D298" s="19"/>
      <c r="E298" s="19"/>
      <c r="F298" s="19"/>
    </row>
    <row r="299" spans="1:6" ht="75">
      <c r="A299" s="19">
        <v>286</v>
      </c>
      <c r="B299" s="10" t="s">
        <v>105</v>
      </c>
      <c r="C299" s="19"/>
      <c r="D299" s="19"/>
      <c r="E299" s="19"/>
      <c r="F299" s="19"/>
    </row>
    <row r="300" spans="1:6">
      <c r="A300" s="19">
        <v>287</v>
      </c>
      <c r="B300" s="7" t="s">
        <v>11</v>
      </c>
      <c r="C300" s="17">
        <v>1609.212</v>
      </c>
      <c r="D300" s="17">
        <v>1609.212</v>
      </c>
      <c r="E300" s="18">
        <f>D300/C300*100</f>
        <v>100</v>
      </c>
      <c r="F300" s="19"/>
    </row>
    <row r="301" spans="1:6" ht="60">
      <c r="A301" s="19">
        <v>288</v>
      </c>
      <c r="B301" s="10" t="s">
        <v>106</v>
      </c>
      <c r="C301" s="19"/>
      <c r="D301" s="19"/>
      <c r="E301" s="19"/>
      <c r="F301" s="19"/>
    </row>
    <row r="302" spans="1:6">
      <c r="A302" s="19">
        <v>289</v>
      </c>
      <c r="B302" s="7" t="s">
        <v>10</v>
      </c>
      <c r="C302" s="17">
        <v>4991.7</v>
      </c>
      <c r="D302" s="17">
        <v>4827.6379999999999</v>
      </c>
      <c r="E302" s="18">
        <f>D302/C302*100</f>
        <v>96.713304084780731</v>
      </c>
      <c r="F302" s="19"/>
    </row>
    <row r="303" spans="1:6">
      <c r="A303" s="19">
        <v>290</v>
      </c>
      <c r="B303" s="46" t="s">
        <v>46</v>
      </c>
      <c r="C303" s="56"/>
      <c r="D303" s="56"/>
      <c r="E303" s="56"/>
      <c r="F303" s="57"/>
    </row>
    <row r="304" spans="1:6">
      <c r="A304" s="19">
        <v>291</v>
      </c>
      <c r="B304" s="9" t="s">
        <v>47</v>
      </c>
      <c r="C304" s="20">
        <f>C305+C306+C307+C308</f>
        <v>3039.48</v>
      </c>
      <c r="D304" s="20">
        <f>D305+D306+D307+D308</f>
        <v>3039.48</v>
      </c>
      <c r="E304" s="18">
        <f t="shared" ref="E304:E306" si="6">D304/C304*100</f>
        <v>100</v>
      </c>
      <c r="F304" s="19"/>
    </row>
    <row r="305" spans="1:6">
      <c r="A305" s="19">
        <v>292</v>
      </c>
      <c r="B305" s="7" t="s">
        <v>16</v>
      </c>
      <c r="C305" s="18">
        <f t="shared" ref="C305:D307" si="7">C310</f>
        <v>460.8</v>
      </c>
      <c r="D305" s="18">
        <f t="shared" si="7"/>
        <v>460.8</v>
      </c>
      <c r="E305" s="18">
        <v>0</v>
      </c>
      <c r="F305" s="19"/>
    </row>
    <row r="306" spans="1:6">
      <c r="A306" s="19">
        <v>293</v>
      </c>
      <c r="B306" s="7" t="s">
        <v>10</v>
      </c>
      <c r="C306" s="18">
        <f t="shared" si="7"/>
        <v>1528.2950000000001</v>
      </c>
      <c r="D306" s="18">
        <f t="shared" si="7"/>
        <v>1528.2950000000001</v>
      </c>
      <c r="E306" s="18">
        <f t="shared" si="6"/>
        <v>100</v>
      </c>
      <c r="F306" s="19"/>
    </row>
    <row r="307" spans="1:6">
      <c r="A307" s="19">
        <v>294</v>
      </c>
      <c r="B307" s="7" t="s">
        <v>11</v>
      </c>
      <c r="C307" s="18">
        <f t="shared" si="7"/>
        <v>1050.385</v>
      </c>
      <c r="D307" s="18">
        <f t="shared" si="7"/>
        <v>1050.385</v>
      </c>
      <c r="E307" s="18">
        <f>D307/C307*100</f>
        <v>100</v>
      </c>
      <c r="F307" s="19"/>
    </row>
    <row r="308" spans="1:6">
      <c r="A308" s="19">
        <v>295</v>
      </c>
      <c r="B308" s="7" t="s">
        <v>12</v>
      </c>
      <c r="C308" s="19"/>
      <c r="D308" s="19"/>
      <c r="E308" s="19"/>
      <c r="F308" s="19"/>
    </row>
    <row r="309" spans="1:6">
      <c r="A309" s="19">
        <v>296</v>
      </c>
      <c r="B309" s="9" t="s">
        <v>18</v>
      </c>
      <c r="C309" s="20">
        <f>C310++C311+C312+C313</f>
        <v>3039.48</v>
      </c>
      <c r="D309" s="20">
        <f>D310++D311+D312+D313</f>
        <v>3039.48</v>
      </c>
      <c r="E309" s="20">
        <f t="shared" ref="E309:E311" si="8">D309/C309*100</f>
        <v>100</v>
      </c>
      <c r="F309" s="19"/>
    </row>
    <row r="310" spans="1:6">
      <c r="A310" s="19">
        <v>297</v>
      </c>
      <c r="B310" s="7" t="s">
        <v>16</v>
      </c>
      <c r="C310" s="18">
        <f>C319</f>
        <v>460.8</v>
      </c>
      <c r="D310" s="18">
        <f>D319</f>
        <v>460.8</v>
      </c>
      <c r="E310" s="18">
        <v>0</v>
      </c>
      <c r="F310" s="19"/>
    </row>
    <row r="311" spans="1:6">
      <c r="A311" s="19">
        <v>298</v>
      </c>
      <c r="B311" s="7" t="s">
        <v>10</v>
      </c>
      <c r="C311" s="18">
        <f>C317</f>
        <v>1528.2950000000001</v>
      </c>
      <c r="D311" s="18">
        <f>D317</f>
        <v>1528.2950000000001</v>
      </c>
      <c r="E311" s="18">
        <f t="shared" si="8"/>
        <v>100</v>
      </c>
      <c r="F311" s="19"/>
    </row>
    <row r="312" spans="1:6">
      <c r="A312" s="19">
        <v>299</v>
      </c>
      <c r="B312" s="7" t="s">
        <v>11</v>
      </c>
      <c r="C312" s="18">
        <f>C315</f>
        <v>1050.385</v>
      </c>
      <c r="D312" s="18">
        <f>D315</f>
        <v>1050.385</v>
      </c>
      <c r="E312" s="18">
        <f>D312/C312*100</f>
        <v>100</v>
      </c>
      <c r="F312" s="19"/>
    </row>
    <row r="313" spans="1:6">
      <c r="A313" s="19">
        <v>300</v>
      </c>
      <c r="B313" s="7" t="s">
        <v>12</v>
      </c>
      <c r="C313" s="19"/>
      <c r="D313" s="19"/>
      <c r="E313" s="19"/>
      <c r="F313" s="19"/>
    </row>
    <row r="314" spans="1:6" ht="45">
      <c r="A314" s="19">
        <v>301</v>
      </c>
      <c r="B314" s="10" t="s">
        <v>107</v>
      </c>
      <c r="C314" s="19"/>
      <c r="D314" s="19"/>
      <c r="E314" s="19"/>
      <c r="F314" s="19"/>
    </row>
    <row r="315" spans="1:6">
      <c r="A315" s="19">
        <v>302</v>
      </c>
      <c r="B315" s="7" t="s">
        <v>11</v>
      </c>
      <c r="C315" s="17">
        <v>1050.385</v>
      </c>
      <c r="D315" s="17">
        <v>1050.385</v>
      </c>
      <c r="E315" s="18">
        <f>D315/C315*100</f>
        <v>100</v>
      </c>
      <c r="F315" s="19"/>
    </row>
    <row r="316" spans="1:6" ht="45">
      <c r="A316" s="19">
        <v>303</v>
      </c>
      <c r="B316" s="10" t="s">
        <v>108</v>
      </c>
      <c r="C316" s="19"/>
      <c r="D316" s="19"/>
      <c r="E316" s="19"/>
      <c r="F316" s="19"/>
    </row>
    <row r="317" spans="1:6">
      <c r="A317" s="19">
        <v>304</v>
      </c>
      <c r="B317" s="7" t="s">
        <v>10</v>
      </c>
      <c r="C317" s="17">
        <v>1528.2950000000001</v>
      </c>
      <c r="D317" s="17">
        <v>1528.2950000000001</v>
      </c>
      <c r="E317" s="18">
        <f>D317/C317*100</f>
        <v>100</v>
      </c>
      <c r="F317" s="19"/>
    </row>
    <row r="318" spans="1:6" ht="113.25" customHeight="1">
      <c r="A318" s="19">
        <v>305</v>
      </c>
      <c r="B318" s="10" t="s">
        <v>109</v>
      </c>
      <c r="C318" s="17"/>
      <c r="D318" s="17"/>
      <c r="E318" s="18"/>
      <c r="F318" s="19"/>
    </row>
    <row r="319" spans="1:6">
      <c r="A319" s="19">
        <v>306</v>
      </c>
      <c r="B319" s="10" t="s">
        <v>9</v>
      </c>
      <c r="C319" s="17">
        <v>460.8</v>
      </c>
      <c r="D319" s="17">
        <v>460.8</v>
      </c>
      <c r="E319" s="18">
        <f t="shared" ref="E319" si="9">D319/C319*100</f>
        <v>100</v>
      </c>
      <c r="F319" s="19"/>
    </row>
  </sheetData>
  <mergeCells count="22">
    <mergeCell ref="B250:F250"/>
    <mergeCell ref="B273:F273"/>
    <mergeCell ref="B288:F288"/>
    <mergeCell ref="B303:F303"/>
    <mergeCell ref="B137:F137"/>
    <mergeCell ref="B156:F156"/>
    <mergeCell ref="B187:F187"/>
    <mergeCell ref="B216:F216"/>
    <mergeCell ref="B237:F237"/>
    <mergeCell ref="F124:F128"/>
    <mergeCell ref="B94:F96"/>
    <mergeCell ref="B111:F111"/>
    <mergeCell ref="A2:F4"/>
    <mergeCell ref="A5:F5"/>
    <mergeCell ref="F6:F7"/>
    <mergeCell ref="B79:F79"/>
    <mergeCell ref="B50:F50"/>
    <mergeCell ref="B23:F23"/>
    <mergeCell ref="B6:B7"/>
    <mergeCell ref="A6:A7"/>
    <mergeCell ref="C6:E6"/>
    <mergeCell ref="A94:A9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2016-03-18T07:03:01Z</cp:lastPrinted>
  <dcterms:created xsi:type="dcterms:W3CDTF">2014-04-24T10:54:52Z</dcterms:created>
  <dcterms:modified xsi:type="dcterms:W3CDTF">2016-03-18T07:03:21Z</dcterms:modified>
</cp:coreProperties>
</file>