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15435" windowHeight="11865"/>
  </bookViews>
  <sheets>
    <sheet name="Прил 2" sheetId="3" r:id="rId1"/>
  </sheets>
  <definedNames>
    <definedName name="_FilterDatabase_0" localSheetId="0">'Прил 2'!$A$6:$J$260</definedName>
    <definedName name="_xlnm._FilterDatabase" localSheetId="0">'Прил 2'!$A$6:$J$260</definedName>
    <definedName name="Print_Titles_0" localSheetId="0">'Прил 2'!$5:$6</definedName>
    <definedName name="_xlnm.Print_Titles" localSheetId="0">'Прил 2'!$5:$6</definedName>
  </definedNames>
  <calcPr calcId="145621"/>
</workbook>
</file>

<file path=xl/calcChain.xml><?xml version="1.0" encoding="utf-8"?>
<calcChain xmlns="http://schemas.openxmlformats.org/spreadsheetml/2006/main">
  <c r="H283" i="3" l="1"/>
  <c r="F315" i="3"/>
  <c r="F222" i="3" l="1"/>
  <c r="F218" i="3"/>
  <c r="F132" i="3" l="1"/>
  <c r="F111" i="3"/>
  <c r="F108" i="3"/>
  <c r="F88" i="3"/>
  <c r="F68" i="3"/>
  <c r="F54" i="3" l="1"/>
  <c r="G54" i="3"/>
  <c r="H54" i="3"/>
  <c r="I54" i="3"/>
  <c r="E55" i="3"/>
  <c r="F55" i="3"/>
  <c r="G55" i="3"/>
  <c r="H55" i="3"/>
  <c r="G56" i="3"/>
  <c r="H56" i="3"/>
  <c r="I56" i="3"/>
  <c r="C188" i="3"/>
  <c r="C187" i="3"/>
  <c r="C186" i="3"/>
  <c r="C185" i="3" s="1"/>
  <c r="I185" i="3"/>
  <c r="H185" i="3"/>
  <c r="G185" i="3"/>
  <c r="F185" i="3"/>
  <c r="E185" i="3"/>
  <c r="D185" i="3"/>
  <c r="C184" i="3"/>
  <c r="C183" i="3"/>
  <c r="C182" i="3"/>
  <c r="C181" i="3" s="1"/>
  <c r="I181" i="3"/>
  <c r="H181" i="3"/>
  <c r="G181" i="3"/>
  <c r="F181" i="3"/>
  <c r="E181" i="3"/>
  <c r="D181" i="3"/>
  <c r="E77" i="3" l="1"/>
  <c r="C139" i="3" l="1"/>
  <c r="C140" i="3"/>
  <c r="C138" i="3"/>
  <c r="I137" i="3"/>
  <c r="H137" i="3"/>
  <c r="G137" i="3"/>
  <c r="F137" i="3"/>
  <c r="E137" i="3"/>
  <c r="D137" i="3"/>
  <c r="C137" i="3" l="1"/>
  <c r="D319" i="3"/>
  <c r="C319" i="3" s="1"/>
  <c r="C318" i="3"/>
  <c r="C317" i="3"/>
  <c r="I316" i="3"/>
  <c r="H316" i="3"/>
  <c r="G316" i="3"/>
  <c r="F316" i="3"/>
  <c r="E316" i="3"/>
  <c r="D316" i="3"/>
  <c r="D315" i="3"/>
  <c r="C314" i="3"/>
  <c r="C313" i="3"/>
  <c r="I312" i="3"/>
  <c r="H312" i="3"/>
  <c r="G312" i="3"/>
  <c r="F312" i="3"/>
  <c r="E312" i="3"/>
  <c r="D312" i="3"/>
  <c r="E303" i="3"/>
  <c r="D311" i="3"/>
  <c r="C310" i="3"/>
  <c r="C309" i="3"/>
  <c r="I308" i="3"/>
  <c r="H308" i="3"/>
  <c r="G308" i="3"/>
  <c r="F308" i="3"/>
  <c r="E308" i="3"/>
  <c r="D308" i="3"/>
  <c r="D307" i="3"/>
  <c r="C307" i="3" s="1"/>
  <c r="C306" i="3"/>
  <c r="C305" i="3"/>
  <c r="I304" i="3"/>
  <c r="H304" i="3"/>
  <c r="G304" i="3"/>
  <c r="F304" i="3"/>
  <c r="E304" i="3"/>
  <c r="I303" i="3"/>
  <c r="I297" i="3" s="1"/>
  <c r="H303" i="3"/>
  <c r="H297" i="3" s="1"/>
  <c r="G303" i="3"/>
  <c r="F303" i="3"/>
  <c r="F297" i="3" s="1"/>
  <c r="I302" i="3"/>
  <c r="H302" i="3"/>
  <c r="G302" i="3"/>
  <c r="F302" i="3"/>
  <c r="E302" i="3"/>
  <c r="E296" i="3" s="1"/>
  <c r="D302" i="3"/>
  <c r="C302" i="3"/>
  <c r="I301" i="3"/>
  <c r="H301" i="3"/>
  <c r="G301" i="3"/>
  <c r="F301" i="3"/>
  <c r="E301" i="3"/>
  <c r="D301" i="3"/>
  <c r="C301" i="3" s="1"/>
  <c r="C298" i="3"/>
  <c r="G297" i="3"/>
  <c r="H296" i="3"/>
  <c r="F296" i="3"/>
  <c r="D296" i="3"/>
  <c r="I295" i="3"/>
  <c r="G295" i="3"/>
  <c r="E295" i="3"/>
  <c r="C292" i="3"/>
  <c r="C291" i="3"/>
  <c r="C290" i="3"/>
  <c r="I289" i="3"/>
  <c r="H289" i="3"/>
  <c r="G289" i="3"/>
  <c r="F289" i="3"/>
  <c r="E289" i="3"/>
  <c r="D289" i="3"/>
  <c r="I288" i="3"/>
  <c r="H288" i="3"/>
  <c r="G288" i="3"/>
  <c r="F288" i="3"/>
  <c r="E288" i="3"/>
  <c r="D288" i="3"/>
  <c r="I287" i="3"/>
  <c r="H287" i="3"/>
  <c r="G287" i="3"/>
  <c r="F287" i="3"/>
  <c r="E287" i="3"/>
  <c r="D287" i="3"/>
  <c r="I286" i="3"/>
  <c r="H286" i="3"/>
  <c r="G286" i="3"/>
  <c r="F286" i="3"/>
  <c r="E286" i="3"/>
  <c r="D286" i="3"/>
  <c r="D285" i="3" s="1"/>
  <c r="C283" i="3"/>
  <c r="C282" i="3"/>
  <c r="C281" i="3"/>
  <c r="I280" i="3"/>
  <c r="H280" i="3"/>
  <c r="G280" i="3"/>
  <c r="F280" i="3"/>
  <c r="E280" i="3"/>
  <c r="D280" i="3"/>
  <c r="C279" i="3"/>
  <c r="C278" i="3"/>
  <c r="C277" i="3"/>
  <c r="I276" i="3"/>
  <c r="H276" i="3"/>
  <c r="G276" i="3"/>
  <c r="F276" i="3"/>
  <c r="E276" i="3"/>
  <c r="D276" i="3"/>
  <c r="C275" i="3"/>
  <c r="C274" i="3"/>
  <c r="C273" i="3"/>
  <c r="I272" i="3"/>
  <c r="H272" i="3"/>
  <c r="G272" i="3"/>
  <c r="F272" i="3"/>
  <c r="E272" i="3"/>
  <c r="D272" i="3"/>
  <c r="I271" i="3"/>
  <c r="I265" i="3" s="1"/>
  <c r="H271" i="3"/>
  <c r="G271" i="3"/>
  <c r="G265" i="3" s="1"/>
  <c r="F271" i="3"/>
  <c r="E271" i="3"/>
  <c r="E265" i="3" s="1"/>
  <c r="D271" i="3"/>
  <c r="I270" i="3"/>
  <c r="I15" i="3" s="1"/>
  <c r="H270" i="3"/>
  <c r="G270" i="3"/>
  <c r="G264" i="3" s="1"/>
  <c r="F270" i="3"/>
  <c r="E270" i="3"/>
  <c r="E264" i="3" s="1"/>
  <c r="D270" i="3"/>
  <c r="I269" i="3"/>
  <c r="I263" i="3" s="1"/>
  <c r="H269" i="3"/>
  <c r="G269" i="3"/>
  <c r="G263" i="3" s="1"/>
  <c r="G262" i="3" s="1"/>
  <c r="F269" i="3"/>
  <c r="E269" i="3"/>
  <c r="E263" i="3" s="1"/>
  <c r="D269" i="3"/>
  <c r="I268" i="3"/>
  <c r="G268" i="3"/>
  <c r="F268" i="3"/>
  <c r="D268" i="3"/>
  <c r="C266" i="3"/>
  <c r="F265" i="3"/>
  <c r="I264" i="3"/>
  <c r="F263" i="3"/>
  <c r="C260" i="3"/>
  <c r="C259" i="3"/>
  <c r="C258" i="3"/>
  <c r="C257" i="3" s="1"/>
  <c r="I257" i="3"/>
  <c r="H257" i="3"/>
  <c r="G257" i="3"/>
  <c r="F257" i="3"/>
  <c r="E257" i="3"/>
  <c r="D257" i="3"/>
  <c r="I256" i="3"/>
  <c r="I250" i="3" s="1"/>
  <c r="H256" i="3"/>
  <c r="H250" i="3" s="1"/>
  <c r="G256" i="3"/>
  <c r="G250" i="3" s="1"/>
  <c r="F256" i="3"/>
  <c r="F250" i="3" s="1"/>
  <c r="E256" i="3"/>
  <c r="E250" i="3" s="1"/>
  <c r="D256" i="3"/>
  <c r="I255" i="3"/>
  <c r="H255" i="3"/>
  <c r="H249" i="3" s="1"/>
  <c r="G255" i="3"/>
  <c r="F255" i="3"/>
  <c r="F249" i="3" s="1"/>
  <c r="E255" i="3"/>
  <c r="D255" i="3"/>
  <c r="D249" i="3" s="1"/>
  <c r="I254" i="3"/>
  <c r="H254" i="3"/>
  <c r="H248" i="3" s="1"/>
  <c r="G254" i="3"/>
  <c r="G248" i="3" s="1"/>
  <c r="F254" i="3"/>
  <c r="F248" i="3" s="1"/>
  <c r="E254" i="3"/>
  <c r="E248" i="3" s="1"/>
  <c r="D254" i="3"/>
  <c r="I253" i="3"/>
  <c r="H253" i="3"/>
  <c r="G253" i="3"/>
  <c r="F253" i="3"/>
  <c r="E253" i="3"/>
  <c r="D253" i="3"/>
  <c r="C251" i="3"/>
  <c r="I249" i="3"/>
  <c r="G249" i="3"/>
  <c r="E249" i="3"/>
  <c r="I248" i="3"/>
  <c r="C245" i="3"/>
  <c r="C244" i="3"/>
  <c r="C243" i="3"/>
  <c r="I242" i="3"/>
  <c r="H242" i="3"/>
  <c r="G242" i="3"/>
  <c r="F242" i="3"/>
  <c r="E242" i="3"/>
  <c r="D242" i="3"/>
  <c r="C241" i="3"/>
  <c r="C240" i="3"/>
  <c r="C239" i="3"/>
  <c r="I238" i="3"/>
  <c r="H238" i="3"/>
  <c r="G238" i="3"/>
  <c r="F238" i="3"/>
  <c r="E238" i="3"/>
  <c r="D238" i="3"/>
  <c r="I237" i="3"/>
  <c r="I231" i="3" s="1"/>
  <c r="H237" i="3"/>
  <c r="G237" i="3"/>
  <c r="G231" i="3" s="1"/>
  <c r="F237" i="3"/>
  <c r="E237" i="3"/>
  <c r="E231" i="3" s="1"/>
  <c r="D237" i="3"/>
  <c r="I236" i="3"/>
  <c r="H236" i="3"/>
  <c r="H230" i="3" s="1"/>
  <c r="G236" i="3"/>
  <c r="G230" i="3" s="1"/>
  <c r="F236" i="3"/>
  <c r="F230" i="3" s="1"/>
  <c r="E236" i="3"/>
  <c r="E230" i="3" s="1"/>
  <c r="D236" i="3"/>
  <c r="I235" i="3"/>
  <c r="I234" i="3" s="1"/>
  <c r="H235" i="3"/>
  <c r="G235" i="3"/>
  <c r="G234" i="3" s="1"/>
  <c r="F235" i="3"/>
  <c r="E235" i="3"/>
  <c r="E234" i="3" s="1"/>
  <c r="D235" i="3"/>
  <c r="F234" i="3"/>
  <c r="C232" i="3"/>
  <c r="F231" i="3"/>
  <c r="I230" i="3"/>
  <c r="F229" i="3"/>
  <c r="D226" i="3"/>
  <c r="C226" i="3" s="1"/>
  <c r="C225" i="3"/>
  <c r="C224" i="3"/>
  <c r="I223" i="3"/>
  <c r="H223" i="3"/>
  <c r="G223" i="3"/>
  <c r="F223" i="3"/>
  <c r="E223" i="3"/>
  <c r="D222" i="3"/>
  <c r="C221" i="3"/>
  <c r="C220" i="3"/>
  <c r="I219" i="3"/>
  <c r="H219" i="3"/>
  <c r="G219" i="3"/>
  <c r="F219" i="3"/>
  <c r="D219" i="3"/>
  <c r="D218" i="3"/>
  <c r="C218" i="3" s="1"/>
  <c r="C217" i="3"/>
  <c r="C216" i="3"/>
  <c r="I215" i="3"/>
  <c r="H215" i="3"/>
  <c r="G215" i="3"/>
  <c r="F215" i="3"/>
  <c r="E215" i="3"/>
  <c r="D215" i="3"/>
  <c r="I214" i="3"/>
  <c r="I208" i="3" s="1"/>
  <c r="H214" i="3"/>
  <c r="H208" i="3" s="1"/>
  <c r="G214" i="3"/>
  <c r="F214" i="3"/>
  <c r="F208" i="3" s="1"/>
  <c r="I213" i="3"/>
  <c r="I207" i="3" s="1"/>
  <c r="H213" i="3"/>
  <c r="H207" i="3" s="1"/>
  <c r="G213" i="3"/>
  <c r="G207" i="3" s="1"/>
  <c r="F213" i="3"/>
  <c r="F207" i="3" s="1"/>
  <c r="E213" i="3"/>
  <c r="E207" i="3" s="1"/>
  <c r="D213" i="3"/>
  <c r="I212" i="3"/>
  <c r="I206" i="3" s="1"/>
  <c r="I205" i="3" s="1"/>
  <c r="H212" i="3"/>
  <c r="G212" i="3"/>
  <c r="F212" i="3"/>
  <c r="E212" i="3"/>
  <c r="E206" i="3" s="1"/>
  <c r="D212" i="3"/>
  <c r="I211" i="3"/>
  <c r="C209" i="3"/>
  <c r="G208" i="3"/>
  <c r="D207" i="3"/>
  <c r="H206" i="3"/>
  <c r="F206" i="3"/>
  <c r="D206" i="3"/>
  <c r="D203" i="3"/>
  <c r="C202" i="3"/>
  <c r="C201" i="3"/>
  <c r="I200" i="3"/>
  <c r="H200" i="3"/>
  <c r="G200" i="3"/>
  <c r="F200" i="3"/>
  <c r="E200" i="3"/>
  <c r="I199" i="3"/>
  <c r="H199" i="3"/>
  <c r="G199" i="3"/>
  <c r="F199" i="3"/>
  <c r="E199" i="3"/>
  <c r="I198" i="3"/>
  <c r="H198" i="3"/>
  <c r="G198" i="3"/>
  <c r="G196" i="3" s="1"/>
  <c r="F198" i="3"/>
  <c r="E198" i="3"/>
  <c r="D198" i="3"/>
  <c r="C198" i="3"/>
  <c r="I197" i="3"/>
  <c r="H197" i="3"/>
  <c r="H196" i="3" s="1"/>
  <c r="G197" i="3"/>
  <c r="F197" i="3"/>
  <c r="F196" i="3" s="1"/>
  <c r="E197" i="3"/>
  <c r="D197" i="3"/>
  <c r="C197" i="3" s="1"/>
  <c r="C194" i="3"/>
  <c r="I193" i="3"/>
  <c r="H193" i="3"/>
  <c r="G193" i="3"/>
  <c r="F193" i="3"/>
  <c r="E193" i="3"/>
  <c r="C192" i="3"/>
  <c r="I191" i="3"/>
  <c r="H191" i="3"/>
  <c r="H190" i="3" s="1"/>
  <c r="G191" i="3"/>
  <c r="G190" i="3" s="1"/>
  <c r="F191" i="3"/>
  <c r="F190" i="3" s="1"/>
  <c r="E191" i="3"/>
  <c r="E190" i="3" s="1"/>
  <c r="D191" i="3"/>
  <c r="I190" i="3"/>
  <c r="C180" i="3"/>
  <c r="C179" i="3"/>
  <c r="C178" i="3"/>
  <c r="I177" i="3"/>
  <c r="H177" i="3"/>
  <c r="G177" i="3"/>
  <c r="F177" i="3"/>
  <c r="E177" i="3"/>
  <c r="D177" i="3"/>
  <c r="C176" i="3"/>
  <c r="C175" i="3"/>
  <c r="C174" i="3"/>
  <c r="I173" i="3"/>
  <c r="H173" i="3"/>
  <c r="G173" i="3"/>
  <c r="F173" i="3"/>
  <c r="E173" i="3"/>
  <c r="D173" i="3"/>
  <c r="C172" i="3"/>
  <c r="C171" i="3"/>
  <c r="C170" i="3"/>
  <c r="I169" i="3"/>
  <c r="H169" i="3"/>
  <c r="G169" i="3"/>
  <c r="F169" i="3"/>
  <c r="D169" i="3"/>
  <c r="C168" i="3"/>
  <c r="D167" i="3"/>
  <c r="C167" i="3" s="1"/>
  <c r="C166" i="3"/>
  <c r="I165" i="3"/>
  <c r="H165" i="3"/>
  <c r="G165" i="3"/>
  <c r="F165" i="3"/>
  <c r="E165" i="3"/>
  <c r="D165" i="3"/>
  <c r="C164" i="3"/>
  <c r="C163" i="3"/>
  <c r="E162" i="3"/>
  <c r="E54" i="3" s="1"/>
  <c r="D162" i="3"/>
  <c r="I161" i="3"/>
  <c r="H161" i="3"/>
  <c r="G161" i="3"/>
  <c r="F161" i="3"/>
  <c r="E161" i="3"/>
  <c r="D161" i="3"/>
  <c r="C160" i="3"/>
  <c r="C159" i="3"/>
  <c r="D158" i="3"/>
  <c r="I157" i="3"/>
  <c r="H157" i="3"/>
  <c r="G157" i="3"/>
  <c r="F157" i="3"/>
  <c r="E157" i="3"/>
  <c r="C156" i="3"/>
  <c r="C155" i="3"/>
  <c r="C154" i="3"/>
  <c r="I153" i="3"/>
  <c r="H153" i="3"/>
  <c r="G153" i="3"/>
  <c r="F153" i="3"/>
  <c r="E153" i="3"/>
  <c r="D153" i="3"/>
  <c r="C152" i="3"/>
  <c r="C151" i="3"/>
  <c r="D150" i="3"/>
  <c r="D54" i="3" s="1"/>
  <c r="I149" i="3"/>
  <c r="H149" i="3"/>
  <c r="G149" i="3"/>
  <c r="F149" i="3"/>
  <c r="E149" i="3"/>
  <c r="D149" i="3"/>
  <c r="D148" i="3"/>
  <c r="C147" i="3"/>
  <c r="C146" i="3"/>
  <c r="I145" i="3"/>
  <c r="H145" i="3"/>
  <c r="G145" i="3"/>
  <c r="F145" i="3"/>
  <c r="E145" i="3"/>
  <c r="C144" i="3"/>
  <c r="C143" i="3"/>
  <c r="C142" i="3"/>
  <c r="I141" i="3"/>
  <c r="H141" i="3"/>
  <c r="G141" i="3"/>
  <c r="F141" i="3"/>
  <c r="E141" i="3"/>
  <c r="D141" i="3"/>
  <c r="C136" i="3"/>
  <c r="C134" i="3"/>
  <c r="G133" i="3"/>
  <c r="F133" i="3"/>
  <c r="E133" i="3"/>
  <c r="D133" i="3"/>
  <c r="C132" i="3"/>
  <c r="C131" i="3"/>
  <c r="C130" i="3"/>
  <c r="I129" i="3"/>
  <c r="H129" i="3"/>
  <c r="G129" i="3"/>
  <c r="F129" i="3"/>
  <c r="D129" i="3"/>
  <c r="F128" i="3"/>
  <c r="F56" i="3" s="1"/>
  <c r="D128" i="3"/>
  <c r="D127" i="3"/>
  <c r="C127" i="3" s="1"/>
  <c r="C126" i="3"/>
  <c r="I125" i="3"/>
  <c r="H125" i="3"/>
  <c r="G125" i="3"/>
  <c r="E125" i="3"/>
  <c r="D124" i="3"/>
  <c r="C124" i="3" s="1"/>
  <c r="C123" i="3"/>
  <c r="C122" i="3"/>
  <c r="I121" i="3"/>
  <c r="H121" i="3"/>
  <c r="G121" i="3"/>
  <c r="F121" i="3"/>
  <c r="E121" i="3"/>
  <c r="D121" i="3"/>
  <c r="C120" i="3"/>
  <c r="C119" i="3"/>
  <c r="C118" i="3"/>
  <c r="C117" i="3" s="1"/>
  <c r="I117" i="3"/>
  <c r="H117" i="3"/>
  <c r="G117" i="3"/>
  <c r="F117" i="3"/>
  <c r="E117" i="3"/>
  <c r="D117" i="3"/>
  <c r="D116" i="3"/>
  <c r="C116" i="3" s="1"/>
  <c r="C115" i="3"/>
  <c r="C114" i="3"/>
  <c r="I113" i="3"/>
  <c r="H113" i="3"/>
  <c r="G113" i="3"/>
  <c r="F113" i="3"/>
  <c r="E113" i="3"/>
  <c r="D113" i="3"/>
  <c r="C112" i="3"/>
  <c r="E109" i="3"/>
  <c r="D111" i="3"/>
  <c r="C110" i="3"/>
  <c r="I109" i="3"/>
  <c r="H109" i="3"/>
  <c r="G109" i="3"/>
  <c r="F109" i="3"/>
  <c r="D109" i="3"/>
  <c r="D108" i="3"/>
  <c r="C107" i="3"/>
  <c r="C106" i="3"/>
  <c r="I105" i="3"/>
  <c r="H105" i="3"/>
  <c r="G105" i="3"/>
  <c r="F105" i="3"/>
  <c r="E105" i="3"/>
  <c r="D105" i="3"/>
  <c r="D104" i="3"/>
  <c r="C103" i="3"/>
  <c r="C102" i="3"/>
  <c r="I101" i="3"/>
  <c r="H101" i="3"/>
  <c r="G101" i="3"/>
  <c r="F101" i="3"/>
  <c r="E101" i="3"/>
  <c r="D101" i="3"/>
  <c r="C100" i="3"/>
  <c r="C99" i="3"/>
  <c r="C98" i="3"/>
  <c r="C97" i="3" s="1"/>
  <c r="I97" i="3"/>
  <c r="H97" i="3"/>
  <c r="G97" i="3"/>
  <c r="F97" i="3"/>
  <c r="E97" i="3"/>
  <c r="D97" i="3"/>
  <c r="E96" i="3"/>
  <c r="E56" i="3" s="1"/>
  <c r="D96" i="3"/>
  <c r="C95" i="3"/>
  <c r="C94" i="3"/>
  <c r="I93" i="3"/>
  <c r="H93" i="3"/>
  <c r="G93" i="3"/>
  <c r="F93" i="3"/>
  <c r="E93" i="3"/>
  <c r="D93" i="3"/>
  <c r="C92" i="3"/>
  <c r="D91" i="3"/>
  <c r="C91" i="3" s="1"/>
  <c r="C90" i="3"/>
  <c r="I89" i="3"/>
  <c r="H89" i="3"/>
  <c r="G89" i="3"/>
  <c r="F89" i="3"/>
  <c r="E89" i="3"/>
  <c r="E85" i="3"/>
  <c r="D88" i="3"/>
  <c r="D85" i="3" s="1"/>
  <c r="I85" i="3"/>
  <c r="H85" i="3"/>
  <c r="G85" i="3"/>
  <c r="F85" i="3"/>
  <c r="C84" i="3"/>
  <c r="E81" i="3"/>
  <c r="D83" i="3"/>
  <c r="C82" i="3"/>
  <c r="I81" i="3"/>
  <c r="H81" i="3"/>
  <c r="G81" i="3"/>
  <c r="F81" i="3"/>
  <c r="D81" i="3"/>
  <c r="C80" i="3"/>
  <c r="G77" i="3"/>
  <c r="D79" i="3"/>
  <c r="D77" i="3" s="1"/>
  <c r="C78" i="3"/>
  <c r="I77" i="3"/>
  <c r="H77" i="3"/>
  <c r="F77" i="3"/>
  <c r="E73" i="3"/>
  <c r="D76" i="3"/>
  <c r="C75" i="3"/>
  <c r="C74" i="3"/>
  <c r="I73" i="3"/>
  <c r="H73" i="3"/>
  <c r="G73" i="3"/>
  <c r="F73" i="3"/>
  <c r="D73" i="3"/>
  <c r="D72" i="3"/>
  <c r="C72" i="3" s="1"/>
  <c r="C71" i="3"/>
  <c r="C70" i="3"/>
  <c r="I69" i="3"/>
  <c r="H69" i="3"/>
  <c r="G69" i="3"/>
  <c r="F69" i="3"/>
  <c r="E69" i="3"/>
  <c r="D69" i="3"/>
  <c r="D68" i="3"/>
  <c r="D56" i="3" s="1"/>
  <c r="C67" i="3"/>
  <c r="C66" i="3"/>
  <c r="I65" i="3"/>
  <c r="H65" i="3"/>
  <c r="G65" i="3"/>
  <c r="F65" i="3"/>
  <c r="E65" i="3"/>
  <c r="D65" i="3"/>
  <c r="C64" i="3"/>
  <c r="C63" i="3"/>
  <c r="C62" i="3"/>
  <c r="I61" i="3"/>
  <c r="H61" i="3"/>
  <c r="G61" i="3"/>
  <c r="F61" i="3"/>
  <c r="E61" i="3"/>
  <c r="D61" i="3"/>
  <c r="C60" i="3"/>
  <c r="G57" i="3"/>
  <c r="E57" i="3"/>
  <c r="D59" i="3"/>
  <c r="D55" i="3" s="1"/>
  <c r="C58" i="3"/>
  <c r="I57" i="3"/>
  <c r="H57" i="3"/>
  <c r="F57" i="3"/>
  <c r="H50" i="3"/>
  <c r="G50" i="3"/>
  <c r="F50" i="3"/>
  <c r="H48" i="3"/>
  <c r="G48" i="3"/>
  <c r="F48" i="3"/>
  <c r="E48" i="3"/>
  <c r="C51" i="3"/>
  <c r="I50" i="3"/>
  <c r="I48" i="3"/>
  <c r="C45" i="3"/>
  <c r="C44" i="3"/>
  <c r="C43" i="3"/>
  <c r="I42" i="3"/>
  <c r="H42" i="3"/>
  <c r="G42" i="3"/>
  <c r="F42" i="3"/>
  <c r="E42" i="3"/>
  <c r="D42" i="3"/>
  <c r="D41" i="3"/>
  <c r="C41" i="3" s="1"/>
  <c r="C40" i="3"/>
  <c r="C39" i="3"/>
  <c r="I38" i="3"/>
  <c r="H38" i="3"/>
  <c r="G38" i="3"/>
  <c r="F38" i="3"/>
  <c r="E38" i="3"/>
  <c r="D37" i="3"/>
  <c r="C37" i="3" s="1"/>
  <c r="C36" i="3"/>
  <c r="C35" i="3"/>
  <c r="I34" i="3"/>
  <c r="H34" i="3"/>
  <c r="G34" i="3"/>
  <c r="F34" i="3"/>
  <c r="E34" i="3"/>
  <c r="D34" i="3"/>
  <c r="I33" i="3"/>
  <c r="I27" i="3" s="1"/>
  <c r="H33" i="3"/>
  <c r="H27" i="3" s="1"/>
  <c r="G33" i="3"/>
  <c r="F33" i="3"/>
  <c r="F27" i="3" s="1"/>
  <c r="E33" i="3"/>
  <c r="E27" i="3" s="1"/>
  <c r="I32" i="3"/>
  <c r="H32" i="3"/>
  <c r="H26" i="3" s="1"/>
  <c r="G32" i="3"/>
  <c r="G26" i="3" s="1"/>
  <c r="F32" i="3"/>
  <c r="F26" i="3" s="1"/>
  <c r="E32" i="3"/>
  <c r="E26" i="3" s="1"/>
  <c r="D32" i="3"/>
  <c r="I31" i="3"/>
  <c r="I25" i="3" s="1"/>
  <c r="H31" i="3"/>
  <c r="H25" i="3" s="1"/>
  <c r="G31" i="3"/>
  <c r="G19" i="3" s="1"/>
  <c r="F31" i="3"/>
  <c r="F25" i="3" s="1"/>
  <c r="E31" i="3"/>
  <c r="E25" i="3" s="1"/>
  <c r="D31" i="3"/>
  <c r="C28" i="3"/>
  <c r="I26" i="3"/>
  <c r="G25" i="3"/>
  <c r="C22" i="3"/>
  <c r="I21" i="3"/>
  <c r="C17" i="3"/>
  <c r="H16" i="3"/>
  <c r="F16" i="3"/>
  <c r="D16" i="3"/>
  <c r="H15" i="3"/>
  <c r="F15" i="3"/>
  <c r="D15" i="3"/>
  <c r="I14" i="3"/>
  <c r="H14" i="3"/>
  <c r="G14" i="3"/>
  <c r="F14" i="3"/>
  <c r="F13" i="3" s="1"/>
  <c r="E14" i="3"/>
  <c r="D14" i="3"/>
  <c r="I12" i="3"/>
  <c r="H12" i="3"/>
  <c r="G12" i="3"/>
  <c r="F12" i="3"/>
  <c r="E12" i="3"/>
  <c r="D12" i="3"/>
  <c r="E268" i="3" l="1"/>
  <c r="C61" i="3"/>
  <c r="F125" i="3"/>
  <c r="C141" i="3"/>
  <c r="C276" i="3"/>
  <c r="C288" i="3"/>
  <c r="H268" i="3"/>
  <c r="C165" i="3"/>
  <c r="C238" i="3"/>
  <c r="C153" i="3"/>
  <c r="H133" i="3"/>
  <c r="H30" i="3"/>
  <c r="H205" i="3"/>
  <c r="G21" i="3"/>
  <c r="G11" i="3" s="1"/>
  <c r="F30" i="3"/>
  <c r="G30" i="3"/>
  <c r="I19" i="3"/>
  <c r="I9" i="3" s="1"/>
  <c r="C177" i="3"/>
  <c r="C191" i="3"/>
  <c r="G300" i="3"/>
  <c r="I300" i="3"/>
  <c r="F21" i="3"/>
  <c r="F11" i="3" s="1"/>
  <c r="H21" i="3"/>
  <c r="H11" i="3" s="1"/>
  <c r="C235" i="3"/>
  <c r="I247" i="3"/>
  <c r="H265" i="3"/>
  <c r="C265" i="3" s="1"/>
  <c r="F53" i="3"/>
  <c r="F49" i="3"/>
  <c r="F47" i="3" s="1"/>
  <c r="F20" i="3"/>
  <c r="D13" i="3"/>
  <c r="H13" i="3"/>
  <c r="E15" i="3"/>
  <c r="G15" i="3"/>
  <c r="E16" i="3"/>
  <c r="G16" i="3"/>
  <c r="I16" i="3"/>
  <c r="I13" i="3" s="1"/>
  <c r="E19" i="3"/>
  <c r="E9" i="3" s="1"/>
  <c r="G27" i="3"/>
  <c r="G24" i="3" s="1"/>
  <c r="E30" i="3"/>
  <c r="I30" i="3"/>
  <c r="C76" i="3"/>
  <c r="C73" i="3" s="1"/>
  <c r="C88" i="3"/>
  <c r="C85" i="3" s="1"/>
  <c r="D89" i="3"/>
  <c r="C89" i="3"/>
  <c r="C173" i="3"/>
  <c r="C222" i="3"/>
  <c r="C219" i="3" s="1"/>
  <c r="D223" i="3"/>
  <c r="C223" i="3"/>
  <c r="D229" i="3"/>
  <c r="E247" i="3"/>
  <c r="D265" i="3"/>
  <c r="F285" i="3"/>
  <c r="H263" i="3"/>
  <c r="C287" i="3"/>
  <c r="F264" i="3"/>
  <c r="F262" i="3" s="1"/>
  <c r="H264" i="3"/>
  <c r="G296" i="3"/>
  <c r="G294" i="3" s="1"/>
  <c r="I296" i="3"/>
  <c r="I294" i="3" s="1"/>
  <c r="D303" i="3"/>
  <c r="C16" i="3"/>
  <c r="F24" i="3"/>
  <c r="H24" i="3"/>
  <c r="C42" i="3"/>
  <c r="D57" i="3"/>
  <c r="C203" i="3"/>
  <c r="C200" i="3" s="1"/>
  <c r="D199" i="3"/>
  <c r="C199" i="3" s="1"/>
  <c r="G211" i="3"/>
  <c r="G206" i="3"/>
  <c r="G205" i="3" s="1"/>
  <c r="G247" i="3"/>
  <c r="E262" i="3"/>
  <c r="I262" i="3"/>
  <c r="C286" i="3"/>
  <c r="D263" i="3"/>
  <c r="F300" i="3"/>
  <c r="H300" i="3"/>
  <c r="F10" i="3"/>
  <c r="C38" i="3"/>
  <c r="I135" i="3"/>
  <c r="C148" i="3"/>
  <c r="C145" i="3" s="1"/>
  <c r="D145" i="3"/>
  <c r="C158" i="3"/>
  <c r="C157" i="3" s="1"/>
  <c r="D157" i="3"/>
  <c r="D19" i="3"/>
  <c r="C196" i="3"/>
  <c r="E196" i="3"/>
  <c r="I196" i="3"/>
  <c r="F205" i="3"/>
  <c r="C207" i="3"/>
  <c r="C237" i="3"/>
  <c r="D234" i="3"/>
  <c r="D231" i="3"/>
  <c r="H234" i="3"/>
  <c r="H231" i="3"/>
  <c r="H228" i="3" s="1"/>
  <c r="H285" i="3"/>
  <c r="C303" i="3"/>
  <c r="C300" i="3" s="1"/>
  <c r="C68" i="3"/>
  <c r="C65" i="3" s="1"/>
  <c r="C79" i="3"/>
  <c r="C77" i="3" s="1"/>
  <c r="C83" i="3"/>
  <c r="C81" i="3" s="1"/>
  <c r="C96" i="3"/>
  <c r="C93" i="3" s="1"/>
  <c r="C104" i="3"/>
  <c r="C101" i="3" s="1"/>
  <c r="C108" i="3"/>
  <c r="C105" i="3" s="1"/>
  <c r="C150" i="3"/>
  <c r="C149" i="3" s="1"/>
  <c r="C162" i="3"/>
  <c r="C161" i="3" s="1"/>
  <c r="C169" i="3"/>
  <c r="C212" i="3"/>
  <c r="C213" i="3"/>
  <c r="F228" i="3"/>
  <c r="C236" i="3"/>
  <c r="C234" i="3" s="1"/>
  <c r="I228" i="3"/>
  <c r="C242" i="3"/>
  <c r="C249" i="3"/>
  <c r="C254" i="3"/>
  <c r="F247" i="3"/>
  <c r="H247" i="3"/>
  <c r="C255" i="3"/>
  <c r="C256" i="3"/>
  <c r="C272" i="3"/>
  <c r="C280" i="3"/>
  <c r="E285" i="3"/>
  <c r="G285" i="3"/>
  <c r="I285" i="3"/>
  <c r="C289" i="3"/>
  <c r="C304" i="3"/>
  <c r="E24" i="3"/>
  <c r="I24" i="3"/>
  <c r="C69" i="3"/>
  <c r="C113" i="3"/>
  <c r="C121" i="3"/>
  <c r="C129" i="3"/>
  <c r="C215" i="3"/>
  <c r="E219" i="3"/>
  <c r="E214" i="3"/>
  <c r="E300" i="3"/>
  <c r="E297" i="3"/>
  <c r="E294" i="3" s="1"/>
  <c r="G9" i="3"/>
  <c r="C12" i="3"/>
  <c r="C14" i="3"/>
  <c r="F19" i="3"/>
  <c r="H19" i="3"/>
  <c r="C31" i="3"/>
  <c r="C32" i="3"/>
  <c r="D33" i="3"/>
  <c r="C34" i="3"/>
  <c r="D38" i="3"/>
  <c r="D50" i="3"/>
  <c r="C59" i="3"/>
  <c r="C57" i="3" s="1"/>
  <c r="C111" i="3"/>
  <c r="C109" i="3" s="1"/>
  <c r="C128" i="3"/>
  <c r="C125" i="3" s="1"/>
  <c r="D193" i="3"/>
  <c r="C193" i="3" s="1"/>
  <c r="D196" i="3"/>
  <c r="D200" i="3"/>
  <c r="F211" i="3"/>
  <c r="H211" i="3"/>
  <c r="D214" i="3"/>
  <c r="E229" i="3"/>
  <c r="E228" i="3" s="1"/>
  <c r="G229" i="3"/>
  <c r="G228" i="3" s="1"/>
  <c r="D230" i="3"/>
  <c r="C230" i="3" s="1"/>
  <c r="D248" i="3"/>
  <c r="D250" i="3"/>
  <c r="C250" i="3" s="1"/>
  <c r="D264" i="3"/>
  <c r="C264" i="3" s="1"/>
  <c r="C269" i="3"/>
  <c r="C270" i="3"/>
  <c r="C271" i="3"/>
  <c r="D295" i="3"/>
  <c r="F295" i="3"/>
  <c r="F294" i="3" s="1"/>
  <c r="H295" i="3"/>
  <c r="H294" i="3" s="1"/>
  <c r="C296" i="3"/>
  <c r="D297" i="3"/>
  <c r="D300" i="3"/>
  <c r="D304" i="3"/>
  <c r="C311" i="3"/>
  <c r="C308" i="3" s="1"/>
  <c r="C315" i="3"/>
  <c r="C312" i="3" s="1"/>
  <c r="C316" i="3"/>
  <c r="D25" i="3"/>
  <c r="D26" i="3"/>
  <c r="C26" i="3" s="1"/>
  <c r="D27" i="3"/>
  <c r="C27" i="3" s="1"/>
  <c r="D125" i="3"/>
  <c r="E129" i="3"/>
  <c r="E169" i="3"/>
  <c r="I133" i="3" l="1"/>
  <c r="I55" i="3"/>
  <c r="I20" i="3" s="1"/>
  <c r="I10" i="3" s="1"/>
  <c r="I8" i="3" s="1"/>
  <c r="C285" i="3"/>
  <c r="I11" i="3"/>
  <c r="C263" i="3"/>
  <c r="C135" i="3"/>
  <c r="C133" i="3" s="1"/>
  <c r="D48" i="3"/>
  <c r="H262" i="3"/>
  <c r="E13" i="3"/>
  <c r="G13" i="3"/>
  <c r="C15" i="3"/>
  <c r="C13" i="3" s="1"/>
  <c r="H53" i="3"/>
  <c r="H49" i="3"/>
  <c r="H47" i="3" s="1"/>
  <c r="H20" i="3"/>
  <c r="H10" i="3" s="1"/>
  <c r="C297" i="3"/>
  <c r="D190" i="3"/>
  <c r="C190" i="3" s="1"/>
  <c r="C253" i="3"/>
  <c r="C231" i="3"/>
  <c r="C54" i="3"/>
  <c r="D53" i="3"/>
  <c r="C206" i="3"/>
  <c r="D49" i="3"/>
  <c r="D20" i="3"/>
  <c r="D10" i="3" s="1"/>
  <c r="C295" i="3"/>
  <c r="D294" i="3"/>
  <c r="C294" i="3" s="1"/>
  <c r="C229" i="3"/>
  <c r="G53" i="3"/>
  <c r="G49" i="3"/>
  <c r="G47" i="3" s="1"/>
  <c r="G20" i="3"/>
  <c r="F18" i="3"/>
  <c r="F9" i="3"/>
  <c r="F8" i="3" s="1"/>
  <c r="E211" i="3"/>
  <c r="E208" i="3"/>
  <c r="E205" i="3" s="1"/>
  <c r="C55" i="3"/>
  <c r="I53" i="3"/>
  <c r="I49" i="3"/>
  <c r="I47" i="3" s="1"/>
  <c r="C268" i="3"/>
  <c r="D262" i="3"/>
  <c r="C248" i="3"/>
  <c r="D247" i="3"/>
  <c r="C247" i="3" s="1"/>
  <c r="D228" i="3"/>
  <c r="C228" i="3" s="1"/>
  <c r="C214" i="3"/>
  <c r="C211" i="3" s="1"/>
  <c r="D208" i="3"/>
  <c r="D211" i="3"/>
  <c r="E21" i="3"/>
  <c r="E11" i="3" s="1"/>
  <c r="E50" i="3"/>
  <c r="C50" i="3" s="1"/>
  <c r="E53" i="3"/>
  <c r="E49" i="3"/>
  <c r="C33" i="3"/>
  <c r="C30" i="3" s="1"/>
  <c r="D30" i="3"/>
  <c r="D21" i="3"/>
  <c r="H9" i="3"/>
  <c r="C19" i="3"/>
  <c r="D9" i="3"/>
  <c r="C56" i="3"/>
  <c r="E20" i="3"/>
  <c r="C48" i="3"/>
  <c r="D24" i="3"/>
  <c r="C24" i="3" s="1"/>
  <c r="C25" i="3"/>
  <c r="D47" i="3" l="1"/>
  <c r="I18" i="3"/>
  <c r="H8" i="3"/>
  <c r="C262" i="3"/>
  <c r="H18" i="3"/>
  <c r="C53" i="3"/>
  <c r="C9" i="3"/>
  <c r="C21" i="3"/>
  <c r="D11" i="3"/>
  <c r="C11" i="3" s="1"/>
  <c r="C208" i="3"/>
  <c r="D205" i="3"/>
  <c r="C205" i="3" s="1"/>
  <c r="E10" i="3"/>
  <c r="E18" i="3"/>
  <c r="C20" i="3"/>
  <c r="D18" i="3"/>
  <c r="E47" i="3"/>
  <c r="C49" i="3"/>
  <c r="G10" i="3"/>
  <c r="G8" i="3" s="1"/>
  <c r="G18" i="3"/>
  <c r="C47" i="3" l="1"/>
  <c r="C18" i="3"/>
  <c r="D8" i="3"/>
  <c r="E8" i="3"/>
  <c r="C10" i="3"/>
  <c r="C8" i="3" s="1"/>
</calcChain>
</file>

<file path=xl/sharedStrings.xml><?xml version="1.0" encoding="utf-8"?>
<sst xmlns="http://schemas.openxmlformats.org/spreadsheetml/2006/main" count="393" uniqueCount="134">
  <si>
    <t>№ п/п</t>
  </si>
  <si>
    <t>Наименование мероприятия/Источники расходов на финансирование</t>
  </si>
  <si>
    <t>Объем расходов на выполнение мероприятия за счет всех источников ресурсного обеспечения, тыс. рублей</t>
  </si>
  <si>
    <t>Номер строки целевых показателей, на достижение которых направлены мероприятия</t>
  </si>
  <si>
    <t>ВСЕГО</t>
  </si>
  <si>
    <t>2023 год</t>
  </si>
  <si>
    <t>2024 год</t>
  </si>
  <si>
    <t>Всего по муниципальной программе, в том числе</t>
  </si>
  <si>
    <t>x</t>
  </si>
  <si>
    <t>федеральный бюджет</t>
  </si>
  <si>
    <t>областной бюджет</t>
  </si>
  <si>
    <t>местный бюджет</t>
  </si>
  <si>
    <t>Капитальные вложения</t>
  </si>
  <si>
    <t>Прочие нужды</t>
  </si>
  <si>
    <t>Подпрограмма 1 "Реализация проекта "Уральская инженерная школа"</t>
  </si>
  <si>
    <t>Всего по подпрограмме 1, в том числе</t>
  </si>
  <si>
    <t>3. Прочие нужды</t>
  </si>
  <si>
    <t>Всего по направлению «Прочие нужды», в том числе</t>
  </si>
  <si>
    <t>Подпрограмма 2 "Качество образования как основа благополучия"</t>
  </si>
  <si>
    <t>Всего по подпрограмме 2, в том числе</t>
  </si>
  <si>
    <t>Подпрограмма 3 "Педагогические кадры XXI века"</t>
  </si>
  <si>
    <t>Всего по подпрограмме 3, в том числе</t>
  </si>
  <si>
    <t>Всего по подпрограмме 4, в том числе</t>
  </si>
  <si>
    <t>Всего по подпрограмме 5, в том числе</t>
  </si>
  <si>
    <t>Всего по подпрограмме 6, в том числе</t>
  </si>
  <si>
    <t>2025 год</t>
  </si>
  <si>
    <t>2026 год</t>
  </si>
  <si>
    <t>2027 год</t>
  </si>
  <si>
    <t>2028 год</t>
  </si>
  <si>
    <t>Подпрограмма 7 "Строительство и реконструкция зданий муниципальных образовательных организаций"</t>
  </si>
  <si>
    <t>Всего по подпрограмме 7, в том числе</t>
  </si>
  <si>
    <t>1. Капитальные вложения</t>
  </si>
  <si>
    <t>Всего по направлению «Капитальные вложения», в том числе</t>
  </si>
  <si>
    <t>Всего по подпрограмме 8, в том числе</t>
  </si>
  <si>
    <t>внебюджетные источники</t>
  </si>
  <si>
    <t>Мероприятие 1.1. Обеспечение условий реализации муниципальными общеобразовательными организациями образовательных программ естественно-научного цикла и профориентационной работы, всего, из них:</t>
  </si>
  <si>
    <t>Мероприятие 2.3 Организация предоставления дошкольного образования, создание условий для присмотра и ухода за детьми, содержания детей в муниципальных образовательных организациях, всего, из них:</t>
  </si>
  <si>
    <t>Мероприятие 2.5 Организация предоставления дошкольного образования, создание условий для присмотра и ухода за детьми-инвалидами, детьми-сиротами, детьми, оставшимися без попечения родителей, детьми с туберкулезной интоксикацией, всего, из них:</t>
  </si>
  <si>
    <t>Мероприятие 2.7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 средств обучения, игр, игрушек, всего, из них:</t>
  </si>
  <si>
    <t>Мероприятие 2.8 Организация предоставления общего образования и создание условий для содержания детей в муниципальных общеобразовательных организациях, всего, из них:</t>
  </si>
  <si>
    <t>Мероприятие 2.11 Развитие школьного спорта, организация проведения официальных физкультурно-оздоровительных и спортивных мероприятий в общеобразовательных организациях, всего, из них:</t>
  </si>
  <si>
    <t>Мероприятие 2.12 Организация предоставления дополнительного образования детей в муниципальных организациях дополнительного образования, всего, из них:</t>
  </si>
  <si>
    <t>Мероприятие 2.16 Обеспечение мероприятий по антитеррористической защищенности муниципальных образовательных организаций, всего, из них:</t>
  </si>
  <si>
    <t>Мероприятие 2.17 Обеспечение персонифицированного финансирования дополнительного образования детей, всего, из них:</t>
  </si>
  <si>
    <t>Мероприятие 2.18 Обеспечение мероприятий по оборудованию спортивных площадок в общеобразовательных организациях, всего, из них:</t>
  </si>
  <si>
    <t>Мероприятие 2.22 Создание в образовательных организациях условий для получения детьми-инвалидами качественного образования, всего, из них:</t>
  </si>
  <si>
    <t>Мероприятие 2.23 Предоставление услуг по оказанию психолого-педагогической помощи детям в муниципальных образовательных организациях, всего, из них:</t>
  </si>
  <si>
    <t>Мероприятие 2.26 Создание в муниципальных общеобразовательных организациях условий для организации горячего питания обучающихся, всего, из них:</t>
  </si>
  <si>
    <t>Мероприятие 4.1 Создание условий для организации патриотического воспитания граждан, всего, из них:</t>
  </si>
  <si>
    <t>Мероприятие 4.2 Содействие формированию здорового жизненного стиля обучающихся, профилактике незаконного потребления алкогольной продукции, наркотических средств и психотропных веществ, наркомании, токсикомании и алкогольной зависимости, формированию законопослушного и безопасного поведения обучающихся, всего, из них:</t>
  </si>
  <si>
    <t>Мероприятие 4.3 Организация военно - патриотического воспитания и допризывной подготовки молодых граждан, всего, из них:</t>
  </si>
  <si>
    <t>Мероприятие 6.1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 всего, из них:</t>
  </si>
  <si>
    <t>Мероприятие 7.2 Строительство и реконструкция  зданий муниципальных  образовательных организаций, всего, из них:</t>
  </si>
  <si>
    <t>Мероприятие 8.1 Обеспечение деятельности муниципальных органов (центральный аппарат), всего, из них:</t>
  </si>
  <si>
    <t>Мероприятие 8.2 Обеспечение деятельности подведомственных учреждений в сфере образования и культуры, всего, из них:</t>
  </si>
  <si>
    <t>Мероприятие 8.3 Организация и проведение муниципальных и областных мероприятий в сфере образования и культуры, всего, из них:</t>
  </si>
  <si>
    <t>Мероприятие 8.4 Пенсионное обеспечение муниципальных служащих, всего, из них:</t>
  </si>
  <si>
    <t>Мероприятие 1.3.  Поддержка победителей конкурса среди муниципальных дошкольных образовательных организаций, расположенных на территории Свердловской области, осуществляющих образовательную деятельность в соответствии с целями и задачами проекта "Уральская инженерная школа", всего, из них:</t>
  </si>
  <si>
    <t>Мероприятие 2.1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 всего, из них:</t>
  </si>
  <si>
    <t>Мероприятие 2.2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 средств обучения, игр, игрушек, всего, из них:</t>
  </si>
  <si>
    <t>Мероприятие 2.4 Реализация программ спортивной подготовки в муниципальных учреждениях, всего, из них:</t>
  </si>
  <si>
    <t>Мероприятие 2.6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 всего, из них:</t>
  </si>
  <si>
    <t>Мероприятие 2.14 Осуществление мероприятий по обеспечению организации отдыха детей в каникулярное время, включая мероприятия по обеспечению безопасности их жизни и здоровья, всего, из них:</t>
  </si>
  <si>
    <t>Мероприятие 2.15 Организация мероприятий по укреплению и развитию материально-технической базы муниципальных образовательных организаций, всего, из них:</t>
  </si>
  <si>
    <t>Мероприятие 2.19 Создание безопасных условий пребывания в муниципальных организациях отдыха детей и их оздоровления, всего, из них:</t>
  </si>
  <si>
    <t>Мероприятие 2.20 Субвенции местным бюджетам на осуществление государственных полномочий Свердловской области по организации и обеспечению отдыха и оздоровления детей (за исключением детей - 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 всего, из них:</t>
  </si>
  <si>
    <t>Мероприятие 5.1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всего, из них:</t>
  </si>
  <si>
    <t>2.4.1.</t>
  </si>
  <si>
    <t>2.5.1.</t>
  </si>
  <si>
    <t>2.8.1.</t>
  </si>
  <si>
    <t>2.9.1.</t>
  </si>
  <si>
    <t>2.11.1.; 2.12.1.; 2.12.2.; 2.12.3.; 2.12.4.</t>
  </si>
  <si>
    <t>3.1.1; 3.1.2.; 3.1.3.;  3.1.4; 3.1.5; 5.1.2.</t>
  </si>
  <si>
    <t>6.1.1.</t>
  </si>
  <si>
    <t xml:space="preserve">2.6.1.; 5.1.2.;4.2.2.; 6.1.1. </t>
  </si>
  <si>
    <t>2.2.1.; 2.2.2.; 2.2.3.; 2.4.1.</t>
  </si>
  <si>
    <t>8.1.1.</t>
  </si>
  <si>
    <t xml:space="preserve"> 2.2.1.; 2.2.2.; 2.2.3.; 4.4.3.;  5.1.1.;  5.3.1.</t>
  </si>
  <si>
    <t>2.1.7.;  4.4.3.</t>
  </si>
  <si>
    <t>2.1.3.; 7.1.1.; 7.1.2.;</t>
  </si>
  <si>
    <t>1.1.1.;  1.1.3.; 1.1.4.; 2.1.8.</t>
  </si>
  <si>
    <t>1.1.1.; 2.7.1.</t>
  </si>
  <si>
    <t>2.2.1.; 4.2.2.; 5.1.2.;  6.1.1.</t>
  </si>
  <si>
    <t xml:space="preserve">2.1.1.; 2.1.2; 2.1.4.; 2.1.5.; 2.1.7.; 2.1.8.; 4.2.2.; 6.1.1.  </t>
  </si>
  <si>
    <t>2.1.1.; 2.1.9.</t>
  </si>
  <si>
    <t>2.2.1.; 6.1.1.</t>
  </si>
  <si>
    <t>2.1.7.</t>
  </si>
  <si>
    <t>Мероприятие 7.1. Проектно-изыскательские работы, экспертиза проектно-сметной документации для строительства муниципальных общеобразовательных организаций, всего, из них:</t>
  </si>
  <si>
    <r>
      <t>2.1.1; 2.1.2; 2.1.4;</t>
    </r>
    <r>
      <rPr>
        <b/>
        <u/>
        <sz val="14"/>
        <rFont val="Times New Roman"/>
        <family val="1"/>
        <charset val="204"/>
      </rPr>
      <t xml:space="preserve"> </t>
    </r>
    <r>
      <rPr>
        <b/>
        <sz val="14"/>
        <rFont val="Times New Roman"/>
        <family val="1"/>
        <charset val="204"/>
      </rPr>
      <t>2.1.5.; 2.1.6.;  2.1.7.;  2.1.8.; 2.2.1.; 4.2.2.; 6.1.1.; 5.1.2.</t>
    </r>
  </si>
  <si>
    <t xml:space="preserve"> 2.1.7.; 6.1.1. </t>
  </si>
  <si>
    <t>2.12.2.; 5.2.1.</t>
  </si>
  <si>
    <t>2.12.2.; 5.2.1.; 5.2.5.</t>
  </si>
  <si>
    <t>5.1.1.;5.2.2.; 5.3.1; 5.3.2.; 5.3.3.</t>
  </si>
  <si>
    <t xml:space="preserve"> 5.2.3.; 5.2.4.; 8.1.1.</t>
  </si>
  <si>
    <t>2.1.7.; 4.2.4.</t>
  </si>
  <si>
    <t>Мероприятие 2.27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 всего, из них:</t>
  </si>
  <si>
    <t>Мероприятие 2.28 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на условиях софинансирования из федерального бюджета, всего, из них:</t>
  </si>
  <si>
    <t>Мероприятие 2.25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на условиях софинансирования из федерального бюджета, всего, из них:</t>
  </si>
  <si>
    <t>Мероприятие 2.29 Обеспечение отдыха отдельных категорий детей, проживающих на территории Свердловской области, в организациях отдыха детей и их оздоровления, расположенных на побережье Черного моря, всего, из них:</t>
  </si>
  <si>
    <t>Мероприятие 2.30 Обеспечение дополнительных гарантий по социальной поддержке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в муниципальных образовательных организациях, всего, из них:</t>
  </si>
  <si>
    <t>Мероприятие 2.31 Обеспечение осуществления оплаты труда работников муниципальных организаций дополнительного образования и муниципальных образовательных организаций высшего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 всего, из них:</t>
  </si>
  <si>
    <t>Мероприятие 5.2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 всего, из них:</t>
  </si>
  <si>
    <t>2.3.1.; 2.3.2.; 2.3.3.</t>
  </si>
  <si>
    <t>4.1.1.; 4.2.1.; 4.2.2.; 4.2.3.</t>
  </si>
  <si>
    <t xml:space="preserve"> 2.10.1;  2.10.2.</t>
  </si>
  <si>
    <t>4.2.5;  4.2.6.</t>
  </si>
  <si>
    <t>Мероприятие 2.32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на условиях софинансирования из федерального бюджета, всего, из них:</t>
  </si>
  <si>
    <t>4.2.5; 4.2.6</t>
  </si>
  <si>
    <t xml:space="preserve">1.1.1.;  1.1.2.;  1.1.3; 1.1.4.; 1.1.5.; 1.2.1.; 2.1.4.; 2.1.8.; 5.3.1.; 5.3.2.; 5.3.3. </t>
  </si>
  <si>
    <t>2.9.1.;  2.10.1;  2.10.2.; 2.10.3.; 2.10.4.; 2.10.5.</t>
  </si>
  <si>
    <t>2.3.1.; 2.3.2.; 2.3.3</t>
  </si>
  <si>
    <t>2.9.1.; 2.10.6.</t>
  </si>
  <si>
    <t>2.1.1.; 2.1.9.; 2.10.3.; 2.10.4.; 2.10.5; 2.13.1.; 2.13.2.</t>
  </si>
  <si>
    <t>4.1.1.; 4.2.1.;  4.2.2.; 4.2.3.; 4.2.4.; 4.3.2.</t>
  </si>
  <si>
    <t>4.2.1.; 4.2.2.; 4.2.3.; 4.2.4.;  4.3.1.; 4.3.2.;  4.4.1.;  4.4.2.; 4.4.4.</t>
  </si>
  <si>
    <t xml:space="preserve">Приложение № 2  к муниципальной программе </t>
  </si>
  <si>
    <t>План</t>
  </si>
  <si>
    <t>Мероприятие 2.9 Осуществление мероприятий по обеспечению питанием обучающихся в муниципальных общеобразовательных организациях за счет межбюджетных трансфертов из областного бюджета, всего, из них:</t>
  </si>
  <si>
    <t>Мероприятие 1.2 Организация мероприятий по развитию материально-технической базы муниципальных образовательных организаций Березовского муниципального округа, участвующих в реализации проекта "Уральская инженерная школа", всего, из них:</t>
  </si>
  <si>
    <t>Мероприятие 2.10 Организация и проведение в Березовском муниципальном округе государственной итоговой аттестации, в том числе единого государственного экзамена, всего, из них:</t>
  </si>
  <si>
    <t>Мероприятие 2.13 Организация отдыха и оздоровления детей и подростков в муниципальных организациях Березовского муниципального округа, всего, из них:</t>
  </si>
  <si>
    <t>Мероприятие 3.1 Подготовка педагогических кадров для общеобразовательных организаций Березовского муниципального округа, всего, из них:</t>
  </si>
  <si>
    <t>Подпрограмма 4 "Патриотическое воспитание граждан и формирование основ безопасности жизнедеятельности обучающихся в Березовском муниципальном округе"</t>
  </si>
  <si>
    <t>Подпрограмма 5 "Реализация национального проекта "Образование" в Березовском муниципальном округе"</t>
  </si>
  <si>
    <t>Подпрограмма 6 "Реализация национального проекта "Демография" в Березовском муниципальном округе"</t>
  </si>
  <si>
    <t>Подпрограмма 8 "Обеспечение реализации муниципальной программы Березовского муниципального округа 
"Развитие системы образования Березовского муниципального округа до 2028 года"</t>
  </si>
  <si>
    <t>Мероприятие 7.4 Реализация мероприятий по модернизации школьных систем образования, всего, из них:</t>
  </si>
  <si>
    <t>мероприятий по выполнению муниципальной программы Березовского муниципального округа "Развитие системы образования Березовского муниципального округа до 2028 года"</t>
  </si>
  <si>
    <t>Мероприятие 2.21. Обеспечение осуществления оплаты труда педагогических работников с учетом установленных указами Президента Российской Федерации показателей соотношения заработной платы для данной категории работников, всего, из них:</t>
  </si>
  <si>
    <t>Мероприятие 2.33  Обеспечение мероприятий по капитальному ремонту спортивных залов, в том числе вспомогательных помещений при них, в муниципальных общеобразовательных организациях, всего, из них:</t>
  </si>
  <si>
    <t>Мероприятие 2.34  Обеспечение мероприятий по обустройству физкультурно-спортивных зон в муниципальных общеобразовательных организациях, всего, из них:</t>
  </si>
  <si>
    <t>2.5.2.</t>
  </si>
  <si>
    <t xml:space="preserve">Приложение  №2 к постановлению администрации Березовского муниципального округа от </t>
  </si>
  <si>
    <t>2.1.1.; 2.1.7.; 2.1.8.;2.1.9.,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</si>
</sst>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0,_₽"/>
    <numFmt numFmtId="165" formatCode="#,##0.00000"/>
    <numFmt numFmtId="166" formatCode="_(* #,##0.000_);_(* \(#,##0.000\);_(* \-??_);_(@_)"/>
  </numFmts>
  <fonts count="11" x14ac:knownFonts="1">
    <font>
      <sz val="11"/>
      <color rgb="FF000000"/>
      <name val="Calibri"/>
      <family val="2"/>
      <charset val="204"/>
    </font>
    <font>
      <sz val="14"/>
      <name val="Times New Roman"/>
      <family val="1"/>
      <charset val="204"/>
    </font>
    <font>
      <b/>
      <sz val="14"/>
      <name val="Times New Roman"/>
      <family val="1"/>
      <charset val="204"/>
    </font>
    <font>
      <b/>
      <i/>
      <sz val="14"/>
      <name val="Times New Roman"/>
      <family val="1"/>
      <charset val="204"/>
    </font>
    <font>
      <sz val="11"/>
      <name val="Calibri"/>
      <family val="2"/>
      <charset val="204"/>
    </font>
    <font>
      <b/>
      <u/>
      <sz val="14"/>
      <name val="Times New Roman"/>
      <family val="1"/>
      <charset val="204"/>
    </font>
    <font>
      <i/>
      <sz val="14"/>
      <name val="Times New Roman"/>
      <family val="1"/>
      <charset val="204"/>
    </font>
    <font>
      <b/>
      <sz val="16"/>
      <name val="Calibri"/>
      <family val="2"/>
      <charset val="204"/>
    </font>
    <font>
      <b/>
      <sz val="16"/>
      <name val="Times New Roman"/>
      <family val="1"/>
      <charset val="204"/>
    </font>
    <font>
      <sz val="11"/>
      <color rgb="FF000000"/>
      <name val="Calibri"/>
      <family val="2"/>
      <charset val="204"/>
    </font>
    <font>
      <sz val="13"/>
      <name val="Times New Roman"/>
      <family val="1"/>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43" fontId="9" fillId="0" borderId="0" applyFont="0" applyFill="0" applyBorder="0" applyAlignment="0" applyProtection="0"/>
  </cellStyleXfs>
  <cellXfs count="38">
    <xf numFmtId="0" fontId="0" fillId="0" borderId="0" xfId="0"/>
    <xf numFmtId="0" fontId="4" fillId="0" borderId="0" xfId="0" applyFont="1" applyFill="1"/>
    <xf numFmtId="4" fontId="1" fillId="0" borderId="1" xfId="0" applyNumberFormat="1" applyFont="1" applyFill="1" applyBorder="1" applyAlignment="1">
      <alignment horizontal="center" vertical="center"/>
    </xf>
    <xf numFmtId="4" fontId="1" fillId="0" borderId="1" xfId="0" applyNumberFormat="1" applyFont="1" applyFill="1" applyBorder="1" applyAlignment="1">
      <alignment vertical="center" wrapText="1"/>
    </xf>
    <xf numFmtId="0" fontId="2" fillId="0" borderId="0" xfId="0" applyFont="1" applyFill="1" applyAlignment="1">
      <alignment horizontal="center" vertical="center"/>
    </xf>
    <xf numFmtId="4" fontId="1" fillId="0" borderId="1" xfId="0" applyNumberFormat="1" applyFont="1" applyFill="1" applyBorder="1" applyAlignment="1">
      <alignment horizontal="left" vertical="center" wrapText="1"/>
    </xf>
    <xf numFmtId="165" fontId="1" fillId="0" borderId="0" xfId="0" applyNumberFormat="1" applyFont="1" applyFill="1" applyAlignment="1">
      <alignment horizontal="center" vertical="center"/>
    </xf>
    <xf numFmtId="4" fontId="4" fillId="0" borderId="0" xfId="0" applyNumberFormat="1" applyFont="1" applyFill="1"/>
    <xf numFmtId="0" fontId="1" fillId="0" borderId="0" xfId="0" applyFont="1" applyFill="1" applyAlignment="1">
      <alignment horizontal="center" vertical="center"/>
    </xf>
    <xf numFmtId="2" fontId="4" fillId="0" borderId="0" xfId="0" applyNumberFormat="1" applyFont="1" applyFill="1"/>
    <xf numFmtId="4" fontId="1" fillId="0" borderId="0" xfId="0" applyNumberFormat="1" applyFont="1" applyFill="1" applyAlignment="1">
      <alignment horizontal="center" vertical="center"/>
    </xf>
    <xf numFmtId="0" fontId="6" fillId="0" borderId="0" xfId="0" applyFont="1" applyFill="1" applyAlignment="1">
      <alignment horizontal="center" vertical="center"/>
    </xf>
    <xf numFmtId="4" fontId="2" fillId="0" borderId="1" xfId="0" applyNumberFormat="1" applyFont="1" applyFill="1" applyBorder="1" applyAlignment="1">
      <alignment horizontal="left" vertical="center" wrapText="1"/>
    </xf>
    <xf numFmtId="4" fontId="2" fillId="0" borderId="1" xfId="0" applyNumberFormat="1" applyFont="1" applyFill="1" applyBorder="1" applyAlignment="1">
      <alignment horizontal="center" vertical="center" wrapText="1"/>
    </xf>
    <xf numFmtId="2" fontId="2" fillId="0" borderId="0" xfId="0" applyNumberFormat="1" applyFont="1" applyFill="1" applyAlignment="1">
      <alignment horizontal="center" vertical="center"/>
    </xf>
    <xf numFmtId="4" fontId="2" fillId="0" borderId="1" xfId="0" applyNumberFormat="1" applyFont="1" applyFill="1" applyBorder="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7" fillId="0" borderId="0" xfId="0" applyFont="1" applyFill="1"/>
    <xf numFmtId="0" fontId="8" fillId="0" borderId="0" xfId="0" applyFont="1" applyFill="1" applyAlignment="1">
      <alignment horizontal="center" vertical="center"/>
    </xf>
    <xf numFmtId="166" fontId="10" fillId="0" borderId="0" xfId="1" applyNumberFormat="1" applyFont="1" applyFill="1" applyBorder="1" applyAlignment="1" applyProtection="1">
      <alignment horizontal="center" vertical="center"/>
    </xf>
    <xf numFmtId="166" fontId="10" fillId="0" borderId="0" xfId="1" applyNumberFormat="1" applyFont="1" applyFill="1" applyBorder="1" applyAlignment="1" applyProtection="1">
      <alignment vertical="center"/>
    </xf>
    <xf numFmtId="3" fontId="10" fillId="0" borderId="0" xfId="1" applyNumberFormat="1" applyFont="1" applyFill="1" applyBorder="1" applyAlignment="1" applyProtection="1">
      <alignment horizontal="center" vertical="center"/>
    </xf>
    <xf numFmtId="166" fontId="10" fillId="0" borderId="0" xfId="1" applyNumberFormat="1" applyFont="1" applyFill="1" applyBorder="1" applyAlignment="1" applyProtection="1">
      <alignment vertical="center" wrapText="1"/>
    </xf>
    <xf numFmtId="0" fontId="1" fillId="0" borderId="0" xfId="0" applyFont="1" applyFill="1"/>
    <xf numFmtId="4" fontId="1" fillId="0" borderId="1" xfId="0" applyNumberFormat="1" applyFont="1" applyFill="1" applyBorder="1" applyAlignment="1">
      <alignment horizontal="center"/>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xf>
    <xf numFmtId="4"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xf>
    <xf numFmtId="4" fontId="1" fillId="0" borderId="1" xfId="0" applyNumberFormat="1" applyFont="1" applyFill="1" applyBorder="1" applyAlignment="1">
      <alignment horizontal="center" vertical="center" wrapText="1"/>
    </xf>
    <xf numFmtId="166" fontId="10" fillId="0" borderId="0" xfId="1" applyNumberFormat="1" applyFont="1" applyFill="1" applyBorder="1" applyAlignment="1" applyProtection="1">
      <alignment horizontal="left" vertical="center" wrapText="1"/>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cellXfs>
  <cellStyles count="2">
    <cellStyle name="Обычный" xfId="0" builtinId="0"/>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99"/>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66FF"/>
      <color rgb="FFCCFFCC"/>
      <color rgb="FFDD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19"/>
  <sheetViews>
    <sheetView tabSelected="1" zoomScale="90" zoomScaleNormal="90" workbookViewId="0">
      <pane xSplit="2" ySplit="6" topLeftCell="C7" activePane="bottomRight" state="frozen"/>
      <selection pane="topRight" activeCell="C1" sqref="C1"/>
      <selection pane="bottomLeft" activeCell="A8" sqref="A8"/>
      <selection pane="bottomRight"/>
    </sheetView>
  </sheetViews>
  <sheetFormatPr defaultRowHeight="18.75" x14ac:dyDescent="0.25"/>
  <cols>
    <col min="1" max="1" width="9.140625" style="8"/>
    <col min="2" max="2" width="67.140625" style="16" customWidth="1"/>
    <col min="3" max="3" width="20.28515625" style="17" customWidth="1"/>
    <col min="4" max="4" width="20.7109375" style="8" customWidth="1"/>
    <col min="5" max="5" width="19.5703125" style="8" customWidth="1"/>
    <col min="6" max="6" width="21.85546875" style="8" customWidth="1"/>
    <col min="7" max="7" width="21.140625" style="8" customWidth="1"/>
    <col min="8" max="8" width="18.5703125" style="8" customWidth="1"/>
    <col min="9" max="9" width="20.42578125" style="8" customWidth="1"/>
    <col min="10" max="10" width="27.140625" style="17" customWidth="1"/>
    <col min="11" max="11" width="26.140625" style="8" customWidth="1"/>
    <col min="12" max="12" width="9.140625" style="8"/>
    <col min="13" max="19" width="14.28515625" style="8" customWidth="1"/>
    <col min="20" max="1025" width="9.140625" style="8"/>
    <col min="1026" max="16384" width="9.140625" style="1"/>
  </cols>
  <sheetData>
    <row r="1" spans="1:1024" s="20" customFormat="1" ht="79.5" customHeight="1" x14ac:dyDescent="0.25">
      <c r="B1" s="21"/>
      <c r="F1" s="22"/>
      <c r="G1" s="22"/>
      <c r="H1" s="35" t="s">
        <v>132</v>
      </c>
      <c r="I1" s="35"/>
      <c r="J1" s="35"/>
      <c r="K1" s="23"/>
    </row>
    <row r="2" spans="1:1024" s="20" customFormat="1" ht="40.5" customHeight="1" x14ac:dyDescent="0.25">
      <c r="B2" s="21"/>
      <c r="F2" s="22"/>
      <c r="G2" s="22"/>
      <c r="H2" s="35" t="s">
        <v>115</v>
      </c>
      <c r="I2" s="35"/>
      <c r="J2" s="35"/>
      <c r="K2" s="23"/>
    </row>
    <row r="3" spans="1:1024" x14ac:dyDescent="0.3">
      <c r="A3" s="24"/>
      <c r="B3" s="36" t="s">
        <v>116</v>
      </c>
      <c r="C3" s="36"/>
      <c r="D3" s="36"/>
      <c r="E3" s="36"/>
      <c r="F3" s="36"/>
      <c r="G3" s="36"/>
      <c r="H3" s="36"/>
      <c r="I3" s="36"/>
      <c r="J3" s="36"/>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pans="1:1024" ht="31.5" customHeight="1" x14ac:dyDescent="0.3">
      <c r="A4" s="24"/>
      <c r="B4" s="37" t="s">
        <v>127</v>
      </c>
      <c r="C4" s="37"/>
      <c r="D4" s="37"/>
      <c r="E4" s="37"/>
      <c r="F4" s="37"/>
      <c r="G4" s="37"/>
      <c r="H4" s="37"/>
      <c r="I4" s="37"/>
      <c r="J4" s="3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pans="1:1024" s="8" customFormat="1" ht="66.599999999999994" customHeight="1" x14ac:dyDescent="0.25">
      <c r="A5" s="31" t="s">
        <v>0</v>
      </c>
      <c r="B5" s="31" t="s">
        <v>1</v>
      </c>
      <c r="C5" s="26"/>
      <c r="D5" s="32" t="s">
        <v>2</v>
      </c>
      <c r="E5" s="32"/>
      <c r="F5" s="32"/>
      <c r="G5" s="32"/>
      <c r="H5" s="32"/>
      <c r="I5" s="32"/>
      <c r="J5" s="31" t="s">
        <v>3</v>
      </c>
      <c r="K5" s="1"/>
      <c r="L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pans="1:1024" s="8" customFormat="1" ht="81" customHeight="1" x14ac:dyDescent="0.25">
      <c r="A6" s="31"/>
      <c r="B6" s="31"/>
      <c r="C6" s="26" t="s">
        <v>4</v>
      </c>
      <c r="D6" s="27" t="s">
        <v>5</v>
      </c>
      <c r="E6" s="27" t="s">
        <v>6</v>
      </c>
      <c r="F6" s="27" t="s">
        <v>25</v>
      </c>
      <c r="G6" s="27" t="s">
        <v>26</v>
      </c>
      <c r="H6" s="27" t="s">
        <v>27</v>
      </c>
      <c r="I6" s="27" t="s">
        <v>28</v>
      </c>
      <c r="J6" s="3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spans="1:1024" x14ac:dyDescent="0.25">
      <c r="A7" s="26">
        <v>1</v>
      </c>
      <c r="B7" s="26">
        <v>2</v>
      </c>
      <c r="C7" s="26">
        <v>3</v>
      </c>
      <c r="D7" s="26">
        <v>4</v>
      </c>
      <c r="E7" s="26">
        <v>5</v>
      </c>
      <c r="F7" s="26">
        <v>6</v>
      </c>
      <c r="G7" s="26">
        <v>7</v>
      </c>
      <c r="H7" s="26">
        <v>8</v>
      </c>
      <c r="I7" s="26">
        <v>9</v>
      </c>
      <c r="J7" s="26">
        <v>10</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s="8" customFormat="1" ht="18.95" customHeight="1" x14ac:dyDescent="0.25">
      <c r="A8" s="26">
        <v>1</v>
      </c>
      <c r="B8" s="12" t="s">
        <v>7</v>
      </c>
      <c r="C8" s="13">
        <f>SUM(C9:C12)</f>
        <v>17993139.610290002</v>
      </c>
      <c r="D8" s="13">
        <f t="shared" ref="D8:H8" si="0">SUM(D9:D12)</f>
        <v>2404603.6936300001</v>
      </c>
      <c r="E8" s="13">
        <f t="shared" si="0"/>
        <v>2831316.5486900005</v>
      </c>
      <c r="F8" s="13">
        <f t="shared" si="0"/>
        <v>3311673.7829199997</v>
      </c>
      <c r="G8" s="13">
        <f t="shared" si="0"/>
        <v>3225817.1</v>
      </c>
      <c r="H8" s="13">
        <f t="shared" si="0"/>
        <v>3816819.3</v>
      </c>
      <c r="I8" s="13">
        <f>SUM(I9:I12)</f>
        <v>2402909.18505</v>
      </c>
      <c r="J8" s="28" t="s">
        <v>8</v>
      </c>
      <c r="K8" s="6"/>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row>
    <row r="9" spans="1:1024" s="8" customFormat="1" ht="18.95" customHeight="1" x14ac:dyDescent="0.25">
      <c r="A9" s="26">
        <v>2</v>
      </c>
      <c r="B9" s="5" t="s">
        <v>9</v>
      </c>
      <c r="C9" s="28">
        <f>SUM(D9:I9)</f>
        <v>816664.0422899999</v>
      </c>
      <c r="D9" s="28">
        <f>D14+D19</f>
        <v>113201.70000000001</v>
      </c>
      <c r="E9" s="28">
        <f t="shared" ref="E9:I12" si="1">E14+E19</f>
        <v>153789.02828999999</v>
      </c>
      <c r="F9" s="28">
        <f t="shared" si="1"/>
        <v>172842.8</v>
      </c>
      <c r="G9" s="28">
        <f t="shared" si="1"/>
        <v>68219</v>
      </c>
      <c r="H9" s="28">
        <f t="shared" si="1"/>
        <v>205787.31399999998</v>
      </c>
      <c r="I9" s="28">
        <f>I14+I19</f>
        <v>102824.2</v>
      </c>
      <c r="J9" s="28" t="s">
        <v>8</v>
      </c>
      <c r="K9" s="6"/>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row>
    <row r="10" spans="1:1024" s="8" customFormat="1" ht="18.95" customHeight="1" x14ac:dyDescent="0.25">
      <c r="A10" s="26">
        <v>3</v>
      </c>
      <c r="B10" s="5" t="s">
        <v>10</v>
      </c>
      <c r="C10" s="28">
        <f>SUM(D10:I10)</f>
        <v>10524330.987400001</v>
      </c>
      <c r="D10" s="28">
        <f>D15+D20</f>
        <v>1366079.0543999998</v>
      </c>
      <c r="E10" s="28">
        <f t="shared" si="1"/>
        <v>1656665.0500000003</v>
      </c>
      <c r="F10" s="28">
        <f t="shared" si="1"/>
        <v>1894857.4829999998</v>
      </c>
      <c r="G10" s="28">
        <f t="shared" si="1"/>
        <v>2039916.1</v>
      </c>
      <c r="H10" s="28">
        <f t="shared" si="1"/>
        <v>2184519.4</v>
      </c>
      <c r="I10" s="28">
        <f t="shared" si="1"/>
        <v>1382293.9</v>
      </c>
      <c r="J10" s="28" t="s">
        <v>8</v>
      </c>
      <c r="K10" s="7"/>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row>
    <row r="11" spans="1:1024" s="4" customFormat="1" ht="18.95" customHeight="1" x14ac:dyDescent="0.25">
      <c r="A11" s="26">
        <v>4</v>
      </c>
      <c r="B11" s="5" t="s">
        <v>11</v>
      </c>
      <c r="C11" s="28">
        <f>SUM(D11:I11)</f>
        <v>6652144.5806</v>
      </c>
      <c r="D11" s="28">
        <f>D16+D21</f>
        <v>925322.93923000037</v>
      </c>
      <c r="E11" s="28">
        <f t="shared" si="1"/>
        <v>1020862.4704000001</v>
      </c>
      <c r="F11" s="28">
        <f>F16+F21</f>
        <v>1243973.4999199999</v>
      </c>
      <c r="G11" s="28">
        <f t="shared" si="1"/>
        <v>1117682</v>
      </c>
      <c r="H11" s="28">
        <f t="shared" si="1"/>
        <v>1426512.5860000001</v>
      </c>
      <c r="I11" s="28">
        <f t="shared" si="1"/>
        <v>917791.08505000011</v>
      </c>
      <c r="J11" s="28" t="s">
        <v>8</v>
      </c>
      <c r="K11" s="7"/>
    </row>
    <row r="12" spans="1:1024" s="4" customFormat="1" ht="18.95" customHeight="1" x14ac:dyDescent="0.25">
      <c r="A12" s="26">
        <v>5</v>
      </c>
      <c r="B12" s="5" t="s">
        <v>34</v>
      </c>
      <c r="C12" s="28">
        <f>SUM(D12:I12)</f>
        <v>0</v>
      </c>
      <c r="D12" s="28">
        <f>D17+D22</f>
        <v>0</v>
      </c>
      <c r="E12" s="28">
        <f t="shared" si="1"/>
        <v>0</v>
      </c>
      <c r="F12" s="28">
        <f t="shared" si="1"/>
        <v>0</v>
      </c>
      <c r="G12" s="28">
        <f t="shared" si="1"/>
        <v>0</v>
      </c>
      <c r="H12" s="28">
        <f t="shared" si="1"/>
        <v>0</v>
      </c>
      <c r="I12" s="28">
        <f t="shared" si="1"/>
        <v>0</v>
      </c>
      <c r="J12" s="28" t="s">
        <v>8</v>
      </c>
      <c r="K12" s="7"/>
    </row>
    <row r="13" spans="1:1024" s="8" customFormat="1" ht="18.95" customHeight="1" x14ac:dyDescent="0.25">
      <c r="A13" s="26">
        <v>6</v>
      </c>
      <c r="B13" s="12" t="s">
        <v>12</v>
      </c>
      <c r="C13" s="13">
        <f>SUM(C14:C17)</f>
        <v>387459</v>
      </c>
      <c r="D13" s="13">
        <f t="shared" ref="D13:H13" si="2">SUM(D14:D17)</f>
        <v>0</v>
      </c>
      <c r="E13" s="13">
        <f t="shared" si="2"/>
        <v>0</v>
      </c>
      <c r="F13" s="13">
        <f t="shared" si="2"/>
        <v>0</v>
      </c>
      <c r="G13" s="13">
        <f t="shared" si="2"/>
        <v>0</v>
      </c>
      <c r="H13" s="13">
        <f t="shared" si="2"/>
        <v>382459</v>
      </c>
      <c r="I13" s="13">
        <f>SUM(I14:I17)</f>
        <v>5000</v>
      </c>
      <c r="J13" s="13" t="s">
        <v>8</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row>
    <row r="14" spans="1:1024" s="8" customFormat="1" ht="18.95" customHeight="1" x14ac:dyDescent="0.25">
      <c r="A14" s="26">
        <v>7</v>
      </c>
      <c r="B14" s="5" t="s">
        <v>9</v>
      </c>
      <c r="C14" s="28">
        <f>SUM(D14:I14)</f>
        <v>140141.41399999999</v>
      </c>
      <c r="D14" s="28">
        <f>D269</f>
        <v>0</v>
      </c>
      <c r="E14" s="28">
        <f t="shared" ref="E14:I15" si="3">E269</f>
        <v>0</v>
      </c>
      <c r="F14" s="28">
        <f t="shared" si="3"/>
        <v>0</v>
      </c>
      <c r="G14" s="28">
        <f t="shared" si="3"/>
        <v>0</v>
      </c>
      <c r="H14" s="28">
        <f t="shared" si="3"/>
        <v>140141.41399999999</v>
      </c>
      <c r="I14" s="28">
        <f t="shared" si="3"/>
        <v>0</v>
      </c>
      <c r="J14" s="28" t="s">
        <v>8</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row>
    <row r="15" spans="1:1024" s="8" customFormat="1" ht="18.95" customHeight="1" x14ac:dyDescent="0.25">
      <c r="A15" s="26">
        <v>8</v>
      </c>
      <c r="B15" s="5" t="s">
        <v>10</v>
      </c>
      <c r="C15" s="28">
        <f t="shared" ref="C15" si="4">SUM(D15:I15)</f>
        <v>0</v>
      </c>
      <c r="D15" s="28">
        <f>D270</f>
        <v>0</v>
      </c>
      <c r="E15" s="28">
        <f t="shared" si="3"/>
        <v>0</v>
      </c>
      <c r="F15" s="28">
        <f t="shared" si="3"/>
        <v>0</v>
      </c>
      <c r="G15" s="28">
        <f t="shared" si="3"/>
        <v>0</v>
      </c>
      <c r="H15" s="28">
        <f t="shared" si="3"/>
        <v>0</v>
      </c>
      <c r="I15" s="28">
        <f t="shared" si="3"/>
        <v>0</v>
      </c>
      <c r="J15" s="28" t="s">
        <v>8</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row>
    <row r="16" spans="1:1024" s="4" customFormat="1" ht="18.95" customHeight="1" x14ac:dyDescent="0.25">
      <c r="A16" s="26">
        <v>9</v>
      </c>
      <c r="B16" s="5" t="s">
        <v>11</v>
      </c>
      <c r="C16" s="28">
        <f>SUM(D16:I16)</f>
        <v>247317.58600000001</v>
      </c>
      <c r="D16" s="28">
        <f>D271</f>
        <v>0</v>
      </c>
      <c r="E16" s="28">
        <f>E271</f>
        <v>0</v>
      </c>
      <c r="F16" s="28">
        <f>F271</f>
        <v>0</v>
      </c>
      <c r="G16" s="28">
        <f>G271</f>
        <v>0</v>
      </c>
      <c r="H16" s="28">
        <f>H271</f>
        <v>242317.58600000001</v>
      </c>
      <c r="I16" s="28">
        <f>I271</f>
        <v>5000</v>
      </c>
      <c r="J16" s="28" t="s">
        <v>8</v>
      </c>
      <c r="M16" s="14"/>
    </row>
    <row r="17" spans="1:1024" s="4" customFormat="1" x14ac:dyDescent="0.25">
      <c r="A17" s="26">
        <v>10</v>
      </c>
      <c r="B17" s="5" t="s">
        <v>34</v>
      </c>
      <c r="C17" s="28">
        <f>SUM(D17:I17)</f>
        <v>0</v>
      </c>
      <c r="D17" s="28">
        <v>0</v>
      </c>
      <c r="E17" s="28">
        <v>0</v>
      </c>
      <c r="F17" s="28">
        <v>0</v>
      </c>
      <c r="G17" s="28">
        <v>0</v>
      </c>
      <c r="H17" s="28">
        <v>0</v>
      </c>
      <c r="I17" s="28">
        <v>0</v>
      </c>
      <c r="J17" s="28" t="s">
        <v>8</v>
      </c>
      <c r="M17" s="14"/>
    </row>
    <row r="18" spans="1:1024" s="8" customFormat="1" x14ac:dyDescent="0.25">
      <c r="A18" s="26">
        <v>11</v>
      </c>
      <c r="B18" s="12" t="s">
        <v>13</v>
      </c>
      <c r="C18" s="13">
        <f>SUM(C19:C22)</f>
        <v>17605680.610289998</v>
      </c>
      <c r="D18" s="13">
        <f t="shared" ref="D18:H18" si="5">SUM(D19:D22)</f>
        <v>2404603.6936300001</v>
      </c>
      <c r="E18" s="13">
        <f t="shared" si="5"/>
        <v>2831316.5486900005</v>
      </c>
      <c r="F18" s="13">
        <f t="shared" si="5"/>
        <v>3311673.7829199997</v>
      </c>
      <c r="G18" s="13">
        <f t="shared" si="5"/>
        <v>3225817.1</v>
      </c>
      <c r="H18" s="13">
        <f t="shared" si="5"/>
        <v>3434360.3</v>
      </c>
      <c r="I18" s="13">
        <f>SUM(I19:I22)</f>
        <v>2397909.18505</v>
      </c>
      <c r="J18" s="13" t="s">
        <v>8</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row>
    <row r="19" spans="1:1024" s="8" customFormat="1" x14ac:dyDescent="0.25">
      <c r="A19" s="26">
        <v>12</v>
      </c>
      <c r="B19" s="5" t="s">
        <v>9</v>
      </c>
      <c r="C19" s="28">
        <f>SUM(D19:I19)</f>
        <v>676522.62828999991</v>
      </c>
      <c r="D19" s="28">
        <f t="shared" ref="D19:I21" si="6">D31+D54+D197+D212+D235+D254+D286+D301</f>
        <v>113201.70000000001</v>
      </c>
      <c r="E19" s="28">
        <f t="shared" si="6"/>
        <v>153789.02828999999</v>
      </c>
      <c r="F19" s="28">
        <f t="shared" si="6"/>
        <v>172842.8</v>
      </c>
      <c r="G19" s="28">
        <f t="shared" si="6"/>
        <v>68219</v>
      </c>
      <c r="H19" s="28">
        <f t="shared" si="6"/>
        <v>65645.899999999994</v>
      </c>
      <c r="I19" s="28">
        <f t="shared" si="6"/>
        <v>102824.2</v>
      </c>
      <c r="J19" s="28" t="s">
        <v>8</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row>
    <row r="20" spans="1:1024" s="8" customFormat="1" x14ac:dyDescent="0.25">
      <c r="A20" s="26">
        <v>13</v>
      </c>
      <c r="B20" s="5" t="s">
        <v>10</v>
      </c>
      <c r="C20" s="28">
        <f>SUM(D20:I20)</f>
        <v>10524330.987400001</v>
      </c>
      <c r="D20" s="28">
        <f t="shared" si="6"/>
        <v>1366079.0543999998</v>
      </c>
      <c r="E20" s="28">
        <f t="shared" si="6"/>
        <v>1656665.0500000003</v>
      </c>
      <c r="F20" s="28">
        <f t="shared" si="6"/>
        <v>1894857.4829999998</v>
      </c>
      <c r="G20" s="28">
        <f t="shared" si="6"/>
        <v>2039916.1</v>
      </c>
      <c r="H20" s="28">
        <f t="shared" si="6"/>
        <v>2184519.4</v>
      </c>
      <c r="I20" s="28">
        <f t="shared" si="6"/>
        <v>1382293.9</v>
      </c>
      <c r="J20" s="28" t="s">
        <v>8</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row>
    <row r="21" spans="1:1024" s="8" customFormat="1" x14ac:dyDescent="0.25">
      <c r="A21" s="26">
        <v>14</v>
      </c>
      <c r="B21" s="5" t="s">
        <v>11</v>
      </c>
      <c r="C21" s="28">
        <f>SUM(D21:I21)</f>
        <v>6404826.9945999999</v>
      </c>
      <c r="D21" s="28">
        <f t="shared" si="6"/>
        <v>925322.93923000037</v>
      </c>
      <c r="E21" s="28">
        <f t="shared" si="6"/>
        <v>1020862.4704000001</v>
      </c>
      <c r="F21" s="28">
        <f t="shared" si="6"/>
        <v>1243973.4999199999</v>
      </c>
      <c r="G21" s="28">
        <f t="shared" si="6"/>
        <v>1117682</v>
      </c>
      <c r="H21" s="28">
        <f t="shared" si="6"/>
        <v>1184195</v>
      </c>
      <c r="I21" s="28">
        <f t="shared" si="6"/>
        <v>912791.08505000011</v>
      </c>
      <c r="J21" s="28" t="s">
        <v>8</v>
      </c>
    </row>
    <row r="22" spans="1:1024" s="8" customFormat="1" x14ac:dyDescent="0.25">
      <c r="A22" s="26">
        <v>15</v>
      </c>
      <c r="B22" s="5" t="s">
        <v>34</v>
      </c>
      <c r="C22" s="28">
        <f>SUM(D22:I22)</f>
        <v>0</v>
      </c>
      <c r="D22" s="28">
        <v>0</v>
      </c>
      <c r="E22" s="28">
        <v>0</v>
      </c>
      <c r="F22" s="28">
        <v>0</v>
      </c>
      <c r="G22" s="28">
        <v>0</v>
      </c>
      <c r="H22" s="28">
        <v>0</v>
      </c>
      <c r="I22" s="28">
        <v>0</v>
      </c>
      <c r="J22" s="28" t="s">
        <v>8</v>
      </c>
    </row>
    <row r="23" spans="1:1024" s="8" customFormat="1" ht="19.5" x14ac:dyDescent="0.35">
      <c r="A23" s="26">
        <v>16</v>
      </c>
      <c r="B23" s="33" t="s">
        <v>14</v>
      </c>
      <c r="C23" s="33"/>
      <c r="D23" s="33"/>
      <c r="E23" s="33"/>
      <c r="F23" s="33"/>
      <c r="G23" s="33"/>
      <c r="H23" s="33"/>
      <c r="I23" s="33"/>
      <c r="J23" s="33"/>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row>
    <row r="24" spans="1:1024" s="8" customFormat="1" x14ac:dyDescent="0.25">
      <c r="A24" s="26">
        <v>17</v>
      </c>
      <c r="B24" s="5" t="s">
        <v>15</v>
      </c>
      <c r="C24" s="28">
        <f>SUM(D24:I24)</f>
        <v>15485.11</v>
      </c>
      <c r="D24" s="28">
        <f>SUM(D25:D28)</f>
        <v>4709.2</v>
      </c>
      <c r="E24" s="28">
        <f t="shared" ref="E24:I24" si="7">SUM(E25:E28)</f>
        <v>220</v>
      </c>
      <c r="F24" s="28">
        <f t="shared" si="7"/>
        <v>4730</v>
      </c>
      <c r="G24" s="28">
        <f t="shared" si="7"/>
        <v>230</v>
      </c>
      <c r="H24" s="28">
        <f t="shared" si="7"/>
        <v>230</v>
      </c>
      <c r="I24" s="28">
        <f t="shared" si="7"/>
        <v>5365.91</v>
      </c>
      <c r="J24" s="28"/>
      <c r="K24" s="9"/>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row>
    <row r="25" spans="1:1024" s="8" customFormat="1" x14ac:dyDescent="0.25">
      <c r="A25" s="26">
        <v>18</v>
      </c>
      <c r="B25" s="5" t="s">
        <v>9</v>
      </c>
      <c r="C25" s="28">
        <f>SUM(D25:I25)</f>
        <v>0</v>
      </c>
      <c r="D25" s="28">
        <f>D31</f>
        <v>0</v>
      </c>
      <c r="E25" s="28">
        <f>E31</f>
        <v>0</v>
      </c>
      <c r="F25" s="28">
        <f t="shared" ref="F25:I25" si="8">F31</f>
        <v>0</v>
      </c>
      <c r="G25" s="28">
        <f t="shared" si="8"/>
        <v>0</v>
      </c>
      <c r="H25" s="28">
        <f t="shared" si="8"/>
        <v>0</v>
      </c>
      <c r="I25" s="28">
        <f t="shared" si="8"/>
        <v>0</v>
      </c>
      <c r="J25" s="28"/>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row>
    <row r="26" spans="1:1024" s="8" customFormat="1" x14ac:dyDescent="0.25">
      <c r="A26" s="26">
        <v>19</v>
      </c>
      <c r="B26" s="5" t="s">
        <v>10</v>
      </c>
      <c r="C26" s="28">
        <f>SUM(D26:I26)</f>
        <v>7110</v>
      </c>
      <c r="D26" s="28">
        <f t="shared" ref="D26:I27" si="9">D32</f>
        <v>2250</v>
      </c>
      <c r="E26" s="28">
        <f t="shared" si="9"/>
        <v>0</v>
      </c>
      <c r="F26" s="28">
        <f t="shared" si="9"/>
        <v>2250</v>
      </c>
      <c r="G26" s="28">
        <f t="shared" si="9"/>
        <v>0</v>
      </c>
      <c r="H26" s="28">
        <f t="shared" si="9"/>
        <v>0</v>
      </c>
      <c r="I26" s="28">
        <f t="shared" si="9"/>
        <v>2610</v>
      </c>
      <c r="J26" s="28"/>
      <c r="K26" s="7"/>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row>
    <row r="27" spans="1:1024" s="8" customFormat="1" x14ac:dyDescent="0.25">
      <c r="A27" s="26">
        <v>20</v>
      </c>
      <c r="B27" s="5" t="s">
        <v>11</v>
      </c>
      <c r="C27" s="28">
        <f>SUM(D27:I27)</f>
        <v>8375.11</v>
      </c>
      <c r="D27" s="28">
        <f>D33</f>
        <v>2459.1999999999998</v>
      </c>
      <c r="E27" s="28">
        <f t="shared" si="9"/>
        <v>220</v>
      </c>
      <c r="F27" s="28">
        <f t="shared" si="9"/>
        <v>2480</v>
      </c>
      <c r="G27" s="28">
        <f>G33</f>
        <v>230</v>
      </c>
      <c r="H27" s="28">
        <f>H33</f>
        <v>230</v>
      </c>
      <c r="I27" s="28">
        <f t="shared" si="9"/>
        <v>2755.91</v>
      </c>
      <c r="J27" s="28"/>
      <c r="K27" s="10"/>
    </row>
    <row r="28" spans="1:1024" s="8" customFormat="1" x14ac:dyDescent="0.25">
      <c r="A28" s="26">
        <v>21</v>
      </c>
      <c r="B28" s="5" t="s">
        <v>34</v>
      </c>
      <c r="C28" s="28">
        <f>SUM(D28:I28)</f>
        <v>0</v>
      </c>
      <c r="D28" s="28">
        <v>0</v>
      </c>
      <c r="E28" s="28">
        <v>0</v>
      </c>
      <c r="F28" s="28">
        <v>0</v>
      </c>
      <c r="G28" s="28">
        <v>0</v>
      </c>
      <c r="H28" s="28">
        <v>0</v>
      </c>
      <c r="I28" s="28">
        <v>0</v>
      </c>
      <c r="J28" s="28"/>
      <c r="K28" s="10"/>
    </row>
    <row r="29" spans="1:1024" s="8" customFormat="1" ht="18.75" customHeight="1" x14ac:dyDescent="0.25">
      <c r="A29" s="26">
        <v>22</v>
      </c>
      <c r="B29" s="34" t="s">
        <v>16</v>
      </c>
      <c r="C29" s="34"/>
      <c r="D29" s="34"/>
      <c r="E29" s="34"/>
      <c r="F29" s="34"/>
      <c r="G29" s="34"/>
      <c r="H29" s="34"/>
      <c r="I29" s="34"/>
      <c r="J29" s="34"/>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row>
    <row r="30" spans="1:1024" s="8" customFormat="1" x14ac:dyDescent="0.25">
      <c r="A30" s="26">
        <v>23</v>
      </c>
      <c r="B30" s="5" t="s">
        <v>17</v>
      </c>
      <c r="C30" s="28">
        <f>SUM(C31:C33)</f>
        <v>15485.11</v>
      </c>
      <c r="D30" s="28">
        <f>SUM(D31:D33)</f>
        <v>4709.2</v>
      </c>
      <c r="E30" s="28">
        <f>SUM(E31:E33)</f>
        <v>220</v>
      </c>
      <c r="F30" s="28">
        <f t="shared" ref="F30:I30" si="10">SUM(F31:F33)</f>
        <v>4730</v>
      </c>
      <c r="G30" s="28">
        <f>SUM(G31:G33)</f>
        <v>230</v>
      </c>
      <c r="H30" s="28">
        <f t="shared" si="10"/>
        <v>230</v>
      </c>
      <c r="I30" s="28">
        <f t="shared" si="10"/>
        <v>5365.91</v>
      </c>
      <c r="J30" s="28"/>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row>
    <row r="31" spans="1:1024" s="8" customFormat="1" x14ac:dyDescent="0.25">
      <c r="A31" s="26">
        <v>24</v>
      </c>
      <c r="B31" s="5" t="s">
        <v>9</v>
      </c>
      <c r="C31" s="28">
        <f>SUM(D31:I31)</f>
        <v>0</v>
      </c>
      <c r="D31" s="28">
        <f>D39+D43+D35</f>
        <v>0</v>
      </c>
      <c r="E31" s="28">
        <f t="shared" ref="E31:I33" si="11">E39+E43+E35</f>
        <v>0</v>
      </c>
      <c r="F31" s="28">
        <f t="shared" si="11"/>
        <v>0</v>
      </c>
      <c r="G31" s="28">
        <f t="shared" si="11"/>
        <v>0</v>
      </c>
      <c r="H31" s="28">
        <f t="shared" si="11"/>
        <v>0</v>
      </c>
      <c r="I31" s="28">
        <f t="shared" si="11"/>
        <v>0</v>
      </c>
      <c r="J31" s="28"/>
      <c r="K31" s="1"/>
      <c r="L31" s="1"/>
      <c r="M31" s="7"/>
      <c r="N31" s="7"/>
      <c r="O31" s="7"/>
      <c r="P31" s="7"/>
      <c r="Q31" s="7"/>
      <c r="R31" s="7"/>
      <c r="S31" s="7"/>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row>
    <row r="32" spans="1:1024" x14ac:dyDescent="0.25">
      <c r="A32" s="26">
        <v>25</v>
      </c>
      <c r="B32" s="5" t="s">
        <v>10</v>
      </c>
      <c r="C32" s="28">
        <f>SUM(D32:I32)</f>
        <v>7110</v>
      </c>
      <c r="D32" s="28">
        <f>D40+D44+D36</f>
        <v>2250</v>
      </c>
      <c r="E32" s="28">
        <f t="shared" si="11"/>
        <v>0</v>
      </c>
      <c r="F32" s="28">
        <f t="shared" si="11"/>
        <v>2250</v>
      </c>
      <c r="G32" s="28">
        <f t="shared" si="11"/>
        <v>0</v>
      </c>
      <c r="H32" s="28">
        <f t="shared" si="11"/>
        <v>0</v>
      </c>
      <c r="I32" s="28">
        <f t="shared" si="11"/>
        <v>2610</v>
      </c>
      <c r="J32" s="28"/>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row>
    <row r="33" spans="1:1025" x14ac:dyDescent="0.25">
      <c r="A33" s="26">
        <v>26</v>
      </c>
      <c r="B33" s="5" t="s">
        <v>11</v>
      </c>
      <c r="C33" s="28">
        <f>SUM(D33:I33)</f>
        <v>8375.11</v>
      </c>
      <c r="D33" s="28">
        <f>D41+D45+D37</f>
        <v>2459.1999999999998</v>
      </c>
      <c r="E33" s="28">
        <f t="shared" si="11"/>
        <v>220</v>
      </c>
      <c r="F33" s="28">
        <f t="shared" si="11"/>
        <v>2480</v>
      </c>
      <c r="G33" s="28">
        <f>G41+G45+G37</f>
        <v>230</v>
      </c>
      <c r="H33" s="28">
        <f>H41+H45+H37</f>
        <v>230</v>
      </c>
      <c r="I33" s="28">
        <f>I41+I45+I37</f>
        <v>2755.91</v>
      </c>
      <c r="J33" s="28"/>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row>
    <row r="34" spans="1:1025" s="18" customFormat="1" ht="105.75" customHeight="1" x14ac:dyDescent="0.35">
      <c r="A34" s="26">
        <v>27</v>
      </c>
      <c r="B34" s="12" t="s">
        <v>35</v>
      </c>
      <c r="C34" s="13">
        <f t="shared" ref="C34:I34" si="12">SUM(C35:C37)</f>
        <v>13780.94</v>
      </c>
      <c r="D34" s="13">
        <f t="shared" si="12"/>
        <v>4500</v>
      </c>
      <c r="E34" s="13">
        <f t="shared" si="12"/>
        <v>0</v>
      </c>
      <c r="F34" s="13">
        <f t="shared" si="12"/>
        <v>4500</v>
      </c>
      <c r="G34" s="13">
        <f t="shared" si="12"/>
        <v>0</v>
      </c>
      <c r="H34" s="13">
        <f t="shared" si="12"/>
        <v>0</v>
      </c>
      <c r="I34" s="13">
        <f t="shared" si="12"/>
        <v>4780.9400000000005</v>
      </c>
      <c r="J34" s="13" t="s">
        <v>108</v>
      </c>
      <c r="AMK34" s="19"/>
    </row>
    <row r="35" spans="1:1025" s="18" customFormat="1" ht="21" x14ac:dyDescent="0.35">
      <c r="A35" s="26">
        <v>28</v>
      </c>
      <c r="B35" s="5" t="s">
        <v>9</v>
      </c>
      <c r="C35" s="28">
        <f>SUM(D35:I35)</f>
        <v>0</v>
      </c>
      <c r="D35" s="28">
        <v>0</v>
      </c>
      <c r="E35" s="28">
        <v>0</v>
      </c>
      <c r="F35" s="28">
        <v>0</v>
      </c>
      <c r="G35" s="28">
        <v>0</v>
      </c>
      <c r="H35" s="28">
        <v>0</v>
      </c>
      <c r="I35" s="28">
        <v>0</v>
      </c>
      <c r="J35" s="28"/>
      <c r="AMK35" s="19"/>
    </row>
    <row r="36" spans="1:1025" s="18" customFormat="1" ht="21" x14ac:dyDescent="0.35">
      <c r="A36" s="26">
        <v>29</v>
      </c>
      <c r="B36" s="5" t="s">
        <v>10</v>
      </c>
      <c r="C36" s="28">
        <f>SUM(D36:I36)</f>
        <v>6750</v>
      </c>
      <c r="D36" s="28">
        <v>2250</v>
      </c>
      <c r="E36" s="28">
        <v>0</v>
      </c>
      <c r="F36" s="28">
        <v>2250</v>
      </c>
      <c r="G36" s="28">
        <v>0</v>
      </c>
      <c r="H36" s="28">
        <v>0</v>
      </c>
      <c r="I36" s="28">
        <v>2250</v>
      </c>
      <c r="J36" s="28"/>
      <c r="AMK36" s="19"/>
    </row>
    <row r="37" spans="1:1025" s="18" customFormat="1" ht="21" x14ac:dyDescent="0.35">
      <c r="A37" s="26">
        <v>30</v>
      </c>
      <c r="B37" s="5" t="s">
        <v>11</v>
      </c>
      <c r="C37" s="28">
        <f>SUM(D37:I37)</f>
        <v>7030.9400000000005</v>
      </c>
      <c r="D37" s="28">
        <f>2250</f>
        <v>2250</v>
      </c>
      <c r="E37" s="28">
        <v>0</v>
      </c>
      <c r="F37" s="28">
        <v>2250</v>
      </c>
      <c r="G37" s="28">
        <v>0</v>
      </c>
      <c r="H37" s="28">
        <v>0</v>
      </c>
      <c r="I37" s="28">
        <v>2530.94</v>
      </c>
      <c r="J37" s="28"/>
      <c r="AMK37" s="19"/>
    </row>
    <row r="38" spans="1:1025" s="4" customFormat="1" ht="112.5" x14ac:dyDescent="0.25">
      <c r="A38" s="26">
        <v>31</v>
      </c>
      <c r="B38" s="12" t="s">
        <v>118</v>
      </c>
      <c r="C38" s="13">
        <f t="shared" ref="C38:I38" si="13">SUM(C39:C41)</f>
        <v>1344.17</v>
      </c>
      <c r="D38" s="13">
        <f t="shared" si="13"/>
        <v>209.2</v>
      </c>
      <c r="E38" s="13">
        <f t="shared" si="13"/>
        <v>220</v>
      </c>
      <c r="F38" s="13">
        <f t="shared" si="13"/>
        <v>230</v>
      </c>
      <c r="G38" s="13">
        <f t="shared" si="13"/>
        <v>230</v>
      </c>
      <c r="H38" s="13">
        <f t="shared" si="13"/>
        <v>230</v>
      </c>
      <c r="I38" s="13">
        <f t="shared" si="13"/>
        <v>224.97</v>
      </c>
      <c r="J38" s="13" t="s">
        <v>80</v>
      </c>
    </row>
    <row r="39" spans="1:1025" s="8" customFormat="1" x14ac:dyDescent="0.25">
      <c r="A39" s="26">
        <v>32</v>
      </c>
      <c r="B39" s="5" t="s">
        <v>9</v>
      </c>
      <c r="C39" s="28">
        <f>SUM(D39:I39)</f>
        <v>0</v>
      </c>
      <c r="D39" s="28">
        <v>0</v>
      </c>
      <c r="E39" s="28">
        <v>0</v>
      </c>
      <c r="F39" s="28">
        <v>0</v>
      </c>
      <c r="G39" s="28">
        <v>0</v>
      </c>
      <c r="H39" s="28">
        <v>0</v>
      </c>
      <c r="I39" s="28">
        <v>0</v>
      </c>
      <c r="J39" s="28"/>
    </row>
    <row r="40" spans="1:1025" s="8" customFormat="1" x14ac:dyDescent="0.25">
      <c r="A40" s="26">
        <v>33</v>
      </c>
      <c r="B40" s="5" t="s">
        <v>10</v>
      </c>
      <c r="C40" s="28">
        <f>SUM(D40:I40)</f>
        <v>0</v>
      </c>
      <c r="D40" s="28">
        <v>0</v>
      </c>
      <c r="E40" s="28">
        <v>0</v>
      </c>
      <c r="F40" s="28">
        <v>0</v>
      </c>
      <c r="G40" s="28">
        <v>0</v>
      </c>
      <c r="H40" s="28">
        <v>0</v>
      </c>
      <c r="I40" s="28">
        <v>0</v>
      </c>
      <c r="J40" s="28"/>
    </row>
    <row r="41" spans="1:1025" x14ac:dyDescent="0.25">
      <c r="A41" s="26">
        <v>34</v>
      </c>
      <c r="B41" s="5" t="s">
        <v>11</v>
      </c>
      <c r="C41" s="28">
        <f>SUM(D41:I41)</f>
        <v>1344.17</v>
      </c>
      <c r="D41" s="28">
        <f>200+9.2</f>
        <v>209.2</v>
      </c>
      <c r="E41" s="28">
        <v>220</v>
      </c>
      <c r="F41" s="28">
        <v>230</v>
      </c>
      <c r="G41" s="28">
        <v>230</v>
      </c>
      <c r="H41" s="28">
        <v>230</v>
      </c>
      <c r="I41" s="28">
        <v>224.97</v>
      </c>
      <c r="J41" s="28"/>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row>
    <row r="42" spans="1:1025" s="4" customFormat="1" ht="144" customHeight="1" x14ac:dyDescent="0.25">
      <c r="A42" s="26">
        <v>35</v>
      </c>
      <c r="B42" s="12" t="s">
        <v>57</v>
      </c>
      <c r="C42" s="13">
        <f t="shared" ref="C42:I42" si="14">SUM(C43:C45)</f>
        <v>360</v>
      </c>
      <c r="D42" s="13">
        <f t="shared" si="14"/>
        <v>0</v>
      </c>
      <c r="E42" s="13">
        <f t="shared" si="14"/>
        <v>0</v>
      </c>
      <c r="F42" s="13">
        <f t="shared" si="14"/>
        <v>0</v>
      </c>
      <c r="G42" s="13">
        <f t="shared" si="14"/>
        <v>0</v>
      </c>
      <c r="H42" s="13">
        <f t="shared" si="14"/>
        <v>0</v>
      </c>
      <c r="I42" s="13">
        <f t="shared" si="14"/>
        <v>360</v>
      </c>
      <c r="J42" s="13" t="s">
        <v>81</v>
      </c>
    </row>
    <row r="43" spans="1:1025" s="8" customFormat="1" x14ac:dyDescent="0.25">
      <c r="A43" s="26">
        <v>36</v>
      </c>
      <c r="B43" s="5" t="s">
        <v>9</v>
      </c>
      <c r="C43" s="28">
        <f>SUM(D43:I43)</f>
        <v>0</v>
      </c>
      <c r="D43" s="28">
        <v>0</v>
      </c>
      <c r="E43" s="28">
        <v>0</v>
      </c>
      <c r="F43" s="28">
        <v>0</v>
      </c>
      <c r="G43" s="28">
        <v>0</v>
      </c>
      <c r="H43" s="28">
        <v>0</v>
      </c>
      <c r="I43" s="28">
        <v>0</v>
      </c>
      <c r="J43" s="28"/>
    </row>
    <row r="44" spans="1:1025" s="8" customFormat="1" x14ac:dyDescent="0.25">
      <c r="A44" s="26">
        <v>37</v>
      </c>
      <c r="B44" s="5" t="s">
        <v>10</v>
      </c>
      <c r="C44" s="28">
        <f>SUM(D44:I44)</f>
        <v>360</v>
      </c>
      <c r="D44" s="28">
        <v>0</v>
      </c>
      <c r="E44" s="28">
        <v>0</v>
      </c>
      <c r="F44" s="28">
        <v>0</v>
      </c>
      <c r="G44" s="28">
        <v>0</v>
      </c>
      <c r="H44" s="28">
        <v>0</v>
      </c>
      <c r="I44" s="28">
        <v>360</v>
      </c>
      <c r="J44" s="28"/>
    </row>
    <row r="45" spans="1:1025" x14ac:dyDescent="0.25">
      <c r="A45" s="26">
        <v>38</v>
      </c>
      <c r="B45" s="5" t="s">
        <v>11</v>
      </c>
      <c r="C45" s="28">
        <f>SUM(D45:I45)</f>
        <v>0</v>
      </c>
      <c r="D45" s="28">
        <v>0</v>
      </c>
      <c r="E45" s="28">
        <v>0</v>
      </c>
      <c r="F45" s="28">
        <v>0</v>
      </c>
      <c r="G45" s="28">
        <v>0</v>
      </c>
      <c r="H45" s="28">
        <v>0</v>
      </c>
      <c r="I45" s="28">
        <v>0</v>
      </c>
      <c r="J45" s="28"/>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row>
    <row r="46" spans="1:1025" ht="19.5" customHeight="1" x14ac:dyDescent="0.25">
      <c r="A46" s="26">
        <v>39</v>
      </c>
      <c r="B46" s="30" t="s">
        <v>18</v>
      </c>
      <c r="C46" s="30"/>
      <c r="D46" s="30"/>
      <c r="E46" s="30"/>
      <c r="F46" s="30"/>
      <c r="G46" s="30"/>
      <c r="H46" s="30"/>
      <c r="I46" s="30"/>
      <c r="J46" s="30"/>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row>
    <row r="47" spans="1:1025" x14ac:dyDescent="0.25">
      <c r="A47" s="26">
        <v>40</v>
      </c>
      <c r="B47" s="3" t="s">
        <v>19</v>
      </c>
      <c r="C47" s="28">
        <f>SUM(D47:I47)</f>
        <v>16829450.890609998</v>
      </c>
      <c r="D47" s="28">
        <f>SUM(D48:D51)</f>
        <v>2312840.65521</v>
      </c>
      <c r="E47" s="28">
        <f t="shared" ref="E47:H47" si="15">SUM(E48:E51)</f>
        <v>2719603.7004000004</v>
      </c>
      <c r="F47" s="28">
        <f t="shared" si="15"/>
        <v>3167159.4689999996</v>
      </c>
      <c r="G47" s="28">
        <f t="shared" si="15"/>
        <v>3073054.9</v>
      </c>
      <c r="H47" s="28">
        <f t="shared" si="15"/>
        <v>3276153.6999999997</v>
      </c>
      <c r="I47" s="28">
        <f>SUM(I48:I51)</f>
        <v>2280638.466</v>
      </c>
      <c r="J47" s="28"/>
      <c r="K47" s="7"/>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row>
    <row r="48" spans="1:1025" s="8" customFormat="1" x14ac:dyDescent="0.25">
      <c r="A48" s="26">
        <v>41</v>
      </c>
      <c r="B48" s="3" t="s">
        <v>9</v>
      </c>
      <c r="C48" s="28">
        <f>SUM(D48:I48)</f>
        <v>671105.6</v>
      </c>
      <c r="D48" s="28">
        <f>D54</f>
        <v>113201.70000000001</v>
      </c>
      <c r="E48" s="28">
        <f>E54</f>
        <v>148372</v>
      </c>
      <c r="F48" s="28">
        <f t="shared" ref="F48:H50" si="16">F54</f>
        <v>172842.8</v>
      </c>
      <c r="G48" s="28">
        <f>G54</f>
        <v>68219</v>
      </c>
      <c r="H48" s="28">
        <f t="shared" si="16"/>
        <v>65645.899999999994</v>
      </c>
      <c r="I48" s="28">
        <f>I54</f>
        <v>102824.2</v>
      </c>
      <c r="J48" s="28"/>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row>
    <row r="49" spans="1:1024" s="8" customFormat="1" x14ac:dyDescent="0.25">
      <c r="A49" s="26">
        <v>42</v>
      </c>
      <c r="B49" s="3" t="s">
        <v>10</v>
      </c>
      <c r="C49" s="28">
        <f>SUM(D49:I49)</f>
        <v>10513678.387400001</v>
      </c>
      <c r="D49" s="28">
        <f>D55</f>
        <v>1363733.5543999998</v>
      </c>
      <c r="E49" s="28">
        <f t="shared" ref="E49:E50" si="17">E55</f>
        <v>1656645.0500000003</v>
      </c>
      <c r="F49" s="28">
        <f t="shared" si="16"/>
        <v>1892462.8829999997</v>
      </c>
      <c r="G49" s="28">
        <f t="shared" si="16"/>
        <v>2039916.1</v>
      </c>
      <c r="H49" s="28">
        <f t="shared" si="16"/>
        <v>2184519.4</v>
      </c>
      <c r="I49" s="28">
        <f>I55</f>
        <v>1376401.4</v>
      </c>
      <c r="J49" s="28"/>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row>
    <row r="50" spans="1:1024" s="8" customFormat="1" x14ac:dyDescent="0.25">
      <c r="A50" s="26">
        <v>43</v>
      </c>
      <c r="B50" s="3" t="s">
        <v>11</v>
      </c>
      <c r="C50" s="28">
        <f>SUM(D50:I50)</f>
        <v>5644666.9032100011</v>
      </c>
      <c r="D50" s="28">
        <f>D56</f>
        <v>835905.40081000037</v>
      </c>
      <c r="E50" s="28">
        <f t="shared" si="17"/>
        <v>914586.65040000004</v>
      </c>
      <c r="F50" s="28">
        <f>F56</f>
        <v>1101853.7860000001</v>
      </c>
      <c r="G50" s="28">
        <f t="shared" si="16"/>
        <v>964919.79999999993</v>
      </c>
      <c r="H50" s="28">
        <f t="shared" si="16"/>
        <v>1025988.4</v>
      </c>
      <c r="I50" s="28">
        <f>I56</f>
        <v>801412.86600000015</v>
      </c>
      <c r="J50" s="28"/>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row>
    <row r="51" spans="1:1024" s="8" customFormat="1" x14ac:dyDescent="0.25">
      <c r="A51" s="26">
        <v>44</v>
      </c>
      <c r="B51" s="5" t="s">
        <v>34</v>
      </c>
      <c r="C51" s="28">
        <f>SUM(D51:I51)</f>
        <v>0</v>
      </c>
      <c r="D51" s="28">
        <v>0</v>
      </c>
      <c r="E51" s="28">
        <v>0</v>
      </c>
      <c r="F51" s="28">
        <v>0</v>
      </c>
      <c r="G51" s="28">
        <v>0</v>
      </c>
      <c r="H51" s="28">
        <v>0</v>
      </c>
      <c r="I51" s="28">
        <v>0</v>
      </c>
      <c r="J51" s="28"/>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row>
    <row r="52" spans="1:1024" s="8" customFormat="1" x14ac:dyDescent="0.3">
      <c r="A52" s="26">
        <v>45</v>
      </c>
      <c r="B52" s="29" t="s">
        <v>16</v>
      </c>
      <c r="C52" s="29"/>
      <c r="D52" s="29"/>
      <c r="E52" s="29"/>
      <c r="F52" s="29"/>
      <c r="G52" s="29"/>
      <c r="H52" s="29"/>
      <c r="I52" s="29"/>
      <c r="J52" s="29"/>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row>
    <row r="53" spans="1:1024" s="8" customFormat="1" x14ac:dyDescent="0.25">
      <c r="A53" s="26">
        <v>46</v>
      </c>
      <c r="B53" s="3" t="s">
        <v>17</v>
      </c>
      <c r="C53" s="28">
        <f>SUM(D53:I53)</f>
        <v>16829450.890609998</v>
      </c>
      <c r="D53" s="2">
        <f>SUM(D54:D56)</f>
        <v>2312840.65521</v>
      </c>
      <c r="E53" s="2">
        <f t="shared" ref="E53:H53" si="18">SUM(E54:E56)</f>
        <v>2719603.7004000004</v>
      </c>
      <c r="F53" s="2">
        <f t="shared" si="18"/>
        <v>3167159.4689999996</v>
      </c>
      <c r="G53" s="2">
        <f t="shared" si="18"/>
        <v>3073054.9</v>
      </c>
      <c r="H53" s="2">
        <f t="shared" si="18"/>
        <v>3276153.6999999997</v>
      </c>
      <c r="I53" s="2">
        <f>SUM(I54:I56)</f>
        <v>2280638.466</v>
      </c>
      <c r="J53" s="28"/>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row>
    <row r="54" spans="1:1024" s="8" customFormat="1" x14ac:dyDescent="0.25">
      <c r="A54" s="26">
        <v>47</v>
      </c>
      <c r="B54" s="3" t="s">
        <v>9</v>
      </c>
      <c r="C54" s="28">
        <f>SUM(D54:I54)</f>
        <v>671105.6</v>
      </c>
      <c r="D54" s="2">
        <f>D58+D62+D66+D74+D78+D82+D86+D90+D94+D98+D102+D106+D110+D114+D118+D122+D126+D134+D138+D142+D146+D150+D70+D130+D154+D158+D162+D166+D170+D174+D178+D182+D186</f>
        <v>113201.70000000001</v>
      </c>
      <c r="E54" s="2">
        <f t="shared" ref="E54:I54" si="19">E58+E62+E66+E74+E78+E82+E86+E90+E94+E98+E102+E106+E110+E114+E118+E122+E126+E134+E138+E142+E146+E150+E70+E130+E154+E158+E162+E166+E170+E174+E178+E182+E186</f>
        <v>148372</v>
      </c>
      <c r="F54" s="2">
        <f t="shared" si="19"/>
        <v>172842.8</v>
      </c>
      <c r="G54" s="2">
        <f t="shared" si="19"/>
        <v>68219</v>
      </c>
      <c r="H54" s="2">
        <f t="shared" si="19"/>
        <v>65645.899999999994</v>
      </c>
      <c r="I54" s="2">
        <f t="shared" si="19"/>
        <v>102824.2</v>
      </c>
      <c r="J54" s="28"/>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row>
    <row r="55" spans="1:1024" s="8" customFormat="1" x14ac:dyDescent="0.25">
      <c r="A55" s="26">
        <v>48</v>
      </c>
      <c r="B55" s="3" t="s">
        <v>10</v>
      </c>
      <c r="C55" s="28">
        <f>SUM(D55:I55)</f>
        <v>10513678.387400001</v>
      </c>
      <c r="D55" s="2">
        <f>D59+D63+D67+D75+D79+D83+D87+D91+D95+D99+D103+D107+D111+D115+D119+D123+D127+D135+D139+D143+D147+D151+D71+D131+D155+D159+D163+D167+D171+D175+D179+D183+D187</f>
        <v>1363733.5543999998</v>
      </c>
      <c r="E55" s="2">
        <f t="shared" ref="E55:I55" si="20">E59+E63+E67+E75+E79+E83+E87+E91+E95+E99+E103+E107+E111+E115+E119+E123+E127+E135+E139+E143+E147+E151+E71+E131+E155+E159+E163+E167+E171+E175+E179+E183+E187</f>
        <v>1656645.0500000003</v>
      </c>
      <c r="F55" s="2">
        <f t="shared" si="20"/>
        <v>1892462.8829999997</v>
      </c>
      <c r="G55" s="2">
        <f t="shared" si="20"/>
        <v>2039916.1</v>
      </c>
      <c r="H55" s="2">
        <f t="shared" si="20"/>
        <v>2184519.4</v>
      </c>
      <c r="I55" s="2">
        <f t="shared" si="20"/>
        <v>1376401.4</v>
      </c>
      <c r="J55" s="28"/>
      <c r="K55" s="7"/>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row>
    <row r="56" spans="1:1024" s="8" customFormat="1" x14ac:dyDescent="0.25">
      <c r="A56" s="26">
        <v>49</v>
      </c>
      <c r="B56" s="3" t="s">
        <v>11</v>
      </c>
      <c r="C56" s="28">
        <f>SUM(D56:I56)-0.01</f>
        <v>5644666.8932100013</v>
      </c>
      <c r="D56" s="2">
        <f>D60+D64+D68+D76+D80+D84+D88+D92+D96+D100+D104+D108+D112+D116+D120+D124+D128+D136+D140+D144+D148+D152+D72+D132+D156+D160+D164+D168+D172+D176+D180+D184+D188</f>
        <v>835905.40081000037</v>
      </c>
      <c r="E56" s="2">
        <f t="shared" ref="E56:I56" si="21">E60+E64+E68+E76+E80+E84+E88+E92+E96+E100+E104+E108+E112+E116+E120+E124+E128+E136+E140+E144+E148+E152+E72+E132+E156+E160+E164+E168+E172+E176+E180+E184+E188</f>
        <v>914586.65040000004</v>
      </c>
      <c r="F56" s="2">
        <f t="shared" si="21"/>
        <v>1101853.7860000001</v>
      </c>
      <c r="G56" s="2">
        <f t="shared" si="21"/>
        <v>964919.79999999993</v>
      </c>
      <c r="H56" s="2">
        <f t="shared" si="21"/>
        <v>1025988.4</v>
      </c>
      <c r="I56" s="2">
        <f t="shared" si="21"/>
        <v>801412.86600000015</v>
      </c>
      <c r="J56" s="28"/>
      <c r="K56" s="7"/>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row>
    <row r="57" spans="1:1024" s="4" customFormat="1" ht="150" x14ac:dyDescent="0.25">
      <c r="A57" s="26">
        <v>50</v>
      </c>
      <c r="B57" s="12" t="s">
        <v>58</v>
      </c>
      <c r="C57" s="13">
        <f t="shared" ref="C57:I57" si="22">SUM(C58:C60)</f>
        <v>4107451.5</v>
      </c>
      <c r="D57" s="13">
        <f t="shared" ref="D57:E57" si="23">SUM(D58:D60)</f>
        <v>548387.30000000005</v>
      </c>
      <c r="E57" s="13">
        <f t="shared" si="23"/>
        <v>639341.19999999995</v>
      </c>
      <c r="F57" s="13">
        <f t="shared" si="22"/>
        <v>721356</v>
      </c>
      <c r="G57" s="13">
        <f t="shared" si="22"/>
        <v>783402</v>
      </c>
      <c r="H57" s="13">
        <f t="shared" si="22"/>
        <v>840285</v>
      </c>
      <c r="I57" s="13">
        <f t="shared" si="22"/>
        <v>574680</v>
      </c>
      <c r="J57" s="13" t="s">
        <v>89</v>
      </c>
    </row>
    <row r="58" spans="1:1024" s="8" customFormat="1" x14ac:dyDescent="0.25">
      <c r="A58" s="26">
        <v>51</v>
      </c>
      <c r="B58" s="3" t="s">
        <v>9</v>
      </c>
      <c r="C58" s="28">
        <f>SUM(D58:I58)</f>
        <v>0</v>
      </c>
      <c r="D58" s="2">
        <v>0</v>
      </c>
      <c r="E58" s="2">
        <v>0</v>
      </c>
      <c r="F58" s="2">
        <v>0</v>
      </c>
      <c r="G58" s="2">
        <v>0</v>
      </c>
      <c r="H58" s="2">
        <v>0</v>
      </c>
      <c r="I58" s="2">
        <v>0</v>
      </c>
      <c r="J58" s="28"/>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row>
    <row r="59" spans="1:1024" s="8" customFormat="1" x14ac:dyDescent="0.25">
      <c r="A59" s="26">
        <v>52</v>
      </c>
      <c r="B59" s="3" t="s">
        <v>10</v>
      </c>
      <c r="C59" s="28">
        <f>SUM(D59:I59)</f>
        <v>4107451.5</v>
      </c>
      <c r="D59" s="2">
        <f>530011+3849.8+14526.5</f>
        <v>548387.30000000005</v>
      </c>
      <c r="E59" s="2">
        <v>639341.19999999995</v>
      </c>
      <c r="F59" s="2">
        <v>721356</v>
      </c>
      <c r="G59" s="2">
        <v>783402</v>
      </c>
      <c r="H59" s="2">
        <v>840285</v>
      </c>
      <c r="I59" s="2">
        <v>574680</v>
      </c>
      <c r="J59" s="28"/>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row>
    <row r="60" spans="1:1024" s="8" customFormat="1" x14ac:dyDescent="0.25">
      <c r="A60" s="26">
        <v>53</v>
      </c>
      <c r="B60" s="3" t="s">
        <v>11</v>
      </c>
      <c r="C60" s="28">
        <f>SUM(D60:I60)</f>
        <v>0</v>
      </c>
      <c r="D60" s="2">
        <v>0</v>
      </c>
      <c r="E60" s="2">
        <v>0</v>
      </c>
      <c r="F60" s="2">
        <v>0</v>
      </c>
      <c r="G60" s="2">
        <v>0</v>
      </c>
      <c r="H60" s="2">
        <v>0</v>
      </c>
      <c r="I60" s="2">
        <v>0</v>
      </c>
      <c r="J60" s="28"/>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row>
    <row r="61" spans="1:1024" s="4" customFormat="1" ht="150" x14ac:dyDescent="0.25">
      <c r="A61" s="26">
        <v>54</v>
      </c>
      <c r="B61" s="12" t="s">
        <v>59</v>
      </c>
      <c r="C61" s="13">
        <f t="shared" ref="C61:I61" si="24">SUM(C62:C64)</f>
        <v>48626</v>
      </c>
      <c r="D61" s="13">
        <f t="shared" si="24"/>
        <v>7911</v>
      </c>
      <c r="E61" s="13">
        <f t="shared" si="24"/>
        <v>7745</v>
      </c>
      <c r="F61" s="13">
        <f t="shared" si="24"/>
        <v>7821</v>
      </c>
      <c r="G61" s="13">
        <f t="shared" si="24"/>
        <v>8134</v>
      </c>
      <c r="H61" s="13">
        <f t="shared" si="24"/>
        <v>8459</v>
      </c>
      <c r="I61" s="13">
        <f t="shared" si="24"/>
        <v>8556</v>
      </c>
      <c r="J61" s="13" t="s">
        <v>89</v>
      </c>
    </row>
    <row r="62" spans="1:1024" s="8" customFormat="1" x14ac:dyDescent="0.25">
      <c r="A62" s="26">
        <v>55</v>
      </c>
      <c r="B62" s="3" t="s">
        <v>9</v>
      </c>
      <c r="C62" s="28">
        <f>SUM(D62:I62)</f>
        <v>0</v>
      </c>
      <c r="D62" s="2">
        <v>0</v>
      </c>
      <c r="E62" s="2">
        <v>0</v>
      </c>
      <c r="F62" s="2">
        <v>0</v>
      </c>
      <c r="G62" s="2">
        <v>0</v>
      </c>
      <c r="H62" s="2">
        <v>0</v>
      </c>
      <c r="I62" s="2">
        <v>0</v>
      </c>
      <c r="J62" s="28"/>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row>
    <row r="63" spans="1:1024" s="8" customFormat="1" x14ac:dyDescent="0.25">
      <c r="A63" s="26">
        <v>56</v>
      </c>
      <c r="B63" s="3" t="s">
        <v>10</v>
      </c>
      <c r="C63" s="28">
        <f>SUM(D63:I63)</f>
        <v>48626</v>
      </c>
      <c r="D63" s="2">
        <v>7911</v>
      </c>
      <c r="E63" s="2">
        <v>7745</v>
      </c>
      <c r="F63" s="2">
        <v>7821</v>
      </c>
      <c r="G63" s="2">
        <v>8134</v>
      </c>
      <c r="H63" s="2">
        <v>8459</v>
      </c>
      <c r="I63" s="2">
        <v>8556</v>
      </c>
      <c r="J63" s="28"/>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row>
    <row r="64" spans="1:1024" s="8" customFormat="1" x14ac:dyDescent="0.25">
      <c r="A64" s="26">
        <v>57</v>
      </c>
      <c r="B64" s="3" t="s">
        <v>11</v>
      </c>
      <c r="C64" s="28">
        <f>SUM(D64:I64)</f>
        <v>0</v>
      </c>
      <c r="D64" s="2">
        <v>0</v>
      </c>
      <c r="E64" s="2">
        <v>0</v>
      </c>
      <c r="F64" s="2">
        <v>0</v>
      </c>
      <c r="G64" s="2">
        <v>0</v>
      </c>
      <c r="H64" s="2">
        <v>0</v>
      </c>
      <c r="I64" s="2">
        <v>0</v>
      </c>
      <c r="J64" s="28"/>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row>
    <row r="65" spans="1:1024" s="4" customFormat="1" ht="93.75" x14ac:dyDescent="0.25">
      <c r="A65" s="26">
        <v>58</v>
      </c>
      <c r="B65" s="12" t="s">
        <v>36</v>
      </c>
      <c r="C65" s="13">
        <f>SUM(C66:C68)</f>
        <v>2147506.4476800002</v>
      </c>
      <c r="D65" s="13">
        <f>SUM(D66:D68)</f>
        <v>303211.85368000006</v>
      </c>
      <c r="E65" s="13">
        <f t="shared" ref="E65" si="25">SUM(E66:E68)</f>
        <v>348448.94</v>
      </c>
      <c r="F65" s="13">
        <f>SUM(F66:F68)</f>
        <v>390396.5</v>
      </c>
      <c r="G65" s="13">
        <f t="shared" ref="G65:I65" si="26">SUM(G66:G68)</f>
        <v>378895</v>
      </c>
      <c r="H65" s="13">
        <f t="shared" si="26"/>
        <v>412284</v>
      </c>
      <c r="I65" s="13">
        <f t="shared" si="26"/>
        <v>314270.15399999998</v>
      </c>
      <c r="J65" s="13" t="s">
        <v>82</v>
      </c>
    </row>
    <row r="66" spans="1:1024" s="8" customFormat="1" x14ac:dyDescent="0.25">
      <c r="A66" s="26">
        <v>59</v>
      </c>
      <c r="B66" s="3" t="s">
        <v>9</v>
      </c>
      <c r="C66" s="28">
        <f>SUM(D66:I66)</f>
        <v>0</v>
      </c>
      <c r="D66" s="2">
        <v>0</v>
      </c>
      <c r="E66" s="2">
        <v>0</v>
      </c>
      <c r="F66" s="2">
        <v>0</v>
      </c>
      <c r="G66" s="2">
        <v>0</v>
      </c>
      <c r="H66" s="2">
        <v>0</v>
      </c>
      <c r="I66" s="2">
        <v>0</v>
      </c>
      <c r="J66" s="28"/>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row>
    <row r="67" spans="1:1024" s="8" customFormat="1" x14ac:dyDescent="0.25">
      <c r="A67" s="26">
        <v>60</v>
      </c>
      <c r="B67" s="3" t="s">
        <v>10</v>
      </c>
      <c r="C67" s="28">
        <f>SUM(D67:I67)</f>
        <v>0</v>
      </c>
      <c r="D67" s="2">
        <v>0</v>
      </c>
      <c r="E67" s="2">
        <v>0</v>
      </c>
      <c r="F67" s="2">
        <v>0</v>
      </c>
      <c r="G67" s="2">
        <v>0</v>
      </c>
      <c r="H67" s="2">
        <v>0</v>
      </c>
      <c r="I67" s="2">
        <v>0</v>
      </c>
      <c r="J67" s="28"/>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row>
    <row r="68" spans="1:1024" s="8" customFormat="1" x14ac:dyDescent="0.25">
      <c r="A68" s="26">
        <v>61</v>
      </c>
      <c r="B68" s="3" t="s">
        <v>11</v>
      </c>
      <c r="C68" s="28">
        <f>SUM(D68:I68)</f>
        <v>2147506.4476800002</v>
      </c>
      <c r="D68" s="2">
        <f>291889.2073-176.33962-300.002+11798.988</f>
        <v>303211.85368000006</v>
      </c>
      <c r="E68" s="2">
        <v>348448.94</v>
      </c>
      <c r="F68" s="2">
        <f>390096.5+300</f>
        <v>390396.5</v>
      </c>
      <c r="G68" s="2">
        <v>378895</v>
      </c>
      <c r="H68" s="2">
        <v>412284</v>
      </c>
      <c r="I68" s="2">
        <v>314270.15399999998</v>
      </c>
      <c r="J68" s="28"/>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row>
    <row r="69" spans="1:1024" s="4" customFormat="1" ht="56.25" x14ac:dyDescent="0.25">
      <c r="A69" s="26">
        <v>62</v>
      </c>
      <c r="B69" s="12" t="s">
        <v>60</v>
      </c>
      <c r="C69" s="13">
        <f>SUM(C70:C72)</f>
        <v>48944.79</v>
      </c>
      <c r="D69" s="13">
        <f t="shared" ref="D69:I69" si="27">SUM(D70:D72)</f>
        <v>48944.79</v>
      </c>
      <c r="E69" s="13">
        <f t="shared" si="27"/>
        <v>0</v>
      </c>
      <c r="F69" s="13">
        <f t="shared" si="27"/>
        <v>0</v>
      </c>
      <c r="G69" s="13">
        <f t="shared" si="27"/>
        <v>0</v>
      </c>
      <c r="H69" s="13">
        <f t="shared" si="27"/>
        <v>0</v>
      </c>
      <c r="I69" s="13">
        <f t="shared" si="27"/>
        <v>0</v>
      </c>
      <c r="J69" s="13" t="s">
        <v>71</v>
      </c>
      <c r="K69" s="1"/>
    </row>
    <row r="70" spans="1:1024" s="8" customFormat="1" x14ac:dyDescent="0.25">
      <c r="A70" s="26">
        <v>63</v>
      </c>
      <c r="B70" s="3" t="s">
        <v>9</v>
      </c>
      <c r="C70" s="28">
        <f>SUM(D70:I70)</f>
        <v>0</v>
      </c>
      <c r="D70" s="2">
        <v>0</v>
      </c>
      <c r="E70" s="2">
        <v>0</v>
      </c>
      <c r="F70" s="2">
        <v>0</v>
      </c>
      <c r="G70" s="2">
        <v>0</v>
      </c>
      <c r="H70" s="2">
        <v>0</v>
      </c>
      <c r="I70" s="2">
        <v>0</v>
      </c>
      <c r="J70" s="28"/>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row>
    <row r="71" spans="1:1024" s="8" customFormat="1" x14ac:dyDescent="0.25">
      <c r="A71" s="26">
        <v>64</v>
      </c>
      <c r="B71" s="3" t="s">
        <v>10</v>
      </c>
      <c r="C71" s="28">
        <f>SUM(D71:I71)</f>
        <v>0</v>
      </c>
      <c r="D71" s="2">
        <v>0</v>
      </c>
      <c r="E71" s="2">
        <v>0</v>
      </c>
      <c r="F71" s="2">
        <v>0</v>
      </c>
      <c r="G71" s="2">
        <v>0</v>
      </c>
      <c r="H71" s="2">
        <v>0</v>
      </c>
      <c r="I71" s="2">
        <v>0</v>
      </c>
      <c r="J71" s="28"/>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row>
    <row r="72" spans="1:1024" s="8" customFormat="1" x14ac:dyDescent="0.25">
      <c r="A72" s="26">
        <v>65</v>
      </c>
      <c r="B72" s="3" t="s">
        <v>11</v>
      </c>
      <c r="C72" s="28">
        <f>SUM(D72:I72)</f>
        <v>48944.79</v>
      </c>
      <c r="D72" s="2">
        <f>48759.79-4000+4185</f>
        <v>48944.79</v>
      </c>
      <c r="E72" s="2">
        <v>0</v>
      </c>
      <c r="F72" s="2">
        <v>0</v>
      </c>
      <c r="G72" s="2">
        <v>0</v>
      </c>
      <c r="H72" s="2">
        <v>0</v>
      </c>
      <c r="I72" s="2">
        <v>0</v>
      </c>
      <c r="J72" s="28"/>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row>
    <row r="73" spans="1:1024" s="4" customFormat="1" ht="112.5" x14ac:dyDescent="0.25">
      <c r="A73" s="26">
        <v>66</v>
      </c>
      <c r="B73" s="15" t="s">
        <v>37</v>
      </c>
      <c r="C73" s="13">
        <f t="shared" ref="C73:I73" si="28">SUM(C74:C76)</f>
        <v>66266.354999999996</v>
      </c>
      <c r="D73" s="13">
        <f t="shared" ref="D73:E73" si="29">SUM(D74:D76)</f>
        <v>5055.5810000000001</v>
      </c>
      <c r="E73" s="13">
        <f t="shared" si="29"/>
        <v>14041.37</v>
      </c>
      <c r="F73" s="13">
        <f>SUM(F74:F76)</f>
        <v>14200</v>
      </c>
      <c r="G73" s="13">
        <f t="shared" si="28"/>
        <v>14200</v>
      </c>
      <c r="H73" s="13">
        <f t="shared" si="28"/>
        <v>14200</v>
      </c>
      <c r="I73" s="13">
        <f t="shared" si="28"/>
        <v>4569.4040000000005</v>
      </c>
      <c r="J73" s="13" t="s">
        <v>85</v>
      </c>
    </row>
    <row r="74" spans="1:1024" s="8" customFormat="1" x14ac:dyDescent="0.25">
      <c r="A74" s="26">
        <v>67</v>
      </c>
      <c r="B74" s="3" t="s">
        <v>9</v>
      </c>
      <c r="C74" s="28">
        <f>SUM(D74:I74)</f>
        <v>0</v>
      </c>
      <c r="D74" s="2">
        <v>0</v>
      </c>
      <c r="E74" s="2">
        <v>0</v>
      </c>
      <c r="F74" s="2">
        <v>0</v>
      </c>
      <c r="G74" s="2">
        <v>0</v>
      </c>
      <c r="H74" s="2">
        <v>0</v>
      </c>
      <c r="I74" s="2">
        <v>0</v>
      </c>
      <c r="J74" s="28"/>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c r="AMJ74" s="1"/>
    </row>
    <row r="75" spans="1:1024" s="8" customFormat="1" x14ac:dyDescent="0.25">
      <c r="A75" s="26">
        <v>68</v>
      </c>
      <c r="B75" s="3" t="s">
        <v>10</v>
      </c>
      <c r="C75" s="28">
        <f>SUM(D75:I75)</f>
        <v>0</v>
      </c>
      <c r="D75" s="2">
        <v>0</v>
      </c>
      <c r="E75" s="2">
        <v>0</v>
      </c>
      <c r="F75" s="2">
        <v>0</v>
      </c>
      <c r="G75" s="2">
        <v>0</v>
      </c>
      <c r="H75" s="2">
        <v>0</v>
      </c>
      <c r="I75" s="2">
        <v>0</v>
      </c>
      <c r="J75" s="28"/>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row>
    <row r="76" spans="1:1024" s="8" customFormat="1" x14ac:dyDescent="0.25">
      <c r="A76" s="26">
        <v>69</v>
      </c>
      <c r="B76" s="3" t="s">
        <v>11</v>
      </c>
      <c r="C76" s="28">
        <f>SUM(D76:I76)</f>
        <v>66266.354999999996</v>
      </c>
      <c r="D76" s="2">
        <f>5755.712+300-1000.131</f>
        <v>5055.5810000000001</v>
      </c>
      <c r="E76" s="2">
        <v>14041.37</v>
      </c>
      <c r="F76" s="2">
        <v>14200</v>
      </c>
      <c r="G76" s="2">
        <v>14200</v>
      </c>
      <c r="H76" s="2">
        <v>14200</v>
      </c>
      <c r="I76" s="2">
        <v>4569.4040000000005</v>
      </c>
      <c r="J76" s="28"/>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c r="AMJ76" s="1"/>
    </row>
    <row r="77" spans="1:1024" s="4" customFormat="1" ht="225" x14ac:dyDescent="0.25">
      <c r="A77" s="26">
        <v>70</v>
      </c>
      <c r="B77" s="15" t="s">
        <v>61</v>
      </c>
      <c r="C77" s="13">
        <f t="shared" ref="C77:I77" si="30">SUM(C78:C80)</f>
        <v>5230271.0999999996</v>
      </c>
      <c r="D77" s="13">
        <f t="shared" ref="D77:E77" si="31">SUM(D78:D80)</f>
        <v>647984.6</v>
      </c>
      <c r="E77" s="13">
        <f t="shared" si="31"/>
        <v>839277.5</v>
      </c>
      <c r="F77" s="13">
        <f t="shared" si="30"/>
        <v>951168</v>
      </c>
      <c r="G77" s="13">
        <f t="shared" si="30"/>
        <v>1044087</v>
      </c>
      <c r="H77" s="13">
        <f t="shared" si="30"/>
        <v>1123311</v>
      </c>
      <c r="I77" s="13">
        <f t="shared" si="30"/>
        <v>624443</v>
      </c>
      <c r="J77" s="13" t="s">
        <v>83</v>
      </c>
    </row>
    <row r="78" spans="1:1024" s="8" customFormat="1" x14ac:dyDescent="0.25">
      <c r="A78" s="26">
        <v>71</v>
      </c>
      <c r="B78" s="3" t="s">
        <v>9</v>
      </c>
      <c r="C78" s="28">
        <f>SUM(D78:I78)</f>
        <v>0</v>
      </c>
      <c r="D78" s="2">
        <v>0</v>
      </c>
      <c r="E78" s="2">
        <v>0</v>
      </c>
      <c r="F78" s="2">
        <v>0</v>
      </c>
      <c r="G78" s="2">
        <v>0</v>
      </c>
      <c r="H78" s="2">
        <v>0</v>
      </c>
      <c r="I78" s="2">
        <v>0</v>
      </c>
      <c r="J78" s="28"/>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c r="AMC78" s="1"/>
      <c r="AMD78" s="1"/>
      <c r="AME78" s="1"/>
      <c r="AMF78" s="1"/>
      <c r="AMG78" s="1"/>
      <c r="AMH78" s="1"/>
      <c r="AMI78" s="1"/>
      <c r="AMJ78" s="1"/>
    </row>
    <row r="79" spans="1:1024" s="8" customFormat="1" x14ac:dyDescent="0.25">
      <c r="A79" s="26">
        <v>72</v>
      </c>
      <c r="B79" s="3" t="s">
        <v>10</v>
      </c>
      <c r="C79" s="28">
        <f>SUM(D79:I79)</f>
        <v>5230271.0999999996</v>
      </c>
      <c r="D79" s="2">
        <f>576337+46409.9+25237.7</f>
        <v>647984.6</v>
      </c>
      <c r="E79" s="2">
        <v>839277.5</v>
      </c>
      <c r="F79" s="2">
        <v>951168</v>
      </c>
      <c r="G79" s="2">
        <v>1044087</v>
      </c>
      <c r="H79" s="2">
        <v>1123311</v>
      </c>
      <c r="I79" s="2">
        <v>624443</v>
      </c>
      <c r="J79" s="28"/>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c r="AMJ79" s="1"/>
    </row>
    <row r="80" spans="1:1024" s="8" customFormat="1" x14ac:dyDescent="0.25">
      <c r="A80" s="26">
        <v>73</v>
      </c>
      <c r="B80" s="3" t="s">
        <v>11</v>
      </c>
      <c r="C80" s="28">
        <f>SUM(D80:I80)</f>
        <v>0</v>
      </c>
      <c r="D80" s="2">
        <v>0</v>
      </c>
      <c r="E80" s="2">
        <v>0</v>
      </c>
      <c r="F80" s="2">
        <v>0</v>
      </c>
      <c r="G80" s="2">
        <v>0</v>
      </c>
      <c r="H80" s="2">
        <v>0</v>
      </c>
      <c r="I80" s="2">
        <v>0</v>
      </c>
      <c r="J80" s="28"/>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c r="VK80" s="1"/>
      <c r="VL80" s="1"/>
      <c r="VM80" s="1"/>
      <c r="VN80" s="1"/>
      <c r="VO80" s="1"/>
      <c r="VP80" s="1"/>
      <c r="VQ80" s="1"/>
      <c r="VR80" s="1"/>
      <c r="VS80" s="1"/>
      <c r="VT80" s="1"/>
      <c r="VU80" s="1"/>
      <c r="VV80" s="1"/>
      <c r="VW80" s="1"/>
      <c r="VX80" s="1"/>
      <c r="VY80" s="1"/>
      <c r="VZ80" s="1"/>
      <c r="WA80" s="1"/>
      <c r="WB80" s="1"/>
      <c r="WC80" s="1"/>
      <c r="WD80" s="1"/>
      <c r="WE80" s="1"/>
      <c r="WF80" s="1"/>
      <c r="WG80" s="1"/>
      <c r="WH80" s="1"/>
      <c r="WI80" s="1"/>
      <c r="WJ80" s="1"/>
      <c r="WK80" s="1"/>
      <c r="WL80" s="1"/>
      <c r="WM80" s="1"/>
      <c r="WN80" s="1"/>
      <c r="WO80" s="1"/>
      <c r="WP80" s="1"/>
      <c r="WQ80" s="1"/>
      <c r="WR80" s="1"/>
      <c r="WS80" s="1"/>
      <c r="WT80" s="1"/>
      <c r="WU80" s="1"/>
      <c r="WV80" s="1"/>
      <c r="WW80" s="1"/>
      <c r="WX80" s="1"/>
      <c r="WY80" s="1"/>
      <c r="WZ80" s="1"/>
      <c r="XA80" s="1"/>
      <c r="XB80" s="1"/>
      <c r="XC80" s="1"/>
      <c r="XD80" s="1"/>
      <c r="XE80" s="1"/>
      <c r="XF80" s="1"/>
      <c r="XG80" s="1"/>
      <c r="XH80" s="1"/>
      <c r="XI80" s="1"/>
      <c r="XJ80" s="1"/>
      <c r="XK80" s="1"/>
      <c r="XL80" s="1"/>
      <c r="XM80" s="1"/>
      <c r="XN80" s="1"/>
      <c r="XO80" s="1"/>
      <c r="XP80" s="1"/>
      <c r="XQ80" s="1"/>
      <c r="XR80" s="1"/>
      <c r="XS80" s="1"/>
      <c r="XT80" s="1"/>
      <c r="XU80" s="1"/>
      <c r="XV80" s="1"/>
      <c r="XW80" s="1"/>
      <c r="XX80" s="1"/>
      <c r="XY80" s="1"/>
      <c r="XZ80" s="1"/>
      <c r="YA80" s="1"/>
      <c r="YB80" s="1"/>
      <c r="YC80" s="1"/>
      <c r="YD80" s="1"/>
      <c r="YE80" s="1"/>
      <c r="YF80" s="1"/>
      <c r="YG80" s="1"/>
      <c r="YH80" s="1"/>
      <c r="YI80" s="1"/>
      <c r="YJ80" s="1"/>
      <c r="YK80" s="1"/>
      <c r="YL80" s="1"/>
      <c r="YM80" s="1"/>
      <c r="YN80" s="1"/>
      <c r="YO80" s="1"/>
      <c r="YP80" s="1"/>
      <c r="YQ80" s="1"/>
      <c r="YR80" s="1"/>
      <c r="YS80" s="1"/>
      <c r="YT80" s="1"/>
      <c r="YU80" s="1"/>
      <c r="YV80" s="1"/>
      <c r="YW80" s="1"/>
      <c r="YX80" s="1"/>
      <c r="YY80" s="1"/>
      <c r="YZ80" s="1"/>
      <c r="ZA80" s="1"/>
      <c r="ZB80" s="1"/>
      <c r="ZC80" s="1"/>
      <c r="ZD80" s="1"/>
      <c r="ZE80" s="1"/>
      <c r="ZF80" s="1"/>
      <c r="ZG80" s="1"/>
      <c r="ZH80" s="1"/>
      <c r="ZI80" s="1"/>
      <c r="ZJ80" s="1"/>
      <c r="ZK80" s="1"/>
      <c r="ZL80" s="1"/>
      <c r="ZM80" s="1"/>
      <c r="ZN80" s="1"/>
      <c r="ZO80" s="1"/>
      <c r="ZP80" s="1"/>
      <c r="ZQ80" s="1"/>
      <c r="ZR80" s="1"/>
      <c r="ZS80" s="1"/>
      <c r="ZT80" s="1"/>
      <c r="ZU80" s="1"/>
      <c r="ZV80" s="1"/>
      <c r="ZW80" s="1"/>
      <c r="ZX80" s="1"/>
      <c r="ZY80" s="1"/>
      <c r="ZZ80" s="1"/>
      <c r="AAA80" s="1"/>
      <c r="AAB80" s="1"/>
      <c r="AAC80" s="1"/>
      <c r="AAD80" s="1"/>
      <c r="AAE80" s="1"/>
      <c r="AAF80" s="1"/>
      <c r="AAG80" s="1"/>
      <c r="AAH80" s="1"/>
      <c r="AAI80" s="1"/>
      <c r="AAJ80" s="1"/>
      <c r="AAK80" s="1"/>
      <c r="AAL80" s="1"/>
      <c r="AAM80" s="1"/>
      <c r="AAN80" s="1"/>
      <c r="AAO80" s="1"/>
      <c r="AAP80" s="1"/>
      <c r="AAQ80" s="1"/>
      <c r="AAR80" s="1"/>
      <c r="AAS80" s="1"/>
      <c r="AAT80" s="1"/>
      <c r="AAU80" s="1"/>
      <c r="AAV80" s="1"/>
      <c r="AAW80" s="1"/>
      <c r="AAX80" s="1"/>
      <c r="AAY80" s="1"/>
      <c r="AAZ80" s="1"/>
      <c r="ABA80" s="1"/>
      <c r="ABB80" s="1"/>
      <c r="ABC80" s="1"/>
      <c r="ABD80" s="1"/>
      <c r="ABE80" s="1"/>
      <c r="ABF80" s="1"/>
      <c r="ABG80" s="1"/>
      <c r="ABH80" s="1"/>
      <c r="ABI80" s="1"/>
      <c r="ABJ80" s="1"/>
      <c r="ABK80" s="1"/>
      <c r="ABL80" s="1"/>
      <c r="ABM80" s="1"/>
      <c r="ABN80" s="1"/>
      <c r="ABO80" s="1"/>
      <c r="ABP80" s="1"/>
      <c r="ABQ80" s="1"/>
      <c r="ABR80" s="1"/>
      <c r="ABS80" s="1"/>
      <c r="ABT80" s="1"/>
      <c r="ABU80" s="1"/>
      <c r="ABV80" s="1"/>
      <c r="ABW80" s="1"/>
      <c r="ABX80" s="1"/>
      <c r="ABY80" s="1"/>
      <c r="ABZ80" s="1"/>
      <c r="ACA80" s="1"/>
      <c r="ACB80" s="1"/>
      <c r="ACC80" s="1"/>
      <c r="ACD80" s="1"/>
      <c r="ACE80" s="1"/>
      <c r="ACF80" s="1"/>
      <c r="ACG80" s="1"/>
      <c r="ACH80" s="1"/>
      <c r="ACI80" s="1"/>
      <c r="ACJ80" s="1"/>
      <c r="ACK80" s="1"/>
      <c r="ACL80" s="1"/>
      <c r="ACM80" s="1"/>
      <c r="ACN80" s="1"/>
      <c r="ACO80" s="1"/>
      <c r="ACP80" s="1"/>
      <c r="ACQ80" s="1"/>
      <c r="ACR80" s="1"/>
      <c r="ACS80" s="1"/>
      <c r="ACT80" s="1"/>
      <c r="ACU80" s="1"/>
      <c r="ACV80" s="1"/>
      <c r="ACW80" s="1"/>
      <c r="ACX80" s="1"/>
      <c r="ACY80" s="1"/>
      <c r="ACZ80" s="1"/>
      <c r="ADA80" s="1"/>
      <c r="ADB80" s="1"/>
      <c r="ADC80" s="1"/>
      <c r="ADD80" s="1"/>
      <c r="ADE80" s="1"/>
      <c r="ADF80" s="1"/>
      <c r="ADG80" s="1"/>
      <c r="ADH80" s="1"/>
      <c r="ADI80" s="1"/>
      <c r="ADJ80" s="1"/>
      <c r="ADK80" s="1"/>
      <c r="ADL80" s="1"/>
      <c r="ADM80" s="1"/>
      <c r="ADN80" s="1"/>
      <c r="ADO80" s="1"/>
      <c r="ADP80" s="1"/>
      <c r="ADQ80" s="1"/>
      <c r="ADR80" s="1"/>
      <c r="ADS80" s="1"/>
      <c r="ADT80" s="1"/>
      <c r="ADU80" s="1"/>
      <c r="ADV80" s="1"/>
      <c r="ADW80" s="1"/>
      <c r="ADX80" s="1"/>
      <c r="ADY80" s="1"/>
      <c r="ADZ80" s="1"/>
      <c r="AEA80" s="1"/>
      <c r="AEB80" s="1"/>
      <c r="AEC80" s="1"/>
      <c r="AED80" s="1"/>
      <c r="AEE80" s="1"/>
      <c r="AEF80" s="1"/>
      <c r="AEG80" s="1"/>
      <c r="AEH80" s="1"/>
      <c r="AEI80" s="1"/>
      <c r="AEJ80" s="1"/>
      <c r="AEK80" s="1"/>
      <c r="AEL80" s="1"/>
      <c r="AEM80" s="1"/>
      <c r="AEN80" s="1"/>
      <c r="AEO80" s="1"/>
      <c r="AEP80" s="1"/>
      <c r="AEQ80" s="1"/>
      <c r="AER80" s="1"/>
      <c r="AES80" s="1"/>
      <c r="AET80" s="1"/>
      <c r="AEU80" s="1"/>
      <c r="AEV80" s="1"/>
      <c r="AEW80" s="1"/>
      <c r="AEX80" s="1"/>
      <c r="AEY80" s="1"/>
      <c r="AEZ80" s="1"/>
      <c r="AFA80" s="1"/>
      <c r="AFB80" s="1"/>
      <c r="AFC80" s="1"/>
      <c r="AFD80" s="1"/>
      <c r="AFE80" s="1"/>
      <c r="AFF80" s="1"/>
      <c r="AFG80" s="1"/>
      <c r="AFH80" s="1"/>
      <c r="AFI80" s="1"/>
      <c r="AFJ80" s="1"/>
      <c r="AFK80" s="1"/>
      <c r="AFL80" s="1"/>
      <c r="AFM80" s="1"/>
      <c r="AFN80" s="1"/>
      <c r="AFO80" s="1"/>
      <c r="AFP80" s="1"/>
      <c r="AFQ80" s="1"/>
      <c r="AFR80" s="1"/>
      <c r="AFS80" s="1"/>
      <c r="AFT80" s="1"/>
      <c r="AFU80" s="1"/>
      <c r="AFV80" s="1"/>
      <c r="AFW80" s="1"/>
      <c r="AFX80" s="1"/>
      <c r="AFY80" s="1"/>
      <c r="AFZ80" s="1"/>
      <c r="AGA80" s="1"/>
      <c r="AGB80" s="1"/>
      <c r="AGC80" s="1"/>
      <c r="AGD80" s="1"/>
      <c r="AGE80" s="1"/>
      <c r="AGF80" s="1"/>
      <c r="AGG80" s="1"/>
      <c r="AGH80" s="1"/>
      <c r="AGI80" s="1"/>
      <c r="AGJ80" s="1"/>
      <c r="AGK80" s="1"/>
      <c r="AGL80" s="1"/>
      <c r="AGM80" s="1"/>
      <c r="AGN80" s="1"/>
      <c r="AGO80" s="1"/>
      <c r="AGP80" s="1"/>
      <c r="AGQ80" s="1"/>
      <c r="AGR80" s="1"/>
      <c r="AGS80" s="1"/>
      <c r="AGT80" s="1"/>
      <c r="AGU80" s="1"/>
      <c r="AGV80" s="1"/>
      <c r="AGW80" s="1"/>
      <c r="AGX80" s="1"/>
      <c r="AGY80" s="1"/>
      <c r="AGZ80" s="1"/>
      <c r="AHA80" s="1"/>
      <c r="AHB80" s="1"/>
      <c r="AHC80" s="1"/>
      <c r="AHD80" s="1"/>
      <c r="AHE80" s="1"/>
      <c r="AHF80" s="1"/>
      <c r="AHG80" s="1"/>
      <c r="AHH80" s="1"/>
      <c r="AHI80" s="1"/>
      <c r="AHJ80" s="1"/>
      <c r="AHK80" s="1"/>
      <c r="AHL80" s="1"/>
      <c r="AHM80" s="1"/>
      <c r="AHN80" s="1"/>
      <c r="AHO80" s="1"/>
      <c r="AHP80" s="1"/>
      <c r="AHQ80" s="1"/>
      <c r="AHR80" s="1"/>
      <c r="AHS80" s="1"/>
      <c r="AHT80" s="1"/>
      <c r="AHU80" s="1"/>
      <c r="AHV80" s="1"/>
      <c r="AHW80" s="1"/>
      <c r="AHX80" s="1"/>
      <c r="AHY80" s="1"/>
      <c r="AHZ80" s="1"/>
      <c r="AIA80" s="1"/>
      <c r="AIB80" s="1"/>
      <c r="AIC80" s="1"/>
      <c r="AID80" s="1"/>
      <c r="AIE80" s="1"/>
      <c r="AIF80" s="1"/>
      <c r="AIG80" s="1"/>
      <c r="AIH80" s="1"/>
      <c r="AII80" s="1"/>
      <c r="AIJ80" s="1"/>
      <c r="AIK80" s="1"/>
      <c r="AIL80" s="1"/>
      <c r="AIM80" s="1"/>
      <c r="AIN80" s="1"/>
      <c r="AIO80" s="1"/>
      <c r="AIP80" s="1"/>
      <c r="AIQ80" s="1"/>
      <c r="AIR80" s="1"/>
      <c r="AIS80" s="1"/>
      <c r="AIT80" s="1"/>
      <c r="AIU80" s="1"/>
      <c r="AIV80" s="1"/>
      <c r="AIW80" s="1"/>
      <c r="AIX80" s="1"/>
      <c r="AIY80" s="1"/>
      <c r="AIZ80" s="1"/>
      <c r="AJA80" s="1"/>
      <c r="AJB80" s="1"/>
      <c r="AJC80" s="1"/>
      <c r="AJD80" s="1"/>
      <c r="AJE80" s="1"/>
      <c r="AJF80" s="1"/>
      <c r="AJG80" s="1"/>
      <c r="AJH80" s="1"/>
      <c r="AJI80" s="1"/>
      <c r="AJJ80" s="1"/>
      <c r="AJK80" s="1"/>
      <c r="AJL80" s="1"/>
      <c r="AJM80" s="1"/>
      <c r="AJN80" s="1"/>
      <c r="AJO80" s="1"/>
      <c r="AJP80" s="1"/>
      <c r="AJQ80" s="1"/>
      <c r="AJR80" s="1"/>
      <c r="AJS80" s="1"/>
      <c r="AJT80" s="1"/>
      <c r="AJU80" s="1"/>
      <c r="AJV80" s="1"/>
      <c r="AJW80" s="1"/>
      <c r="AJX80" s="1"/>
      <c r="AJY80" s="1"/>
      <c r="AJZ80" s="1"/>
      <c r="AKA80" s="1"/>
      <c r="AKB80" s="1"/>
      <c r="AKC80" s="1"/>
      <c r="AKD80" s="1"/>
      <c r="AKE80" s="1"/>
      <c r="AKF80" s="1"/>
      <c r="AKG80" s="1"/>
      <c r="AKH80" s="1"/>
      <c r="AKI80" s="1"/>
      <c r="AKJ80" s="1"/>
      <c r="AKK80" s="1"/>
      <c r="AKL80" s="1"/>
      <c r="AKM80" s="1"/>
      <c r="AKN80" s="1"/>
      <c r="AKO80" s="1"/>
      <c r="AKP80" s="1"/>
      <c r="AKQ80" s="1"/>
      <c r="AKR80" s="1"/>
      <c r="AKS80" s="1"/>
      <c r="AKT80" s="1"/>
      <c r="AKU80" s="1"/>
      <c r="AKV80" s="1"/>
      <c r="AKW80" s="1"/>
      <c r="AKX80" s="1"/>
      <c r="AKY80" s="1"/>
      <c r="AKZ80" s="1"/>
      <c r="ALA80" s="1"/>
      <c r="ALB80" s="1"/>
      <c r="ALC80" s="1"/>
      <c r="ALD80" s="1"/>
      <c r="ALE80" s="1"/>
      <c r="ALF80" s="1"/>
      <c r="ALG80" s="1"/>
      <c r="ALH80" s="1"/>
      <c r="ALI80" s="1"/>
      <c r="ALJ80" s="1"/>
      <c r="ALK80" s="1"/>
      <c r="ALL80" s="1"/>
      <c r="ALM80" s="1"/>
      <c r="ALN80" s="1"/>
      <c r="ALO80" s="1"/>
      <c r="ALP80" s="1"/>
      <c r="ALQ80" s="1"/>
      <c r="ALR80" s="1"/>
      <c r="ALS80" s="1"/>
      <c r="ALT80" s="1"/>
      <c r="ALU80" s="1"/>
      <c r="ALV80" s="1"/>
      <c r="ALW80" s="1"/>
      <c r="ALX80" s="1"/>
      <c r="ALY80" s="1"/>
      <c r="ALZ80" s="1"/>
      <c r="AMA80" s="1"/>
      <c r="AMB80" s="1"/>
      <c r="AMC80" s="1"/>
      <c r="AMD80" s="1"/>
      <c r="AME80" s="1"/>
      <c r="AMF80" s="1"/>
      <c r="AMG80" s="1"/>
      <c r="AMH80" s="1"/>
      <c r="AMI80" s="1"/>
      <c r="AMJ80" s="1"/>
    </row>
    <row r="81" spans="1:1024" s="4" customFormat="1" ht="225" x14ac:dyDescent="0.25">
      <c r="A81" s="26">
        <v>74</v>
      </c>
      <c r="B81" s="12" t="s">
        <v>38</v>
      </c>
      <c r="C81" s="13">
        <f t="shared" ref="C81:I81" si="32">SUM(C82:C84)</f>
        <v>286798</v>
      </c>
      <c r="D81" s="13">
        <f t="shared" si="32"/>
        <v>40907</v>
      </c>
      <c r="E81" s="13">
        <f t="shared" si="32"/>
        <v>53479</v>
      </c>
      <c r="F81" s="13">
        <f>SUM(F82:F84)</f>
        <v>47721</v>
      </c>
      <c r="G81" s="13">
        <f t="shared" si="32"/>
        <v>49630</v>
      </c>
      <c r="H81" s="13">
        <f t="shared" si="32"/>
        <v>51615</v>
      </c>
      <c r="I81" s="13">
        <f t="shared" si="32"/>
        <v>43446</v>
      </c>
      <c r="J81" s="13" t="s">
        <v>74</v>
      </c>
    </row>
    <row r="82" spans="1:1024" s="8" customFormat="1" x14ac:dyDescent="0.25">
      <c r="A82" s="26">
        <v>75</v>
      </c>
      <c r="B82" s="3" t="s">
        <v>9</v>
      </c>
      <c r="C82" s="28">
        <f>SUM(D82:I82)</f>
        <v>0</v>
      </c>
      <c r="D82" s="2">
        <v>0</v>
      </c>
      <c r="E82" s="2">
        <v>0</v>
      </c>
      <c r="F82" s="2">
        <v>0</v>
      </c>
      <c r="G82" s="2">
        <v>0</v>
      </c>
      <c r="H82" s="2">
        <v>0</v>
      </c>
      <c r="I82" s="2">
        <v>0</v>
      </c>
      <c r="J82" s="28"/>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c r="VK82" s="1"/>
      <c r="VL82" s="1"/>
      <c r="VM82" s="1"/>
      <c r="VN82" s="1"/>
      <c r="VO82" s="1"/>
      <c r="VP82" s="1"/>
      <c r="VQ82" s="1"/>
      <c r="VR82" s="1"/>
      <c r="VS82" s="1"/>
      <c r="VT82" s="1"/>
      <c r="VU82" s="1"/>
      <c r="VV82" s="1"/>
      <c r="VW82" s="1"/>
      <c r="VX82" s="1"/>
      <c r="VY82" s="1"/>
      <c r="VZ82" s="1"/>
      <c r="WA82" s="1"/>
      <c r="WB82" s="1"/>
      <c r="WC82" s="1"/>
      <c r="WD82" s="1"/>
      <c r="WE82" s="1"/>
      <c r="WF82" s="1"/>
      <c r="WG82" s="1"/>
      <c r="WH82" s="1"/>
      <c r="WI82" s="1"/>
      <c r="WJ82" s="1"/>
      <c r="WK82" s="1"/>
      <c r="WL82" s="1"/>
      <c r="WM82" s="1"/>
      <c r="WN82" s="1"/>
      <c r="WO82" s="1"/>
      <c r="WP82" s="1"/>
      <c r="WQ82" s="1"/>
      <c r="WR82" s="1"/>
      <c r="WS82" s="1"/>
      <c r="WT82" s="1"/>
      <c r="WU82" s="1"/>
      <c r="WV82" s="1"/>
      <c r="WW82" s="1"/>
      <c r="WX82" s="1"/>
      <c r="WY82" s="1"/>
      <c r="WZ82" s="1"/>
      <c r="XA82" s="1"/>
      <c r="XB82" s="1"/>
      <c r="XC82" s="1"/>
      <c r="XD82" s="1"/>
      <c r="XE82" s="1"/>
      <c r="XF82" s="1"/>
      <c r="XG82" s="1"/>
      <c r="XH82" s="1"/>
      <c r="XI82" s="1"/>
      <c r="XJ82" s="1"/>
      <c r="XK82" s="1"/>
      <c r="XL82" s="1"/>
      <c r="XM82" s="1"/>
      <c r="XN82" s="1"/>
      <c r="XO82" s="1"/>
      <c r="XP82" s="1"/>
      <c r="XQ82" s="1"/>
      <c r="XR82" s="1"/>
      <c r="XS82" s="1"/>
      <c r="XT82" s="1"/>
      <c r="XU82" s="1"/>
      <c r="XV82" s="1"/>
      <c r="XW82" s="1"/>
      <c r="XX82" s="1"/>
      <c r="XY82" s="1"/>
      <c r="XZ82" s="1"/>
      <c r="YA82" s="1"/>
      <c r="YB82" s="1"/>
      <c r="YC82" s="1"/>
      <c r="YD82" s="1"/>
      <c r="YE82" s="1"/>
      <c r="YF82" s="1"/>
      <c r="YG82" s="1"/>
      <c r="YH82" s="1"/>
      <c r="YI82" s="1"/>
      <c r="YJ82" s="1"/>
      <c r="YK82" s="1"/>
      <c r="YL82" s="1"/>
      <c r="YM82" s="1"/>
      <c r="YN82" s="1"/>
      <c r="YO82" s="1"/>
      <c r="YP82" s="1"/>
      <c r="YQ82" s="1"/>
      <c r="YR82" s="1"/>
      <c r="YS82" s="1"/>
      <c r="YT82" s="1"/>
      <c r="YU82" s="1"/>
      <c r="YV82" s="1"/>
      <c r="YW82" s="1"/>
      <c r="YX82" s="1"/>
      <c r="YY82" s="1"/>
      <c r="YZ82" s="1"/>
      <c r="ZA82" s="1"/>
      <c r="ZB82" s="1"/>
      <c r="ZC82" s="1"/>
      <c r="ZD82" s="1"/>
      <c r="ZE82" s="1"/>
      <c r="ZF82" s="1"/>
      <c r="ZG82" s="1"/>
      <c r="ZH82" s="1"/>
      <c r="ZI82" s="1"/>
      <c r="ZJ82" s="1"/>
      <c r="ZK82" s="1"/>
      <c r="ZL82" s="1"/>
      <c r="ZM82" s="1"/>
      <c r="ZN82" s="1"/>
      <c r="ZO82" s="1"/>
      <c r="ZP82" s="1"/>
      <c r="ZQ82" s="1"/>
      <c r="ZR82" s="1"/>
      <c r="ZS82" s="1"/>
      <c r="ZT82" s="1"/>
      <c r="ZU82" s="1"/>
      <c r="ZV82" s="1"/>
      <c r="ZW82" s="1"/>
      <c r="ZX82" s="1"/>
      <c r="ZY82" s="1"/>
      <c r="ZZ82" s="1"/>
      <c r="AAA82" s="1"/>
      <c r="AAB82" s="1"/>
      <c r="AAC82" s="1"/>
      <c r="AAD82" s="1"/>
      <c r="AAE82" s="1"/>
      <c r="AAF82" s="1"/>
      <c r="AAG82" s="1"/>
      <c r="AAH82" s="1"/>
      <c r="AAI82" s="1"/>
      <c r="AAJ82" s="1"/>
      <c r="AAK82" s="1"/>
      <c r="AAL82" s="1"/>
      <c r="AAM82" s="1"/>
      <c r="AAN82" s="1"/>
      <c r="AAO82" s="1"/>
      <c r="AAP82" s="1"/>
      <c r="AAQ82" s="1"/>
      <c r="AAR82" s="1"/>
      <c r="AAS82" s="1"/>
      <c r="AAT82" s="1"/>
      <c r="AAU82" s="1"/>
      <c r="AAV82" s="1"/>
      <c r="AAW82" s="1"/>
      <c r="AAX82" s="1"/>
      <c r="AAY82" s="1"/>
      <c r="AAZ82" s="1"/>
      <c r="ABA82" s="1"/>
      <c r="ABB82" s="1"/>
      <c r="ABC82" s="1"/>
      <c r="ABD82" s="1"/>
      <c r="ABE82" s="1"/>
      <c r="ABF82" s="1"/>
      <c r="ABG82" s="1"/>
      <c r="ABH82" s="1"/>
      <c r="ABI82" s="1"/>
      <c r="ABJ82" s="1"/>
      <c r="ABK82" s="1"/>
      <c r="ABL82" s="1"/>
      <c r="ABM82" s="1"/>
      <c r="ABN82" s="1"/>
      <c r="ABO82" s="1"/>
      <c r="ABP82" s="1"/>
      <c r="ABQ82" s="1"/>
      <c r="ABR82" s="1"/>
      <c r="ABS82" s="1"/>
      <c r="ABT82" s="1"/>
      <c r="ABU82" s="1"/>
      <c r="ABV82" s="1"/>
      <c r="ABW82" s="1"/>
      <c r="ABX82" s="1"/>
      <c r="ABY82" s="1"/>
      <c r="ABZ82" s="1"/>
      <c r="ACA82" s="1"/>
      <c r="ACB82" s="1"/>
      <c r="ACC82" s="1"/>
      <c r="ACD82" s="1"/>
      <c r="ACE82" s="1"/>
      <c r="ACF82" s="1"/>
      <c r="ACG82" s="1"/>
      <c r="ACH82" s="1"/>
      <c r="ACI82" s="1"/>
      <c r="ACJ82" s="1"/>
      <c r="ACK82" s="1"/>
      <c r="ACL82" s="1"/>
      <c r="ACM82" s="1"/>
      <c r="ACN82" s="1"/>
      <c r="ACO82" s="1"/>
      <c r="ACP82" s="1"/>
      <c r="ACQ82" s="1"/>
      <c r="ACR82" s="1"/>
      <c r="ACS82" s="1"/>
      <c r="ACT82" s="1"/>
      <c r="ACU82" s="1"/>
      <c r="ACV82" s="1"/>
      <c r="ACW82" s="1"/>
      <c r="ACX82" s="1"/>
      <c r="ACY82" s="1"/>
      <c r="ACZ82" s="1"/>
      <c r="ADA82" s="1"/>
      <c r="ADB82" s="1"/>
      <c r="ADC82" s="1"/>
      <c r="ADD82" s="1"/>
      <c r="ADE82" s="1"/>
      <c r="ADF82" s="1"/>
      <c r="ADG82" s="1"/>
      <c r="ADH82" s="1"/>
      <c r="ADI82" s="1"/>
      <c r="ADJ82" s="1"/>
      <c r="ADK82" s="1"/>
      <c r="ADL82" s="1"/>
      <c r="ADM82" s="1"/>
      <c r="ADN82" s="1"/>
      <c r="ADO82" s="1"/>
      <c r="ADP82" s="1"/>
      <c r="ADQ82" s="1"/>
      <c r="ADR82" s="1"/>
      <c r="ADS82" s="1"/>
      <c r="ADT82" s="1"/>
      <c r="ADU82" s="1"/>
      <c r="ADV82" s="1"/>
      <c r="ADW82" s="1"/>
      <c r="ADX82" s="1"/>
      <c r="ADY82" s="1"/>
      <c r="ADZ82" s="1"/>
      <c r="AEA82" s="1"/>
      <c r="AEB82" s="1"/>
      <c r="AEC82" s="1"/>
      <c r="AED82" s="1"/>
      <c r="AEE82" s="1"/>
      <c r="AEF82" s="1"/>
      <c r="AEG82" s="1"/>
      <c r="AEH82" s="1"/>
      <c r="AEI82" s="1"/>
      <c r="AEJ82" s="1"/>
      <c r="AEK82" s="1"/>
      <c r="AEL82" s="1"/>
      <c r="AEM82" s="1"/>
      <c r="AEN82" s="1"/>
      <c r="AEO82" s="1"/>
      <c r="AEP82" s="1"/>
      <c r="AEQ82" s="1"/>
      <c r="AER82" s="1"/>
      <c r="AES82" s="1"/>
      <c r="AET82" s="1"/>
      <c r="AEU82" s="1"/>
      <c r="AEV82" s="1"/>
      <c r="AEW82" s="1"/>
      <c r="AEX82" s="1"/>
      <c r="AEY82" s="1"/>
      <c r="AEZ82" s="1"/>
      <c r="AFA82" s="1"/>
      <c r="AFB82" s="1"/>
      <c r="AFC82" s="1"/>
      <c r="AFD82" s="1"/>
      <c r="AFE82" s="1"/>
      <c r="AFF82" s="1"/>
      <c r="AFG82" s="1"/>
      <c r="AFH82" s="1"/>
      <c r="AFI82" s="1"/>
      <c r="AFJ82" s="1"/>
      <c r="AFK82" s="1"/>
      <c r="AFL82" s="1"/>
      <c r="AFM82" s="1"/>
      <c r="AFN82" s="1"/>
      <c r="AFO82" s="1"/>
      <c r="AFP82" s="1"/>
      <c r="AFQ82" s="1"/>
      <c r="AFR82" s="1"/>
      <c r="AFS82" s="1"/>
      <c r="AFT82" s="1"/>
      <c r="AFU82" s="1"/>
      <c r="AFV82" s="1"/>
      <c r="AFW82" s="1"/>
      <c r="AFX82" s="1"/>
      <c r="AFY82" s="1"/>
      <c r="AFZ82" s="1"/>
      <c r="AGA82" s="1"/>
      <c r="AGB82" s="1"/>
      <c r="AGC82" s="1"/>
      <c r="AGD82" s="1"/>
      <c r="AGE82" s="1"/>
      <c r="AGF82" s="1"/>
      <c r="AGG82" s="1"/>
      <c r="AGH82" s="1"/>
      <c r="AGI82" s="1"/>
      <c r="AGJ82" s="1"/>
      <c r="AGK82" s="1"/>
      <c r="AGL82" s="1"/>
      <c r="AGM82" s="1"/>
      <c r="AGN82" s="1"/>
      <c r="AGO82" s="1"/>
      <c r="AGP82" s="1"/>
      <c r="AGQ82" s="1"/>
      <c r="AGR82" s="1"/>
      <c r="AGS82" s="1"/>
      <c r="AGT82" s="1"/>
      <c r="AGU82" s="1"/>
      <c r="AGV82" s="1"/>
      <c r="AGW82" s="1"/>
      <c r="AGX82" s="1"/>
      <c r="AGY82" s="1"/>
      <c r="AGZ82" s="1"/>
      <c r="AHA82" s="1"/>
      <c r="AHB82" s="1"/>
      <c r="AHC82" s="1"/>
      <c r="AHD82" s="1"/>
      <c r="AHE82" s="1"/>
      <c r="AHF82" s="1"/>
      <c r="AHG82" s="1"/>
      <c r="AHH82" s="1"/>
      <c r="AHI82" s="1"/>
      <c r="AHJ82" s="1"/>
      <c r="AHK82" s="1"/>
      <c r="AHL82" s="1"/>
      <c r="AHM82" s="1"/>
      <c r="AHN82" s="1"/>
      <c r="AHO82" s="1"/>
      <c r="AHP82" s="1"/>
      <c r="AHQ82" s="1"/>
      <c r="AHR82" s="1"/>
      <c r="AHS82" s="1"/>
      <c r="AHT82" s="1"/>
      <c r="AHU82" s="1"/>
      <c r="AHV82" s="1"/>
      <c r="AHW82" s="1"/>
      <c r="AHX82" s="1"/>
      <c r="AHY82" s="1"/>
      <c r="AHZ82" s="1"/>
      <c r="AIA82" s="1"/>
      <c r="AIB82" s="1"/>
      <c r="AIC82" s="1"/>
      <c r="AID82" s="1"/>
      <c r="AIE82" s="1"/>
      <c r="AIF82" s="1"/>
      <c r="AIG82" s="1"/>
      <c r="AIH82" s="1"/>
      <c r="AII82" s="1"/>
      <c r="AIJ82" s="1"/>
      <c r="AIK82" s="1"/>
      <c r="AIL82" s="1"/>
      <c r="AIM82" s="1"/>
      <c r="AIN82" s="1"/>
      <c r="AIO82" s="1"/>
      <c r="AIP82" s="1"/>
      <c r="AIQ82" s="1"/>
      <c r="AIR82" s="1"/>
      <c r="AIS82" s="1"/>
      <c r="AIT82" s="1"/>
      <c r="AIU82" s="1"/>
      <c r="AIV82" s="1"/>
      <c r="AIW82" s="1"/>
      <c r="AIX82" s="1"/>
      <c r="AIY82" s="1"/>
      <c r="AIZ82" s="1"/>
      <c r="AJA82" s="1"/>
      <c r="AJB82" s="1"/>
      <c r="AJC82" s="1"/>
      <c r="AJD82" s="1"/>
      <c r="AJE82" s="1"/>
      <c r="AJF82" s="1"/>
      <c r="AJG82" s="1"/>
      <c r="AJH82" s="1"/>
      <c r="AJI82" s="1"/>
      <c r="AJJ82" s="1"/>
      <c r="AJK82" s="1"/>
      <c r="AJL82" s="1"/>
      <c r="AJM82" s="1"/>
      <c r="AJN82" s="1"/>
      <c r="AJO82" s="1"/>
      <c r="AJP82" s="1"/>
      <c r="AJQ82" s="1"/>
      <c r="AJR82" s="1"/>
      <c r="AJS82" s="1"/>
      <c r="AJT82" s="1"/>
      <c r="AJU82" s="1"/>
      <c r="AJV82" s="1"/>
      <c r="AJW82" s="1"/>
      <c r="AJX82" s="1"/>
      <c r="AJY82" s="1"/>
      <c r="AJZ82" s="1"/>
      <c r="AKA82" s="1"/>
      <c r="AKB82" s="1"/>
      <c r="AKC82" s="1"/>
      <c r="AKD82" s="1"/>
      <c r="AKE82" s="1"/>
      <c r="AKF82" s="1"/>
      <c r="AKG82" s="1"/>
      <c r="AKH82" s="1"/>
      <c r="AKI82" s="1"/>
      <c r="AKJ82" s="1"/>
      <c r="AKK82" s="1"/>
      <c r="AKL82" s="1"/>
      <c r="AKM82" s="1"/>
      <c r="AKN82" s="1"/>
      <c r="AKO82" s="1"/>
      <c r="AKP82" s="1"/>
      <c r="AKQ82" s="1"/>
      <c r="AKR82" s="1"/>
      <c r="AKS82" s="1"/>
      <c r="AKT82" s="1"/>
      <c r="AKU82" s="1"/>
      <c r="AKV82" s="1"/>
      <c r="AKW82" s="1"/>
      <c r="AKX82" s="1"/>
      <c r="AKY82" s="1"/>
      <c r="AKZ82" s="1"/>
      <c r="ALA82" s="1"/>
      <c r="ALB82" s="1"/>
      <c r="ALC82" s="1"/>
      <c r="ALD82" s="1"/>
      <c r="ALE82" s="1"/>
      <c r="ALF82" s="1"/>
      <c r="ALG82" s="1"/>
      <c r="ALH82" s="1"/>
      <c r="ALI82" s="1"/>
      <c r="ALJ82" s="1"/>
      <c r="ALK82" s="1"/>
      <c r="ALL82" s="1"/>
      <c r="ALM82" s="1"/>
      <c r="ALN82" s="1"/>
      <c r="ALO82" s="1"/>
      <c r="ALP82" s="1"/>
      <c r="ALQ82" s="1"/>
      <c r="ALR82" s="1"/>
      <c r="ALS82" s="1"/>
      <c r="ALT82" s="1"/>
      <c r="ALU82" s="1"/>
      <c r="ALV82" s="1"/>
      <c r="ALW82" s="1"/>
      <c r="ALX82" s="1"/>
      <c r="ALY82" s="1"/>
      <c r="ALZ82" s="1"/>
      <c r="AMA82" s="1"/>
      <c r="AMB82" s="1"/>
      <c r="AMC82" s="1"/>
      <c r="AMD82" s="1"/>
      <c r="AME82" s="1"/>
      <c r="AMF82" s="1"/>
      <c r="AMG82" s="1"/>
      <c r="AMH82" s="1"/>
      <c r="AMI82" s="1"/>
      <c r="AMJ82" s="1"/>
    </row>
    <row r="83" spans="1:1024" s="8" customFormat="1" x14ac:dyDescent="0.25">
      <c r="A83" s="26">
        <v>76</v>
      </c>
      <c r="B83" s="3" t="s">
        <v>10</v>
      </c>
      <c r="C83" s="28">
        <f>SUM(D83:I83)</f>
        <v>286798</v>
      </c>
      <c r="D83" s="2">
        <f>40168+739</f>
        <v>40907</v>
      </c>
      <c r="E83" s="2">
        <v>53479</v>
      </c>
      <c r="F83" s="2">
        <v>47721</v>
      </c>
      <c r="G83" s="2">
        <v>49630</v>
      </c>
      <c r="H83" s="2">
        <v>51615</v>
      </c>
      <c r="I83" s="2">
        <v>43446</v>
      </c>
      <c r="J83" s="28"/>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row>
    <row r="84" spans="1:1024" s="8" customFormat="1" x14ac:dyDescent="0.25">
      <c r="A84" s="26">
        <v>77</v>
      </c>
      <c r="B84" s="3" t="s">
        <v>11</v>
      </c>
      <c r="C84" s="28">
        <f>SUM(D84:I84)</f>
        <v>0</v>
      </c>
      <c r="D84" s="2">
        <v>0</v>
      </c>
      <c r="E84" s="2">
        <v>0</v>
      </c>
      <c r="F84" s="2">
        <v>0</v>
      </c>
      <c r="G84" s="2">
        <v>0</v>
      </c>
      <c r="H84" s="2">
        <v>0</v>
      </c>
      <c r="I84" s="2">
        <v>0</v>
      </c>
      <c r="J84" s="28"/>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row>
    <row r="85" spans="1:1024" s="4" customFormat="1" ht="78.75" customHeight="1" x14ac:dyDescent="0.25">
      <c r="A85" s="26">
        <v>78</v>
      </c>
      <c r="B85" s="15" t="s">
        <v>39</v>
      </c>
      <c r="C85" s="13">
        <f t="shared" ref="C85:I85" si="33">SUM(C86:C88)</f>
        <v>2196419.0580799999</v>
      </c>
      <c r="D85" s="13">
        <f t="shared" si="33"/>
        <v>278437.90408000007</v>
      </c>
      <c r="E85" s="13">
        <f t="shared" si="33"/>
        <v>318752.69</v>
      </c>
      <c r="F85" s="13">
        <f>SUM(F86:F88)</f>
        <v>478499.6</v>
      </c>
      <c r="G85" s="13">
        <f t="shared" si="33"/>
        <v>435333</v>
      </c>
      <c r="H85" s="13">
        <f t="shared" si="33"/>
        <v>455008</v>
      </c>
      <c r="I85" s="13">
        <f t="shared" si="33"/>
        <v>230387.864</v>
      </c>
      <c r="J85" s="13" t="s">
        <v>88</v>
      </c>
    </row>
    <row r="86" spans="1:1024" s="8" customFormat="1" x14ac:dyDescent="0.25">
      <c r="A86" s="26">
        <v>79</v>
      </c>
      <c r="B86" s="3" t="s">
        <v>9</v>
      </c>
      <c r="C86" s="28">
        <v>0</v>
      </c>
      <c r="D86" s="2">
        <v>0</v>
      </c>
      <c r="E86" s="2">
        <v>0</v>
      </c>
      <c r="F86" s="2">
        <v>0</v>
      </c>
      <c r="G86" s="2">
        <v>0</v>
      </c>
      <c r="H86" s="2">
        <v>0</v>
      </c>
      <c r="I86" s="2">
        <v>0</v>
      </c>
      <c r="J86" s="28"/>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c r="VK86" s="1"/>
      <c r="VL86" s="1"/>
      <c r="VM86" s="1"/>
      <c r="VN86" s="1"/>
      <c r="VO86" s="1"/>
      <c r="VP86" s="1"/>
      <c r="VQ86" s="1"/>
      <c r="VR86" s="1"/>
      <c r="VS86" s="1"/>
      <c r="VT86" s="1"/>
      <c r="VU86" s="1"/>
      <c r="VV86" s="1"/>
      <c r="VW86" s="1"/>
      <c r="VX86" s="1"/>
      <c r="VY86" s="1"/>
      <c r="VZ86" s="1"/>
      <c r="WA86" s="1"/>
      <c r="WB86" s="1"/>
      <c r="WC86" s="1"/>
      <c r="WD86" s="1"/>
      <c r="WE86" s="1"/>
      <c r="WF86" s="1"/>
      <c r="WG86" s="1"/>
      <c r="WH86" s="1"/>
      <c r="WI86" s="1"/>
      <c r="WJ86" s="1"/>
      <c r="WK86" s="1"/>
      <c r="WL86" s="1"/>
      <c r="WM86" s="1"/>
      <c r="WN86" s="1"/>
      <c r="WO86" s="1"/>
      <c r="WP86" s="1"/>
      <c r="WQ86" s="1"/>
      <c r="WR86" s="1"/>
      <c r="WS86" s="1"/>
      <c r="WT86" s="1"/>
      <c r="WU86" s="1"/>
      <c r="WV86" s="1"/>
      <c r="WW86" s="1"/>
      <c r="WX86" s="1"/>
      <c r="WY86" s="1"/>
      <c r="WZ86" s="1"/>
      <c r="XA86" s="1"/>
      <c r="XB86" s="1"/>
      <c r="XC86" s="1"/>
      <c r="XD86" s="1"/>
      <c r="XE86" s="1"/>
      <c r="XF86" s="1"/>
      <c r="XG86" s="1"/>
      <c r="XH86" s="1"/>
      <c r="XI86" s="1"/>
      <c r="XJ86" s="1"/>
      <c r="XK86" s="1"/>
      <c r="XL86" s="1"/>
      <c r="XM86" s="1"/>
      <c r="XN86" s="1"/>
      <c r="XO86" s="1"/>
      <c r="XP86" s="1"/>
      <c r="XQ86" s="1"/>
      <c r="XR86" s="1"/>
      <c r="XS86" s="1"/>
      <c r="XT86" s="1"/>
      <c r="XU86" s="1"/>
      <c r="XV86" s="1"/>
      <c r="XW86" s="1"/>
      <c r="XX86" s="1"/>
      <c r="XY86" s="1"/>
      <c r="XZ86" s="1"/>
      <c r="YA86" s="1"/>
      <c r="YB86" s="1"/>
      <c r="YC86" s="1"/>
      <c r="YD86" s="1"/>
      <c r="YE86" s="1"/>
      <c r="YF86" s="1"/>
      <c r="YG86" s="1"/>
      <c r="YH86" s="1"/>
      <c r="YI86" s="1"/>
      <c r="YJ86" s="1"/>
      <c r="YK86" s="1"/>
      <c r="YL86" s="1"/>
      <c r="YM86" s="1"/>
      <c r="YN86" s="1"/>
      <c r="YO86" s="1"/>
      <c r="YP86" s="1"/>
      <c r="YQ86" s="1"/>
      <c r="YR86" s="1"/>
      <c r="YS86" s="1"/>
      <c r="YT86" s="1"/>
      <c r="YU86" s="1"/>
      <c r="YV86" s="1"/>
      <c r="YW86" s="1"/>
      <c r="YX86" s="1"/>
      <c r="YY86" s="1"/>
      <c r="YZ86" s="1"/>
      <c r="ZA86" s="1"/>
      <c r="ZB86" s="1"/>
      <c r="ZC86" s="1"/>
      <c r="ZD86" s="1"/>
      <c r="ZE86" s="1"/>
      <c r="ZF86" s="1"/>
      <c r="ZG86" s="1"/>
      <c r="ZH86" s="1"/>
      <c r="ZI86" s="1"/>
      <c r="ZJ86" s="1"/>
      <c r="ZK86" s="1"/>
      <c r="ZL86" s="1"/>
      <c r="ZM86" s="1"/>
      <c r="ZN86" s="1"/>
      <c r="ZO86" s="1"/>
      <c r="ZP86" s="1"/>
      <c r="ZQ86" s="1"/>
      <c r="ZR86" s="1"/>
      <c r="ZS86" s="1"/>
      <c r="ZT86" s="1"/>
      <c r="ZU86" s="1"/>
      <c r="ZV86" s="1"/>
      <c r="ZW86" s="1"/>
      <c r="ZX86" s="1"/>
      <c r="ZY86" s="1"/>
      <c r="ZZ86" s="1"/>
      <c r="AAA86" s="1"/>
      <c r="AAB86" s="1"/>
      <c r="AAC86" s="1"/>
      <c r="AAD86" s="1"/>
      <c r="AAE86" s="1"/>
      <c r="AAF86" s="1"/>
      <c r="AAG86" s="1"/>
      <c r="AAH86" s="1"/>
      <c r="AAI86" s="1"/>
      <c r="AAJ86" s="1"/>
      <c r="AAK86" s="1"/>
      <c r="AAL86" s="1"/>
      <c r="AAM86" s="1"/>
      <c r="AAN86" s="1"/>
      <c r="AAO86" s="1"/>
      <c r="AAP86" s="1"/>
      <c r="AAQ86" s="1"/>
      <c r="AAR86" s="1"/>
      <c r="AAS86" s="1"/>
      <c r="AAT86" s="1"/>
      <c r="AAU86" s="1"/>
      <c r="AAV86" s="1"/>
      <c r="AAW86" s="1"/>
      <c r="AAX86" s="1"/>
      <c r="AAY86" s="1"/>
      <c r="AAZ86" s="1"/>
      <c r="ABA86" s="1"/>
      <c r="ABB86" s="1"/>
      <c r="ABC86" s="1"/>
      <c r="ABD86" s="1"/>
      <c r="ABE86" s="1"/>
      <c r="ABF86" s="1"/>
      <c r="ABG86" s="1"/>
      <c r="ABH86" s="1"/>
      <c r="ABI86" s="1"/>
      <c r="ABJ86" s="1"/>
      <c r="ABK86" s="1"/>
      <c r="ABL86" s="1"/>
      <c r="ABM86" s="1"/>
      <c r="ABN86" s="1"/>
      <c r="ABO86" s="1"/>
      <c r="ABP86" s="1"/>
      <c r="ABQ86" s="1"/>
      <c r="ABR86" s="1"/>
      <c r="ABS86" s="1"/>
      <c r="ABT86" s="1"/>
      <c r="ABU86" s="1"/>
      <c r="ABV86" s="1"/>
      <c r="ABW86" s="1"/>
      <c r="ABX86" s="1"/>
      <c r="ABY86" s="1"/>
      <c r="ABZ86" s="1"/>
      <c r="ACA86" s="1"/>
      <c r="ACB86" s="1"/>
      <c r="ACC86" s="1"/>
      <c r="ACD86" s="1"/>
      <c r="ACE86" s="1"/>
      <c r="ACF86" s="1"/>
      <c r="ACG86" s="1"/>
      <c r="ACH86" s="1"/>
      <c r="ACI86" s="1"/>
      <c r="ACJ86" s="1"/>
      <c r="ACK86" s="1"/>
      <c r="ACL86" s="1"/>
      <c r="ACM86" s="1"/>
      <c r="ACN86" s="1"/>
      <c r="ACO86" s="1"/>
      <c r="ACP86" s="1"/>
      <c r="ACQ86" s="1"/>
      <c r="ACR86" s="1"/>
      <c r="ACS86" s="1"/>
      <c r="ACT86" s="1"/>
      <c r="ACU86" s="1"/>
      <c r="ACV86" s="1"/>
      <c r="ACW86" s="1"/>
      <c r="ACX86" s="1"/>
      <c r="ACY86" s="1"/>
      <c r="ACZ86" s="1"/>
      <c r="ADA86" s="1"/>
      <c r="ADB86" s="1"/>
      <c r="ADC86" s="1"/>
      <c r="ADD86" s="1"/>
      <c r="ADE86" s="1"/>
      <c r="ADF86" s="1"/>
      <c r="ADG86" s="1"/>
      <c r="ADH86" s="1"/>
      <c r="ADI86" s="1"/>
      <c r="ADJ86" s="1"/>
      <c r="ADK86" s="1"/>
      <c r="ADL86" s="1"/>
      <c r="ADM86" s="1"/>
      <c r="ADN86" s="1"/>
      <c r="ADO86" s="1"/>
      <c r="ADP86" s="1"/>
      <c r="ADQ86" s="1"/>
      <c r="ADR86" s="1"/>
      <c r="ADS86" s="1"/>
      <c r="ADT86" s="1"/>
      <c r="ADU86" s="1"/>
      <c r="ADV86" s="1"/>
      <c r="ADW86" s="1"/>
      <c r="ADX86" s="1"/>
      <c r="ADY86" s="1"/>
      <c r="ADZ86" s="1"/>
      <c r="AEA86" s="1"/>
      <c r="AEB86" s="1"/>
      <c r="AEC86" s="1"/>
      <c r="AED86" s="1"/>
      <c r="AEE86" s="1"/>
      <c r="AEF86" s="1"/>
      <c r="AEG86" s="1"/>
      <c r="AEH86" s="1"/>
      <c r="AEI86" s="1"/>
      <c r="AEJ86" s="1"/>
      <c r="AEK86" s="1"/>
      <c r="AEL86" s="1"/>
      <c r="AEM86" s="1"/>
      <c r="AEN86" s="1"/>
      <c r="AEO86" s="1"/>
      <c r="AEP86" s="1"/>
      <c r="AEQ86" s="1"/>
      <c r="AER86" s="1"/>
      <c r="AES86" s="1"/>
      <c r="AET86" s="1"/>
      <c r="AEU86" s="1"/>
      <c r="AEV86" s="1"/>
      <c r="AEW86" s="1"/>
      <c r="AEX86" s="1"/>
      <c r="AEY86" s="1"/>
      <c r="AEZ86" s="1"/>
      <c r="AFA86" s="1"/>
      <c r="AFB86" s="1"/>
      <c r="AFC86" s="1"/>
      <c r="AFD86" s="1"/>
      <c r="AFE86" s="1"/>
      <c r="AFF86" s="1"/>
      <c r="AFG86" s="1"/>
      <c r="AFH86" s="1"/>
      <c r="AFI86" s="1"/>
      <c r="AFJ86" s="1"/>
      <c r="AFK86" s="1"/>
      <c r="AFL86" s="1"/>
      <c r="AFM86" s="1"/>
      <c r="AFN86" s="1"/>
      <c r="AFO86" s="1"/>
      <c r="AFP86" s="1"/>
      <c r="AFQ86" s="1"/>
      <c r="AFR86" s="1"/>
      <c r="AFS86" s="1"/>
      <c r="AFT86" s="1"/>
      <c r="AFU86" s="1"/>
      <c r="AFV86" s="1"/>
      <c r="AFW86" s="1"/>
      <c r="AFX86" s="1"/>
      <c r="AFY86" s="1"/>
      <c r="AFZ86" s="1"/>
      <c r="AGA86" s="1"/>
      <c r="AGB86" s="1"/>
      <c r="AGC86" s="1"/>
      <c r="AGD86" s="1"/>
      <c r="AGE86" s="1"/>
      <c r="AGF86" s="1"/>
      <c r="AGG86" s="1"/>
      <c r="AGH86" s="1"/>
      <c r="AGI86" s="1"/>
      <c r="AGJ86" s="1"/>
      <c r="AGK86" s="1"/>
      <c r="AGL86" s="1"/>
      <c r="AGM86" s="1"/>
      <c r="AGN86" s="1"/>
      <c r="AGO86" s="1"/>
      <c r="AGP86" s="1"/>
      <c r="AGQ86" s="1"/>
      <c r="AGR86" s="1"/>
      <c r="AGS86" s="1"/>
      <c r="AGT86" s="1"/>
      <c r="AGU86" s="1"/>
      <c r="AGV86" s="1"/>
      <c r="AGW86" s="1"/>
      <c r="AGX86" s="1"/>
      <c r="AGY86" s="1"/>
      <c r="AGZ86" s="1"/>
      <c r="AHA86" s="1"/>
      <c r="AHB86" s="1"/>
      <c r="AHC86" s="1"/>
      <c r="AHD86" s="1"/>
      <c r="AHE86" s="1"/>
      <c r="AHF86" s="1"/>
      <c r="AHG86" s="1"/>
      <c r="AHH86" s="1"/>
      <c r="AHI86" s="1"/>
      <c r="AHJ86" s="1"/>
      <c r="AHK86" s="1"/>
      <c r="AHL86" s="1"/>
      <c r="AHM86" s="1"/>
      <c r="AHN86" s="1"/>
      <c r="AHO86" s="1"/>
      <c r="AHP86" s="1"/>
      <c r="AHQ86" s="1"/>
      <c r="AHR86" s="1"/>
      <c r="AHS86" s="1"/>
      <c r="AHT86" s="1"/>
      <c r="AHU86" s="1"/>
      <c r="AHV86" s="1"/>
      <c r="AHW86" s="1"/>
      <c r="AHX86" s="1"/>
      <c r="AHY86" s="1"/>
      <c r="AHZ86" s="1"/>
      <c r="AIA86" s="1"/>
      <c r="AIB86" s="1"/>
      <c r="AIC86" s="1"/>
      <c r="AID86" s="1"/>
      <c r="AIE86" s="1"/>
      <c r="AIF86" s="1"/>
      <c r="AIG86" s="1"/>
      <c r="AIH86" s="1"/>
      <c r="AII86" s="1"/>
      <c r="AIJ86" s="1"/>
      <c r="AIK86" s="1"/>
      <c r="AIL86" s="1"/>
      <c r="AIM86" s="1"/>
      <c r="AIN86" s="1"/>
      <c r="AIO86" s="1"/>
      <c r="AIP86" s="1"/>
      <c r="AIQ86" s="1"/>
      <c r="AIR86" s="1"/>
      <c r="AIS86" s="1"/>
      <c r="AIT86" s="1"/>
      <c r="AIU86" s="1"/>
      <c r="AIV86" s="1"/>
      <c r="AIW86" s="1"/>
      <c r="AIX86" s="1"/>
      <c r="AIY86" s="1"/>
      <c r="AIZ86" s="1"/>
      <c r="AJA86" s="1"/>
      <c r="AJB86" s="1"/>
      <c r="AJC86" s="1"/>
      <c r="AJD86" s="1"/>
      <c r="AJE86" s="1"/>
      <c r="AJF86" s="1"/>
      <c r="AJG86" s="1"/>
      <c r="AJH86" s="1"/>
      <c r="AJI86" s="1"/>
      <c r="AJJ86" s="1"/>
      <c r="AJK86" s="1"/>
      <c r="AJL86" s="1"/>
      <c r="AJM86" s="1"/>
      <c r="AJN86" s="1"/>
      <c r="AJO86" s="1"/>
      <c r="AJP86" s="1"/>
      <c r="AJQ86" s="1"/>
      <c r="AJR86" s="1"/>
      <c r="AJS86" s="1"/>
      <c r="AJT86" s="1"/>
      <c r="AJU86" s="1"/>
      <c r="AJV86" s="1"/>
      <c r="AJW86" s="1"/>
      <c r="AJX86" s="1"/>
      <c r="AJY86" s="1"/>
      <c r="AJZ86" s="1"/>
      <c r="AKA86" s="1"/>
      <c r="AKB86" s="1"/>
      <c r="AKC86" s="1"/>
      <c r="AKD86" s="1"/>
      <c r="AKE86" s="1"/>
      <c r="AKF86" s="1"/>
      <c r="AKG86" s="1"/>
      <c r="AKH86" s="1"/>
      <c r="AKI86" s="1"/>
      <c r="AKJ86" s="1"/>
      <c r="AKK86" s="1"/>
      <c r="AKL86" s="1"/>
      <c r="AKM86" s="1"/>
      <c r="AKN86" s="1"/>
      <c r="AKO86" s="1"/>
      <c r="AKP86" s="1"/>
      <c r="AKQ86" s="1"/>
      <c r="AKR86" s="1"/>
      <c r="AKS86" s="1"/>
      <c r="AKT86" s="1"/>
      <c r="AKU86" s="1"/>
      <c r="AKV86" s="1"/>
      <c r="AKW86" s="1"/>
      <c r="AKX86" s="1"/>
      <c r="AKY86" s="1"/>
      <c r="AKZ86" s="1"/>
      <c r="ALA86" s="1"/>
      <c r="ALB86" s="1"/>
      <c r="ALC86" s="1"/>
      <c r="ALD86" s="1"/>
      <c r="ALE86" s="1"/>
      <c r="ALF86" s="1"/>
      <c r="ALG86" s="1"/>
      <c r="ALH86" s="1"/>
      <c r="ALI86" s="1"/>
      <c r="ALJ86" s="1"/>
      <c r="ALK86" s="1"/>
      <c r="ALL86" s="1"/>
      <c r="ALM86" s="1"/>
      <c r="ALN86" s="1"/>
      <c r="ALO86" s="1"/>
      <c r="ALP86" s="1"/>
      <c r="ALQ86" s="1"/>
      <c r="ALR86" s="1"/>
      <c r="ALS86" s="1"/>
      <c r="ALT86" s="1"/>
      <c r="ALU86" s="1"/>
      <c r="ALV86" s="1"/>
      <c r="ALW86" s="1"/>
      <c r="ALX86" s="1"/>
      <c r="ALY86" s="1"/>
      <c r="ALZ86" s="1"/>
      <c r="AMA86" s="1"/>
      <c r="AMB86" s="1"/>
      <c r="AMC86" s="1"/>
      <c r="AMD86" s="1"/>
      <c r="AME86" s="1"/>
      <c r="AMF86" s="1"/>
      <c r="AMG86" s="1"/>
      <c r="AMH86" s="1"/>
      <c r="AMI86" s="1"/>
      <c r="AMJ86" s="1"/>
    </row>
    <row r="87" spans="1:1024" s="8" customFormat="1" x14ac:dyDescent="0.25">
      <c r="A87" s="26">
        <v>80</v>
      </c>
      <c r="B87" s="3" t="s">
        <v>10</v>
      </c>
      <c r="C87" s="28">
        <v>0</v>
      </c>
      <c r="D87" s="2">
        <v>0</v>
      </c>
      <c r="E87" s="2">
        <v>0</v>
      </c>
      <c r="F87" s="2">
        <v>0</v>
      </c>
      <c r="G87" s="2">
        <v>0</v>
      </c>
      <c r="H87" s="2">
        <v>0</v>
      </c>
      <c r="I87" s="2">
        <v>0</v>
      </c>
      <c r="J87" s="28"/>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c r="ABK87" s="1"/>
      <c r="ABL87" s="1"/>
      <c r="ABM87" s="1"/>
      <c r="ABN87" s="1"/>
      <c r="ABO87" s="1"/>
      <c r="ABP87" s="1"/>
      <c r="ABQ87" s="1"/>
      <c r="ABR87" s="1"/>
      <c r="ABS87" s="1"/>
      <c r="ABT87" s="1"/>
      <c r="ABU87" s="1"/>
      <c r="ABV87" s="1"/>
      <c r="ABW87" s="1"/>
      <c r="ABX87" s="1"/>
      <c r="ABY87" s="1"/>
      <c r="ABZ87" s="1"/>
      <c r="ACA87" s="1"/>
      <c r="ACB87" s="1"/>
      <c r="ACC87" s="1"/>
      <c r="ACD87" s="1"/>
      <c r="ACE87" s="1"/>
      <c r="ACF87" s="1"/>
      <c r="ACG87" s="1"/>
      <c r="ACH87" s="1"/>
      <c r="ACI87" s="1"/>
      <c r="ACJ87" s="1"/>
      <c r="ACK87" s="1"/>
      <c r="ACL87" s="1"/>
      <c r="ACM87" s="1"/>
      <c r="ACN87" s="1"/>
      <c r="ACO87" s="1"/>
      <c r="ACP87" s="1"/>
      <c r="ACQ87" s="1"/>
      <c r="ACR87" s="1"/>
      <c r="ACS87" s="1"/>
      <c r="ACT87" s="1"/>
      <c r="ACU87" s="1"/>
      <c r="ACV87" s="1"/>
      <c r="ACW87" s="1"/>
      <c r="ACX87" s="1"/>
      <c r="ACY87" s="1"/>
      <c r="ACZ87" s="1"/>
      <c r="ADA87" s="1"/>
      <c r="ADB87" s="1"/>
      <c r="ADC87" s="1"/>
      <c r="ADD87" s="1"/>
      <c r="ADE87" s="1"/>
      <c r="ADF87" s="1"/>
      <c r="ADG87" s="1"/>
      <c r="ADH87" s="1"/>
      <c r="ADI87" s="1"/>
      <c r="ADJ87" s="1"/>
      <c r="ADK87" s="1"/>
      <c r="ADL87" s="1"/>
      <c r="ADM87" s="1"/>
      <c r="ADN87" s="1"/>
      <c r="ADO87" s="1"/>
      <c r="ADP87" s="1"/>
      <c r="ADQ87" s="1"/>
      <c r="ADR87" s="1"/>
      <c r="ADS87" s="1"/>
      <c r="ADT87" s="1"/>
      <c r="ADU87" s="1"/>
      <c r="ADV87" s="1"/>
      <c r="ADW87" s="1"/>
      <c r="ADX87" s="1"/>
      <c r="ADY87" s="1"/>
      <c r="ADZ87" s="1"/>
      <c r="AEA87" s="1"/>
      <c r="AEB87" s="1"/>
      <c r="AEC87" s="1"/>
      <c r="AED87" s="1"/>
      <c r="AEE87" s="1"/>
      <c r="AEF87" s="1"/>
      <c r="AEG87" s="1"/>
      <c r="AEH87" s="1"/>
      <c r="AEI87" s="1"/>
      <c r="AEJ87" s="1"/>
      <c r="AEK87" s="1"/>
      <c r="AEL87" s="1"/>
      <c r="AEM87" s="1"/>
      <c r="AEN87" s="1"/>
      <c r="AEO87" s="1"/>
      <c r="AEP87" s="1"/>
      <c r="AEQ87" s="1"/>
      <c r="AER87" s="1"/>
      <c r="AES87" s="1"/>
      <c r="AET87" s="1"/>
      <c r="AEU87" s="1"/>
      <c r="AEV87" s="1"/>
      <c r="AEW87" s="1"/>
      <c r="AEX87" s="1"/>
      <c r="AEY87" s="1"/>
      <c r="AEZ87" s="1"/>
      <c r="AFA87" s="1"/>
      <c r="AFB87" s="1"/>
      <c r="AFC87" s="1"/>
      <c r="AFD87" s="1"/>
      <c r="AFE87" s="1"/>
      <c r="AFF87" s="1"/>
      <c r="AFG87" s="1"/>
      <c r="AFH87" s="1"/>
      <c r="AFI87" s="1"/>
      <c r="AFJ87" s="1"/>
      <c r="AFK87" s="1"/>
      <c r="AFL87" s="1"/>
      <c r="AFM87" s="1"/>
      <c r="AFN87" s="1"/>
      <c r="AFO87" s="1"/>
      <c r="AFP87" s="1"/>
      <c r="AFQ87" s="1"/>
      <c r="AFR87" s="1"/>
      <c r="AFS87" s="1"/>
      <c r="AFT87" s="1"/>
      <c r="AFU87" s="1"/>
      <c r="AFV87" s="1"/>
      <c r="AFW87" s="1"/>
      <c r="AFX87" s="1"/>
      <c r="AFY87" s="1"/>
      <c r="AFZ87" s="1"/>
      <c r="AGA87" s="1"/>
      <c r="AGB87" s="1"/>
      <c r="AGC87" s="1"/>
      <c r="AGD87" s="1"/>
      <c r="AGE87" s="1"/>
      <c r="AGF87" s="1"/>
      <c r="AGG87" s="1"/>
      <c r="AGH87" s="1"/>
      <c r="AGI87" s="1"/>
      <c r="AGJ87" s="1"/>
      <c r="AGK87" s="1"/>
      <c r="AGL87" s="1"/>
      <c r="AGM87" s="1"/>
      <c r="AGN87" s="1"/>
      <c r="AGO87" s="1"/>
      <c r="AGP87" s="1"/>
      <c r="AGQ87" s="1"/>
      <c r="AGR87" s="1"/>
      <c r="AGS87" s="1"/>
      <c r="AGT87" s="1"/>
      <c r="AGU87" s="1"/>
      <c r="AGV87" s="1"/>
      <c r="AGW87" s="1"/>
      <c r="AGX87" s="1"/>
      <c r="AGY87" s="1"/>
      <c r="AGZ87" s="1"/>
      <c r="AHA87" s="1"/>
      <c r="AHB87" s="1"/>
      <c r="AHC87" s="1"/>
      <c r="AHD87" s="1"/>
      <c r="AHE87" s="1"/>
      <c r="AHF87" s="1"/>
      <c r="AHG87" s="1"/>
      <c r="AHH87" s="1"/>
      <c r="AHI87" s="1"/>
      <c r="AHJ87" s="1"/>
      <c r="AHK87" s="1"/>
      <c r="AHL87" s="1"/>
      <c r="AHM87" s="1"/>
      <c r="AHN87" s="1"/>
      <c r="AHO87" s="1"/>
      <c r="AHP87" s="1"/>
      <c r="AHQ87" s="1"/>
      <c r="AHR87" s="1"/>
      <c r="AHS87" s="1"/>
      <c r="AHT87" s="1"/>
      <c r="AHU87" s="1"/>
      <c r="AHV87" s="1"/>
      <c r="AHW87" s="1"/>
      <c r="AHX87" s="1"/>
      <c r="AHY87" s="1"/>
      <c r="AHZ87" s="1"/>
      <c r="AIA87" s="1"/>
      <c r="AIB87" s="1"/>
      <c r="AIC87" s="1"/>
      <c r="AID87" s="1"/>
      <c r="AIE87" s="1"/>
      <c r="AIF87" s="1"/>
      <c r="AIG87" s="1"/>
      <c r="AIH87" s="1"/>
      <c r="AII87" s="1"/>
      <c r="AIJ87" s="1"/>
      <c r="AIK87" s="1"/>
      <c r="AIL87" s="1"/>
      <c r="AIM87" s="1"/>
      <c r="AIN87" s="1"/>
      <c r="AIO87" s="1"/>
      <c r="AIP87" s="1"/>
      <c r="AIQ87" s="1"/>
      <c r="AIR87" s="1"/>
      <c r="AIS87" s="1"/>
      <c r="AIT87" s="1"/>
      <c r="AIU87" s="1"/>
      <c r="AIV87" s="1"/>
      <c r="AIW87" s="1"/>
      <c r="AIX87" s="1"/>
      <c r="AIY87" s="1"/>
      <c r="AIZ87" s="1"/>
      <c r="AJA87" s="1"/>
      <c r="AJB87" s="1"/>
      <c r="AJC87" s="1"/>
      <c r="AJD87" s="1"/>
      <c r="AJE87" s="1"/>
      <c r="AJF87" s="1"/>
      <c r="AJG87" s="1"/>
      <c r="AJH87" s="1"/>
      <c r="AJI87" s="1"/>
      <c r="AJJ87" s="1"/>
      <c r="AJK87" s="1"/>
      <c r="AJL87" s="1"/>
      <c r="AJM87" s="1"/>
      <c r="AJN87" s="1"/>
      <c r="AJO87" s="1"/>
      <c r="AJP87" s="1"/>
      <c r="AJQ87" s="1"/>
      <c r="AJR87" s="1"/>
      <c r="AJS87" s="1"/>
      <c r="AJT87" s="1"/>
      <c r="AJU87" s="1"/>
      <c r="AJV87" s="1"/>
      <c r="AJW87" s="1"/>
      <c r="AJX87" s="1"/>
      <c r="AJY87" s="1"/>
      <c r="AJZ87" s="1"/>
      <c r="AKA87" s="1"/>
      <c r="AKB87" s="1"/>
      <c r="AKC87" s="1"/>
      <c r="AKD87" s="1"/>
      <c r="AKE87" s="1"/>
      <c r="AKF87" s="1"/>
      <c r="AKG87" s="1"/>
      <c r="AKH87" s="1"/>
      <c r="AKI87" s="1"/>
      <c r="AKJ87" s="1"/>
      <c r="AKK87" s="1"/>
      <c r="AKL87" s="1"/>
      <c r="AKM87" s="1"/>
      <c r="AKN87" s="1"/>
      <c r="AKO87" s="1"/>
      <c r="AKP87" s="1"/>
      <c r="AKQ87" s="1"/>
      <c r="AKR87" s="1"/>
      <c r="AKS87" s="1"/>
      <c r="AKT87" s="1"/>
      <c r="AKU87" s="1"/>
      <c r="AKV87" s="1"/>
      <c r="AKW87" s="1"/>
      <c r="AKX87" s="1"/>
      <c r="AKY87" s="1"/>
      <c r="AKZ87" s="1"/>
      <c r="ALA87" s="1"/>
      <c r="ALB87" s="1"/>
      <c r="ALC87" s="1"/>
      <c r="ALD87" s="1"/>
      <c r="ALE87" s="1"/>
      <c r="ALF87" s="1"/>
      <c r="ALG87" s="1"/>
      <c r="ALH87" s="1"/>
      <c r="ALI87" s="1"/>
      <c r="ALJ87" s="1"/>
      <c r="ALK87" s="1"/>
      <c r="ALL87" s="1"/>
      <c r="ALM87" s="1"/>
      <c r="ALN87" s="1"/>
      <c r="ALO87" s="1"/>
      <c r="ALP87" s="1"/>
      <c r="ALQ87" s="1"/>
      <c r="ALR87" s="1"/>
      <c r="ALS87" s="1"/>
      <c r="ALT87" s="1"/>
      <c r="ALU87" s="1"/>
      <c r="ALV87" s="1"/>
      <c r="ALW87" s="1"/>
      <c r="ALX87" s="1"/>
      <c r="ALY87" s="1"/>
      <c r="ALZ87" s="1"/>
      <c r="AMA87" s="1"/>
      <c r="AMB87" s="1"/>
      <c r="AMC87" s="1"/>
      <c r="AMD87" s="1"/>
      <c r="AME87" s="1"/>
      <c r="AMF87" s="1"/>
      <c r="AMG87" s="1"/>
      <c r="AMH87" s="1"/>
      <c r="AMI87" s="1"/>
      <c r="AMJ87" s="1"/>
    </row>
    <row r="88" spans="1:1024" s="8" customFormat="1" x14ac:dyDescent="0.25">
      <c r="A88" s="26">
        <v>81</v>
      </c>
      <c r="B88" s="3" t="s">
        <v>11</v>
      </c>
      <c r="C88" s="28">
        <f>SUM(D88:I88)</f>
        <v>2196419.0580799999</v>
      </c>
      <c r="D88" s="2">
        <f>266739.098-249.70712+11698.83+249.6832</f>
        <v>278437.90408000007</v>
      </c>
      <c r="E88" s="2">
        <v>318752.69</v>
      </c>
      <c r="F88" s="2">
        <f>472956.6+5543</f>
        <v>478499.6</v>
      </c>
      <c r="G88" s="2">
        <v>435333</v>
      </c>
      <c r="H88" s="2">
        <v>455008</v>
      </c>
      <c r="I88" s="2">
        <v>230387.864</v>
      </c>
      <c r="J88" s="28"/>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row>
    <row r="89" spans="1:1024" s="4" customFormat="1" ht="93.75" x14ac:dyDescent="0.25">
      <c r="A89" s="26">
        <v>82</v>
      </c>
      <c r="B89" s="15" t="s">
        <v>117</v>
      </c>
      <c r="C89" s="13">
        <f t="shared" ref="C89:I89" si="34">SUM(C90:C92)</f>
        <v>500749</v>
      </c>
      <c r="D89" s="13">
        <f t="shared" ref="D89:E89" si="35">SUM(D90:D92)</f>
        <v>56895</v>
      </c>
      <c r="E89" s="13">
        <f t="shared" si="35"/>
        <v>52085</v>
      </c>
      <c r="F89" s="13">
        <f t="shared" si="34"/>
        <v>102823</v>
      </c>
      <c r="G89" s="13">
        <f t="shared" si="34"/>
        <v>106936</v>
      </c>
      <c r="H89" s="13">
        <f t="shared" si="34"/>
        <v>111213</v>
      </c>
      <c r="I89" s="13">
        <f t="shared" si="34"/>
        <v>70797</v>
      </c>
      <c r="J89" s="13" t="s">
        <v>102</v>
      </c>
    </row>
    <row r="90" spans="1:1024" s="8" customFormat="1" x14ac:dyDescent="0.25">
      <c r="A90" s="26">
        <v>83</v>
      </c>
      <c r="B90" s="3" t="s">
        <v>9</v>
      </c>
      <c r="C90" s="28">
        <f>SUM(D90:I90)</f>
        <v>0</v>
      </c>
      <c r="D90" s="2">
        <v>0</v>
      </c>
      <c r="E90" s="2">
        <v>0</v>
      </c>
      <c r="F90" s="2">
        <v>0</v>
      </c>
      <c r="G90" s="2">
        <v>0</v>
      </c>
      <c r="H90" s="2">
        <v>0</v>
      </c>
      <c r="I90" s="2">
        <v>0</v>
      </c>
      <c r="J90" s="28"/>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row>
    <row r="91" spans="1:1024" s="8" customFormat="1" x14ac:dyDescent="0.25">
      <c r="A91" s="26">
        <v>84</v>
      </c>
      <c r="B91" s="3" t="s">
        <v>10</v>
      </c>
      <c r="C91" s="28">
        <f>SUM(D91:I91)</f>
        <v>500749</v>
      </c>
      <c r="D91" s="2">
        <f>62895-6000</f>
        <v>56895</v>
      </c>
      <c r="E91" s="2">
        <v>52085</v>
      </c>
      <c r="F91" s="2">
        <v>102823</v>
      </c>
      <c r="G91" s="2">
        <v>106936</v>
      </c>
      <c r="H91" s="2">
        <v>111213</v>
      </c>
      <c r="I91" s="2">
        <v>70797</v>
      </c>
      <c r="J91" s="28"/>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row>
    <row r="92" spans="1:1024" s="8" customFormat="1" x14ac:dyDescent="0.25">
      <c r="A92" s="26">
        <v>85</v>
      </c>
      <c r="B92" s="3" t="s">
        <v>11</v>
      </c>
      <c r="C92" s="28">
        <f>SUM(D92:I92)</f>
        <v>0</v>
      </c>
      <c r="D92" s="2">
        <v>0</v>
      </c>
      <c r="E92" s="2">
        <v>0</v>
      </c>
      <c r="F92" s="2">
        <v>0</v>
      </c>
      <c r="G92" s="2">
        <v>0</v>
      </c>
      <c r="H92" s="2">
        <v>0</v>
      </c>
      <c r="I92" s="2">
        <v>0</v>
      </c>
      <c r="J92" s="28"/>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row>
    <row r="93" spans="1:1024" s="4" customFormat="1" ht="79.5" customHeight="1" x14ac:dyDescent="0.25">
      <c r="A93" s="26">
        <v>86</v>
      </c>
      <c r="B93" s="12" t="s">
        <v>119</v>
      </c>
      <c r="C93" s="13">
        <f t="shared" ref="C93:I93" si="36">SUM(C94:C96)</f>
        <v>1273.3761999999999</v>
      </c>
      <c r="D93" s="13">
        <f t="shared" si="36"/>
        <v>221.55180000000001</v>
      </c>
      <c r="E93" s="13">
        <f t="shared" si="36"/>
        <v>144.35039999999998</v>
      </c>
      <c r="F93" s="13">
        <f t="shared" si="36"/>
        <v>220</v>
      </c>
      <c r="G93" s="13">
        <f t="shared" si="36"/>
        <v>220</v>
      </c>
      <c r="H93" s="13">
        <f t="shared" si="36"/>
        <v>220</v>
      </c>
      <c r="I93" s="13">
        <f t="shared" si="36"/>
        <v>247.47399999999999</v>
      </c>
      <c r="J93" s="13" t="s">
        <v>84</v>
      </c>
    </row>
    <row r="94" spans="1:1024" s="8" customFormat="1" x14ac:dyDescent="0.25">
      <c r="A94" s="26">
        <v>87</v>
      </c>
      <c r="B94" s="5" t="s">
        <v>9</v>
      </c>
      <c r="C94" s="28">
        <f>SUM(D94:I94)</f>
        <v>0</v>
      </c>
      <c r="D94" s="2">
        <v>0</v>
      </c>
      <c r="E94" s="2">
        <v>0</v>
      </c>
      <c r="F94" s="2">
        <v>0</v>
      </c>
      <c r="G94" s="2">
        <v>0</v>
      </c>
      <c r="H94" s="2">
        <v>0</v>
      </c>
      <c r="I94" s="2">
        <v>0</v>
      </c>
      <c r="J94" s="28"/>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row>
    <row r="95" spans="1:1024" s="8" customFormat="1" x14ac:dyDescent="0.25">
      <c r="A95" s="26">
        <v>88</v>
      </c>
      <c r="B95" s="5" t="s">
        <v>10</v>
      </c>
      <c r="C95" s="28">
        <f>SUM(D95:I95)</f>
        <v>0</v>
      </c>
      <c r="D95" s="2">
        <v>0</v>
      </c>
      <c r="E95" s="2">
        <v>0</v>
      </c>
      <c r="F95" s="2">
        <v>0</v>
      </c>
      <c r="G95" s="2">
        <v>0</v>
      </c>
      <c r="H95" s="2">
        <v>0</v>
      </c>
      <c r="I95" s="2">
        <v>0</v>
      </c>
      <c r="J95" s="28"/>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row>
    <row r="96" spans="1:1024" s="8" customFormat="1" x14ac:dyDescent="0.25">
      <c r="A96" s="26">
        <v>89</v>
      </c>
      <c r="B96" s="5" t="s">
        <v>11</v>
      </c>
      <c r="C96" s="28">
        <f>SUM(D96:I96)</f>
        <v>1273.3761999999999</v>
      </c>
      <c r="D96" s="2">
        <f>220+1.5518</f>
        <v>221.55180000000001</v>
      </c>
      <c r="E96" s="2">
        <f>220-75.6496</f>
        <v>144.35039999999998</v>
      </c>
      <c r="F96" s="2">
        <v>220</v>
      </c>
      <c r="G96" s="2">
        <v>220</v>
      </c>
      <c r="H96" s="2">
        <v>220</v>
      </c>
      <c r="I96" s="2">
        <v>247.47399999999999</v>
      </c>
      <c r="J96" s="28"/>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row>
    <row r="97" spans="1:1024" s="4" customFormat="1" ht="93.75" x14ac:dyDescent="0.25">
      <c r="A97" s="26">
        <v>90</v>
      </c>
      <c r="B97" s="12" t="s">
        <v>40</v>
      </c>
      <c r="C97" s="13">
        <f t="shared" ref="C97:I97" si="37">SUM(C98:C100)</f>
        <v>538.31486000000007</v>
      </c>
      <c r="D97" s="13">
        <f t="shared" si="37"/>
        <v>253.34486000000001</v>
      </c>
      <c r="E97" s="13">
        <f t="shared" si="37"/>
        <v>0</v>
      </c>
      <c r="F97" s="13">
        <f t="shared" si="37"/>
        <v>0</v>
      </c>
      <c r="G97" s="13">
        <f t="shared" si="37"/>
        <v>0</v>
      </c>
      <c r="H97" s="13">
        <f t="shared" si="37"/>
        <v>0</v>
      </c>
      <c r="I97" s="13">
        <f t="shared" si="37"/>
        <v>284.97000000000003</v>
      </c>
      <c r="J97" s="13" t="s">
        <v>86</v>
      </c>
    </row>
    <row r="98" spans="1:1024" s="8" customFormat="1" x14ac:dyDescent="0.25">
      <c r="A98" s="26">
        <v>91</v>
      </c>
      <c r="B98" s="5" t="s">
        <v>9</v>
      </c>
      <c r="C98" s="28">
        <f>SUM(D98:I98)</f>
        <v>0</v>
      </c>
      <c r="D98" s="2">
        <v>0</v>
      </c>
      <c r="E98" s="2">
        <v>0</v>
      </c>
      <c r="F98" s="2">
        <v>0</v>
      </c>
      <c r="G98" s="2">
        <v>0</v>
      </c>
      <c r="H98" s="2">
        <v>0</v>
      </c>
      <c r="I98" s="2">
        <v>0</v>
      </c>
      <c r="J98" s="28"/>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row>
    <row r="99" spans="1:1024" s="8" customFormat="1" x14ac:dyDescent="0.25">
      <c r="A99" s="26">
        <v>92</v>
      </c>
      <c r="B99" s="5" t="s">
        <v>10</v>
      </c>
      <c r="C99" s="28">
        <f>SUM(D99:I99)</f>
        <v>0</v>
      </c>
      <c r="D99" s="2">
        <v>0</v>
      </c>
      <c r="E99" s="2">
        <v>0</v>
      </c>
      <c r="F99" s="2">
        <v>0</v>
      </c>
      <c r="G99" s="2">
        <v>0</v>
      </c>
      <c r="H99" s="2">
        <v>0</v>
      </c>
      <c r="I99" s="2">
        <v>0</v>
      </c>
      <c r="J99" s="28"/>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row>
    <row r="100" spans="1:1024" s="8" customFormat="1" x14ac:dyDescent="0.25">
      <c r="A100" s="26">
        <v>93</v>
      </c>
      <c r="B100" s="5" t="s">
        <v>11</v>
      </c>
      <c r="C100" s="28">
        <f>SUM(D100:I100)</f>
        <v>538.31486000000007</v>
      </c>
      <c r="D100" s="2">
        <v>253.34486000000001</v>
      </c>
      <c r="E100" s="2">
        <v>0</v>
      </c>
      <c r="F100" s="2">
        <v>0</v>
      </c>
      <c r="G100" s="2">
        <v>0</v>
      </c>
      <c r="H100" s="2">
        <v>0</v>
      </c>
      <c r="I100" s="2">
        <v>284.97000000000003</v>
      </c>
      <c r="J100" s="28"/>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row>
    <row r="101" spans="1:1024" s="4" customFormat="1" ht="75" x14ac:dyDescent="0.25">
      <c r="A101" s="26">
        <v>94</v>
      </c>
      <c r="B101" s="12" t="s">
        <v>41</v>
      </c>
      <c r="C101" s="13">
        <f t="shared" ref="C101:I101" si="38">SUM(C102:C104)</f>
        <v>131110.18119999999</v>
      </c>
      <c r="D101" s="13">
        <f t="shared" si="38"/>
        <v>25520.501200000002</v>
      </c>
      <c r="E101" s="13">
        <f t="shared" si="38"/>
        <v>35765.01</v>
      </c>
      <c r="F101" s="13">
        <f t="shared" si="38"/>
        <v>11133</v>
      </c>
      <c r="G101" s="13">
        <f t="shared" si="38"/>
        <v>12320</v>
      </c>
      <c r="H101" s="13">
        <f t="shared" si="38"/>
        <v>14288</v>
      </c>
      <c r="I101" s="13">
        <f t="shared" si="38"/>
        <v>32083.67</v>
      </c>
      <c r="J101" s="13" t="s">
        <v>90</v>
      </c>
    </row>
    <row r="102" spans="1:1024" s="8" customFormat="1" x14ac:dyDescent="0.25">
      <c r="A102" s="26">
        <v>95</v>
      </c>
      <c r="B102" s="3" t="s">
        <v>9</v>
      </c>
      <c r="C102" s="28">
        <f>SUM(D102:I102)</f>
        <v>0</v>
      </c>
      <c r="D102" s="2">
        <v>0</v>
      </c>
      <c r="E102" s="2">
        <v>0</v>
      </c>
      <c r="F102" s="2">
        <v>0</v>
      </c>
      <c r="G102" s="2">
        <v>0</v>
      </c>
      <c r="H102" s="2">
        <v>0</v>
      </c>
      <c r="I102" s="2">
        <v>0</v>
      </c>
      <c r="J102" s="28"/>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c r="VK102" s="1"/>
      <c r="VL102" s="1"/>
      <c r="VM102" s="1"/>
      <c r="VN102" s="1"/>
      <c r="VO102" s="1"/>
      <c r="VP102" s="1"/>
      <c r="VQ102" s="1"/>
      <c r="VR102" s="1"/>
      <c r="VS102" s="1"/>
      <c r="VT102" s="1"/>
      <c r="VU102" s="1"/>
      <c r="VV102" s="1"/>
      <c r="VW102" s="1"/>
      <c r="VX102" s="1"/>
      <c r="VY102" s="1"/>
      <c r="VZ102" s="1"/>
      <c r="WA102" s="1"/>
      <c r="WB102" s="1"/>
      <c r="WC102" s="1"/>
      <c r="WD102" s="1"/>
      <c r="WE102" s="1"/>
      <c r="WF102" s="1"/>
      <c r="WG102" s="1"/>
      <c r="WH102" s="1"/>
      <c r="WI102" s="1"/>
      <c r="WJ102" s="1"/>
      <c r="WK102" s="1"/>
      <c r="WL102" s="1"/>
      <c r="WM102" s="1"/>
      <c r="WN102" s="1"/>
      <c r="WO102" s="1"/>
      <c r="WP102" s="1"/>
      <c r="WQ102" s="1"/>
      <c r="WR102" s="1"/>
      <c r="WS102" s="1"/>
      <c r="WT102" s="1"/>
      <c r="WU102" s="1"/>
      <c r="WV102" s="1"/>
      <c r="WW102" s="1"/>
      <c r="WX102" s="1"/>
      <c r="WY102" s="1"/>
      <c r="WZ102" s="1"/>
      <c r="XA102" s="1"/>
      <c r="XB102" s="1"/>
      <c r="XC102" s="1"/>
      <c r="XD102" s="1"/>
      <c r="XE102" s="1"/>
      <c r="XF102" s="1"/>
      <c r="XG102" s="1"/>
      <c r="XH102" s="1"/>
      <c r="XI102" s="1"/>
      <c r="XJ102" s="1"/>
      <c r="XK102" s="1"/>
      <c r="XL102" s="1"/>
      <c r="XM102" s="1"/>
      <c r="XN102" s="1"/>
      <c r="XO102" s="1"/>
      <c r="XP102" s="1"/>
      <c r="XQ102" s="1"/>
      <c r="XR102" s="1"/>
      <c r="XS102" s="1"/>
      <c r="XT102" s="1"/>
      <c r="XU102" s="1"/>
      <c r="XV102" s="1"/>
      <c r="XW102" s="1"/>
      <c r="XX102" s="1"/>
      <c r="XY102" s="1"/>
      <c r="XZ102" s="1"/>
      <c r="YA102" s="1"/>
      <c r="YB102" s="1"/>
      <c r="YC102" s="1"/>
      <c r="YD102" s="1"/>
      <c r="YE102" s="1"/>
      <c r="YF102" s="1"/>
      <c r="YG102" s="1"/>
      <c r="YH102" s="1"/>
      <c r="YI102" s="1"/>
      <c r="YJ102" s="1"/>
      <c r="YK102" s="1"/>
      <c r="YL102" s="1"/>
      <c r="YM102" s="1"/>
      <c r="YN102" s="1"/>
      <c r="YO102" s="1"/>
      <c r="YP102" s="1"/>
      <c r="YQ102" s="1"/>
      <c r="YR102" s="1"/>
      <c r="YS102" s="1"/>
      <c r="YT102" s="1"/>
      <c r="YU102" s="1"/>
      <c r="YV102" s="1"/>
      <c r="YW102" s="1"/>
      <c r="YX102" s="1"/>
      <c r="YY102" s="1"/>
      <c r="YZ102" s="1"/>
      <c r="ZA102" s="1"/>
      <c r="ZB102" s="1"/>
      <c r="ZC102" s="1"/>
      <c r="ZD102" s="1"/>
      <c r="ZE102" s="1"/>
      <c r="ZF102" s="1"/>
      <c r="ZG102" s="1"/>
      <c r="ZH102" s="1"/>
      <c r="ZI102" s="1"/>
      <c r="ZJ102" s="1"/>
      <c r="ZK102" s="1"/>
      <c r="ZL102" s="1"/>
      <c r="ZM102" s="1"/>
      <c r="ZN102" s="1"/>
      <c r="ZO102" s="1"/>
      <c r="ZP102" s="1"/>
      <c r="ZQ102" s="1"/>
      <c r="ZR102" s="1"/>
      <c r="ZS102" s="1"/>
      <c r="ZT102" s="1"/>
      <c r="ZU102" s="1"/>
      <c r="ZV102" s="1"/>
      <c r="ZW102" s="1"/>
      <c r="ZX102" s="1"/>
      <c r="ZY102" s="1"/>
      <c r="ZZ102" s="1"/>
      <c r="AAA102" s="1"/>
      <c r="AAB102" s="1"/>
      <c r="AAC102" s="1"/>
      <c r="AAD102" s="1"/>
      <c r="AAE102" s="1"/>
      <c r="AAF102" s="1"/>
      <c r="AAG102" s="1"/>
      <c r="AAH102" s="1"/>
      <c r="AAI102" s="1"/>
      <c r="AAJ102" s="1"/>
      <c r="AAK102" s="1"/>
      <c r="AAL102" s="1"/>
      <c r="AAM102" s="1"/>
      <c r="AAN102" s="1"/>
      <c r="AAO102" s="1"/>
      <c r="AAP102" s="1"/>
      <c r="AAQ102" s="1"/>
      <c r="AAR102" s="1"/>
      <c r="AAS102" s="1"/>
      <c r="AAT102" s="1"/>
      <c r="AAU102" s="1"/>
      <c r="AAV102" s="1"/>
      <c r="AAW102" s="1"/>
      <c r="AAX102" s="1"/>
      <c r="AAY102" s="1"/>
      <c r="AAZ102" s="1"/>
      <c r="ABA102" s="1"/>
      <c r="ABB102" s="1"/>
      <c r="ABC102" s="1"/>
      <c r="ABD102" s="1"/>
      <c r="ABE102" s="1"/>
      <c r="ABF102" s="1"/>
      <c r="ABG102" s="1"/>
      <c r="ABH102" s="1"/>
      <c r="ABI102" s="1"/>
      <c r="ABJ102" s="1"/>
      <c r="ABK102" s="1"/>
      <c r="ABL102" s="1"/>
      <c r="ABM102" s="1"/>
      <c r="ABN102" s="1"/>
      <c r="ABO102" s="1"/>
      <c r="ABP102" s="1"/>
      <c r="ABQ102" s="1"/>
      <c r="ABR102" s="1"/>
      <c r="ABS102" s="1"/>
      <c r="ABT102" s="1"/>
      <c r="ABU102" s="1"/>
      <c r="ABV102" s="1"/>
      <c r="ABW102" s="1"/>
      <c r="ABX102" s="1"/>
      <c r="ABY102" s="1"/>
      <c r="ABZ102" s="1"/>
      <c r="ACA102" s="1"/>
      <c r="ACB102" s="1"/>
      <c r="ACC102" s="1"/>
      <c r="ACD102" s="1"/>
      <c r="ACE102" s="1"/>
      <c r="ACF102" s="1"/>
      <c r="ACG102" s="1"/>
      <c r="ACH102" s="1"/>
      <c r="ACI102" s="1"/>
      <c r="ACJ102" s="1"/>
      <c r="ACK102" s="1"/>
      <c r="ACL102" s="1"/>
      <c r="ACM102" s="1"/>
      <c r="ACN102" s="1"/>
      <c r="ACO102" s="1"/>
      <c r="ACP102" s="1"/>
      <c r="ACQ102" s="1"/>
      <c r="ACR102" s="1"/>
      <c r="ACS102" s="1"/>
      <c r="ACT102" s="1"/>
      <c r="ACU102" s="1"/>
      <c r="ACV102" s="1"/>
      <c r="ACW102" s="1"/>
      <c r="ACX102" s="1"/>
      <c r="ACY102" s="1"/>
      <c r="ACZ102" s="1"/>
      <c r="ADA102" s="1"/>
      <c r="ADB102" s="1"/>
      <c r="ADC102" s="1"/>
      <c r="ADD102" s="1"/>
      <c r="ADE102" s="1"/>
      <c r="ADF102" s="1"/>
      <c r="ADG102" s="1"/>
      <c r="ADH102" s="1"/>
      <c r="ADI102" s="1"/>
      <c r="ADJ102" s="1"/>
      <c r="ADK102" s="1"/>
      <c r="ADL102" s="1"/>
      <c r="ADM102" s="1"/>
      <c r="ADN102" s="1"/>
      <c r="ADO102" s="1"/>
      <c r="ADP102" s="1"/>
      <c r="ADQ102" s="1"/>
      <c r="ADR102" s="1"/>
      <c r="ADS102" s="1"/>
      <c r="ADT102" s="1"/>
      <c r="ADU102" s="1"/>
      <c r="ADV102" s="1"/>
      <c r="ADW102" s="1"/>
      <c r="ADX102" s="1"/>
      <c r="ADY102" s="1"/>
      <c r="ADZ102" s="1"/>
      <c r="AEA102" s="1"/>
      <c r="AEB102" s="1"/>
      <c r="AEC102" s="1"/>
      <c r="AED102" s="1"/>
      <c r="AEE102" s="1"/>
      <c r="AEF102" s="1"/>
      <c r="AEG102" s="1"/>
      <c r="AEH102" s="1"/>
      <c r="AEI102" s="1"/>
      <c r="AEJ102" s="1"/>
      <c r="AEK102" s="1"/>
      <c r="AEL102" s="1"/>
      <c r="AEM102" s="1"/>
      <c r="AEN102" s="1"/>
      <c r="AEO102" s="1"/>
      <c r="AEP102" s="1"/>
      <c r="AEQ102" s="1"/>
      <c r="AER102" s="1"/>
      <c r="AES102" s="1"/>
      <c r="AET102" s="1"/>
      <c r="AEU102" s="1"/>
      <c r="AEV102" s="1"/>
      <c r="AEW102" s="1"/>
      <c r="AEX102" s="1"/>
      <c r="AEY102" s="1"/>
      <c r="AEZ102" s="1"/>
      <c r="AFA102" s="1"/>
      <c r="AFB102" s="1"/>
      <c r="AFC102" s="1"/>
      <c r="AFD102" s="1"/>
      <c r="AFE102" s="1"/>
      <c r="AFF102" s="1"/>
      <c r="AFG102" s="1"/>
      <c r="AFH102" s="1"/>
      <c r="AFI102" s="1"/>
      <c r="AFJ102" s="1"/>
      <c r="AFK102" s="1"/>
      <c r="AFL102" s="1"/>
      <c r="AFM102" s="1"/>
      <c r="AFN102" s="1"/>
      <c r="AFO102" s="1"/>
      <c r="AFP102" s="1"/>
      <c r="AFQ102" s="1"/>
      <c r="AFR102" s="1"/>
      <c r="AFS102" s="1"/>
      <c r="AFT102" s="1"/>
      <c r="AFU102" s="1"/>
      <c r="AFV102" s="1"/>
      <c r="AFW102" s="1"/>
      <c r="AFX102" s="1"/>
      <c r="AFY102" s="1"/>
      <c r="AFZ102" s="1"/>
      <c r="AGA102" s="1"/>
      <c r="AGB102" s="1"/>
      <c r="AGC102" s="1"/>
      <c r="AGD102" s="1"/>
      <c r="AGE102" s="1"/>
      <c r="AGF102" s="1"/>
      <c r="AGG102" s="1"/>
      <c r="AGH102" s="1"/>
      <c r="AGI102" s="1"/>
      <c r="AGJ102" s="1"/>
      <c r="AGK102" s="1"/>
      <c r="AGL102" s="1"/>
      <c r="AGM102" s="1"/>
      <c r="AGN102" s="1"/>
      <c r="AGO102" s="1"/>
      <c r="AGP102" s="1"/>
      <c r="AGQ102" s="1"/>
      <c r="AGR102" s="1"/>
      <c r="AGS102" s="1"/>
      <c r="AGT102" s="1"/>
      <c r="AGU102" s="1"/>
      <c r="AGV102" s="1"/>
      <c r="AGW102" s="1"/>
      <c r="AGX102" s="1"/>
      <c r="AGY102" s="1"/>
      <c r="AGZ102" s="1"/>
      <c r="AHA102" s="1"/>
      <c r="AHB102" s="1"/>
      <c r="AHC102" s="1"/>
      <c r="AHD102" s="1"/>
      <c r="AHE102" s="1"/>
      <c r="AHF102" s="1"/>
      <c r="AHG102" s="1"/>
      <c r="AHH102" s="1"/>
      <c r="AHI102" s="1"/>
      <c r="AHJ102" s="1"/>
      <c r="AHK102" s="1"/>
      <c r="AHL102" s="1"/>
      <c r="AHM102" s="1"/>
      <c r="AHN102" s="1"/>
      <c r="AHO102" s="1"/>
      <c r="AHP102" s="1"/>
      <c r="AHQ102" s="1"/>
      <c r="AHR102" s="1"/>
      <c r="AHS102" s="1"/>
      <c r="AHT102" s="1"/>
      <c r="AHU102" s="1"/>
      <c r="AHV102" s="1"/>
      <c r="AHW102" s="1"/>
      <c r="AHX102" s="1"/>
      <c r="AHY102" s="1"/>
      <c r="AHZ102" s="1"/>
      <c r="AIA102" s="1"/>
      <c r="AIB102" s="1"/>
      <c r="AIC102" s="1"/>
      <c r="AID102" s="1"/>
      <c r="AIE102" s="1"/>
      <c r="AIF102" s="1"/>
      <c r="AIG102" s="1"/>
      <c r="AIH102" s="1"/>
      <c r="AII102" s="1"/>
      <c r="AIJ102" s="1"/>
      <c r="AIK102" s="1"/>
      <c r="AIL102" s="1"/>
      <c r="AIM102" s="1"/>
      <c r="AIN102" s="1"/>
      <c r="AIO102" s="1"/>
      <c r="AIP102" s="1"/>
      <c r="AIQ102" s="1"/>
      <c r="AIR102" s="1"/>
      <c r="AIS102" s="1"/>
      <c r="AIT102" s="1"/>
      <c r="AIU102" s="1"/>
      <c r="AIV102" s="1"/>
      <c r="AIW102" s="1"/>
      <c r="AIX102" s="1"/>
      <c r="AIY102" s="1"/>
      <c r="AIZ102" s="1"/>
      <c r="AJA102" s="1"/>
      <c r="AJB102" s="1"/>
      <c r="AJC102" s="1"/>
      <c r="AJD102" s="1"/>
      <c r="AJE102" s="1"/>
      <c r="AJF102" s="1"/>
      <c r="AJG102" s="1"/>
      <c r="AJH102" s="1"/>
      <c r="AJI102" s="1"/>
      <c r="AJJ102" s="1"/>
      <c r="AJK102" s="1"/>
      <c r="AJL102" s="1"/>
      <c r="AJM102" s="1"/>
      <c r="AJN102" s="1"/>
      <c r="AJO102" s="1"/>
      <c r="AJP102" s="1"/>
      <c r="AJQ102" s="1"/>
      <c r="AJR102" s="1"/>
      <c r="AJS102" s="1"/>
      <c r="AJT102" s="1"/>
      <c r="AJU102" s="1"/>
      <c r="AJV102" s="1"/>
      <c r="AJW102" s="1"/>
      <c r="AJX102" s="1"/>
      <c r="AJY102" s="1"/>
      <c r="AJZ102" s="1"/>
      <c r="AKA102" s="1"/>
      <c r="AKB102" s="1"/>
      <c r="AKC102" s="1"/>
      <c r="AKD102" s="1"/>
      <c r="AKE102" s="1"/>
      <c r="AKF102" s="1"/>
      <c r="AKG102" s="1"/>
      <c r="AKH102" s="1"/>
      <c r="AKI102" s="1"/>
      <c r="AKJ102" s="1"/>
      <c r="AKK102" s="1"/>
      <c r="AKL102" s="1"/>
      <c r="AKM102" s="1"/>
      <c r="AKN102" s="1"/>
      <c r="AKO102" s="1"/>
      <c r="AKP102" s="1"/>
      <c r="AKQ102" s="1"/>
      <c r="AKR102" s="1"/>
      <c r="AKS102" s="1"/>
      <c r="AKT102" s="1"/>
      <c r="AKU102" s="1"/>
      <c r="AKV102" s="1"/>
      <c r="AKW102" s="1"/>
      <c r="AKX102" s="1"/>
      <c r="AKY102" s="1"/>
      <c r="AKZ102" s="1"/>
      <c r="ALA102" s="1"/>
      <c r="ALB102" s="1"/>
      <c r="ALC102" s="1"/>
      <c r="ALD102" s="1"/>
      <c r="ALE102" s="1"/>
      <c r="ALF102" s="1"/>
      <c r="ALG102" s="1"/>
      <c r="ALH102" s="1"/>
      <c r="ALI102" s="1"/>
      <c r="ALJ102" s="1"/>
      <c r="ALK102" s="1"/>
      <c r="ALL102" s="1"/>
      <c r="ALM102" s="1"/>
      <c r="ALN102" s="1"/>
      <c r="ALO102" s="1"/>
      <c r="ALP102" s="1"/>
      <c r="ALQ102" s="1"/>
      <c r="ALR102" s="1"/>
      <c r="ALS102" s="1"/>
      <c r="ALT102" s="1"/>
      <c r="ALU102" s="1"/>
      <c r="ALV102" s="1"/>
      <c r="ALW102" s="1"/>
      <c r="ALX102" s="1"/>
      <c r="ALY102" s="1"/>
      <c r="ALZ102" s="1"/>
      <c r="AMA102" s="1"/>
      <c r="AMB102" s="1"/>
      <c r="AMC102" s="1"/>
      <c r="AMD102" s="1"/>
      <c r="AME102" s="1"/>
      <c r="AMF102" s="1"/>
      <c r="AMG102" s="1"/>
      <c r="AMH102" s="1"/>
      <c r="AMI102" s="1"/>
      <c r="AMJ102" s="1"/>
    </row>
    <row r="103" spans="1:1024" s="8" customFormat="1" x14ac:dyDescent="0.25">
      <c r="A103" s="26">
        <v>96</v>
      </c>
      <c r="B103" s="3" t="s">
        <v>10</v>
      </c>
      <c r="C103" s="28">
        <f>SUM(D103:I103)</f>
        <v>0</v>
      </c>
      <c r="D103" s="2">
        <v>0</v>
      </c>
      <c r="E103" s="2">
        <v>0</v>
      </c>
      <c r="F103" s="2">
        <v>0</v>
      </c>
      <c r="G103" s="2">
        <v>0</v>
      </c>
      <c r="H103" s="2">
        <v>0</v>
      </c>
      <c r="I103" s="2">
        <v>0</v>
      </c>
      <c r="J103" s="28"/>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c r="VK103" s="1"/>
      <c r="VL103" s="1"/>
      <c r="VM103" s="1"/>
      <c r="VN103" s="1"/>
      <c r="VO103" s="1"/>
      <c r="VP103" s="1"/>
      <c r="VQ103" s="1"/>
      <c r="VR103" s="1"/>
      <c r="VS103" s="1"/>
      <c r="VT103" s="1"/>
      <c r="VU103" s="1"/>
      <c r="VV103" s="1"/>
      <c r="VW103" s="1"/>
      <c r="VX103" s="1"/>
      <c r="VY103" s="1"/>
      <c r="VZ103" s="1"/>
      <c r="WA103" s="1"/>
      <c r="WB103" s="1"/>
      <c r="WC103" s="1"/>
      <c r="WD103" s="1"/>
      <c r="WE103" s="1"/>
      <c r="WF103" s="1"/>
      <c r="WG103" s="1"/>
      <c r="WH103" s="1"/>
      <c r="WI103" s="1"/>
      <c r="WJ103" s="1"/>
      <c r="WK103" s="1"/>
      <c r="WL103" s="1"/>
      <c r="WM103" s="1"/>
      <c r="WN103" s="1"/>
      <c r="WO103" s="1"/>
      <c r="WP103" s="1"/>
      <c r="WQ103" s="1"/>
      <c r="WR103" s="1"/>
      <c r="WS103" s="1"/>
      <c r="WT103" s="1"/>
      <c r="WU103" s="1"/>
      <c r="WV103" s="1"/>
      <c r="WW103" s="1"/>
      <c r="WX103" s="1"/>
      <c r="WY103" s="1"/>
      <c r="WZ103" s="1"/>
      <c r="XA103" s="1"/>
      <c r="XB103" s="1"/>
      <c r="XC103" s="1"/>
      <c r="XD103" s="1"/>
      <c r="XE103" s="1"/>
      <c r="XF103" s="1"/>
      <c r="XG103" s="1"/>
      <c r="XH103" s="1"/>
      <c r="XI103" s="1"/>
      <c r="XJ103" s="1"/>
      <c r="XK103" s="1"/>
      <c r="XL103" s="1"/>
      <c r="XM103" s="1"/>
      <c r="XN103" s="1"/>
      <c r="XO103" s="1"/>
      <c r="XP103" s="1"/>
      <c r="XQ103" s="1"/>
      <c r="XR103" s="1"/>
      <c r="XS103" s="1"/>
      <c r="XT103" s="1"/>
      <c r="XU103" s="1"/>
      <c r="XV103" s="1"/>
      <c r="XW103" s="1"/>
      <c r="XX103" s="1"/>
      <c r="XY103" s="1"/>
      <c r="XZ103" s="1"/>
      <c r="YA103" s="1"/>
      <c r="YB103" s="1"/>
      <c r="YC103" s="1"/>
      <c r="YD103" s="1"/>
      <c r="YE103" s="1"/>
      <c r="YF103" s="1"/>
      <c r="YG103" s="1"/>
      <c r="YH103" s="1"/>
      <c r="YI103" s="1"/>
      <c r="YJ103" s="1"/>
      <c r="YK103" s="1"/>
      <c r="YL103" s="1"/>
      <c r="YM103" s="1"/>
      <c r="YN103" s="1"/>
      <c r="YO103" s="1"/>
      <c r="YP103" s="1"/>
      <c r="YQ103" s="1"/>
      <c r="YR103" s="1"/>
      <c r="YS103" s="1"/>
      <c r="YT103" s="1"/>
      <c r="YU103" s="1"/>
      <c r="YV103" s="1"/>
      <c r="YW103" s="1"/>
      <c r="YX103" s="1"/>
      <c r="YY103" s="1"/>
      <c r="YZ103" s="1"/>
      <c r="ZA103" s="1"/>
      <c r="ZB103" s="1"/>
      <c r="ZC103" s="1"/>
      <c r="ZD103" s="1"/>
      <c r="ZE103" s="1"/>
      <c r="ZF103" s="1"/>
      <c r="ZG103" s="1"/>
      <c r="ZH103" s="1"/>
      <c r="ZI103" s="1"/>
      <c r="ZJ103" s="1"/>
      <c r="ZK103" s="1"/>
      <c r="ZL103" s="1"/>
      <c r="ZM103" s="1"/>
      <c r="ZN103" s="1"/>
      <c r="ZO103" s="1"/>
      <c r="ZP103" s="1"/>
      <c r="ZQ103" s="1"/>
      <c r="ZR103" s="1"/>
      <c r="ZS103" s="1"/>
      <c r="ZT103" s="1"/>
      <c r="ZU103" s="1"/>
      <c r="ZV103" s="1"/>
      <c r="ZW103" s="1"/>
      <c r="ZX103" s="1"/>
      <c r="ZY103" s="1"/>
      <c r="ZZ103" s="1"/>
      <c r="AAA103" s="1"/>
      <c r="AAB103" s="1"/>
      <c r="AAC103" s="1"/>
      <c r="AAD103" s="1"/>
      <c r="AAE103" s="1"/>
      <c r="AAF103" s="1"/>
      <c r="AAG103" s="1"/>
      <c r="AAH103" s="1"/>
      <c r="AAI103" s="1"/>
      <c r="AAJ103" s="1"/>
      <c r="AAK103" s="1"/>
      <c r="AAL103" s="1"/>
      <c r="AAM103" s="1"/>
      <c r="AAN103" s="1"/>
      <c r="AAO103" s="1"/>
      <c r="AAP103" s="1"/>
      <c r="AAQ103" s="1"/>
      <c r="AAR103" s="1"/>
      <c r="AAS103" s="1"/>
      <c r="AAT103" s="1"/>
      <c r="AAU103" s="1"/>
      <c r="AAV103" s="1"/>
      <c r="AAW103" s="1"/>
      <c r="AAX103" s="1"/>
      <c r="AAY103" s="1"/>
      <c r="AAZ103" s="1"/>
      <c r="ABA103" s="1"/>
      <c r="ABB103" s="1"/>
      <c r="ABC103" s="1"/>
      <c r="ABD103" s="1"/>
      <c r="ABE103" s="1"/>
      <c r="ABF103" s="1"/>
      <c r="ABG103" s="1"/>
      <c r="ABH103" s="1"/>
      <c r="ABI103" s="1"/>
      <c r="ABJ103" s="1"/>
      <c r="ABK103" s="1"/>
      <c r="ABL103" s="1"/>
      <c r="ABM103" s="1"/>
      <c r="ABN103" s="1"/>
      <c r="ABO103" s="1"/>
      <c r="ABP103" s="1"/>
      <c r="ABQ103" s="1"/>
      <c r="ABR103" s="1"/>
      <c r="ABS103" s="1"/>
      <c r="ABT103" s="1"/>
      <c r="ABU103" s="1"/>
      <c r="ABV103" s="1"/>
      <c r="ABW103" s="1"/>
      <c r="ABX103" s="1"/>
      <c r="ABY103" s="1"/>
      <c r="ABZ103" s="1"/>
      <c r="ACA103" s="1"/>
      <c r="ACB103" s="1"/>
      <c r="ACC103" s="1"/>
      <c r="ACD103" s="1"/>
      <c r="ACE103" s="1"/>
      <c r="ACF103" s="1"/>
      <c r="ACG103" s="1"/>
      <c r="ACH103" s="1"/>
      <c r="ACI103" s="1"/>
      <c r="ACJ103" s="1"/>
      <c r="ACK103" s="1"/>
      <c r="ACL103" s="1"/>
      <c r="ACM103" s="1"/>
      <c r="ACN103" s="1"/>
      <c r="ACO103" s="1"/>
      <c r="ACP103" s="1"/>
      <c r="ACQ103" s="1"/>
      <c r="ACR103" s="1"/>
      <c r="ACS103" s="1"/>
      <c r="ACT103" s="1"/>
      <c r="ACU103" s="1"/>
      <c r="ACV103" s="1"/>
      <c r="ACW103" s="1"/>
      <c r="ACX103" s="1"/>
      <c r="ACY103" s="1"/>
      <c r="ACZ103" s="1"/>
      <c r="ADA103" s="1"/>
      <c r="ADB103" s="1"/>
      <c r="ADC103" s="1"/>
      <c r="ADD103" s="1"/>
      <c r="ADE103" s="1"/>
      <c r="ADF103" s="1"/>
      <c r="ADG103" s="1"/>
      <c r="ADH103" s="1"/>
      <c r="ADI103" s="1"/>
      <c r="ADJ103" s="1"/>
      <c r="ADK103" s="1"/>
      <c r="ADL103" s="1"/>
      <c r="ADM103" s="1"/>
      <c r="ADN103" s="1"/>
      <c r="ADO103" s="1"/>
      <c r="ADP103" s="1"/>
      <c r="ADQ103" s="1"/>
      <c r="ADR103" s="1"/>
      <c r="ADS103" s="1"/>
      <c r="ADT103" s="1"/>
      <c r="ADU103" s="1"/>
      <c r="ADV103" s="1"/>
      <c r="ADW103" s="1"/>
      <c r="ADX103" s="1"/>
      <c r="ADY103" s="1"/>
      <c r="ADZ103" s="1"/>
      <c r="AEA103" s="1"/>
      <c r="AEB103" s="1"/>
      <c r="AEC103" s="1"/>
      <c r="AED103" s="1"/>
      <c r="AEE103" s="1"/>
      <c r="AEF103" s="1"/>
      <c r="AEG103" s="1"/>
      <c r="AEH103" s="1"/>
      <c r="AEI103" s="1"/>
      <c r="AEJ103" s="1"/>
      <c r="AEK103" s="1"/>
      <c r="AEL103" s="1"/>
      <c r="AEM103" s="1"/>
      <c r="AEN103" s="1"/>
      <c r="AEO103" s="1"/>
      <c r="AEP103" s="1"/>
      <c r="AEQ103" s="1"/>
      <c r="AER103" s="1"/>
      <c r="AES103" s="1"/>
      <c r="AET103" s="1"/>
      <c r="AEU103" s="1"/>
      <c r="AEV103" s="1"/>
      <c r="AEW103" s="1"/>
      <c r="AEX103" s="1"/>
      <c r="AEY103" s="1"/>
      <c r="AEZ103" s="1"/>
      <c r="AFA103" s="1"/>
      <c r="AFB103" s="1"/>
      <c r="AFC103" s="1"/>
      <c r="AFD103" s="1"/>
      <c r="AFE103" s="1"/>
      <c r="AFF103" s="1"/>
      <c r="AFG103" s="1"/>
      <c r="AFH103" s="1"/>
      <c r="AFI103" s="1"/>
      <c r="AFJ103" s="1"/>
      <c r="AFK103" s="1"/>
      <c r="AFL103" s="1"/>
      <c r="AFM103" s="1"/>
      <c r="AFN103" s="1"/>
      <c r="AFO103" s="1"/>
      <c r="AFP103" s="1"/>
      <c r="AFQ103" s="1"/>
      <c r="AFR103" s="1"/>
      <c r="AFS103" s="1"/>
      <c r="AFT103" s="1"/>
      <c r="AFU103" s="1"/>
      <c r="AFV103" s="1"/>
      <c r="AFW103" s="1"/>
      <c r="AFX103" s="1"/>
      <c r="AFY103" s="1"/>
      <c r="AFZ103" s="1"/>
      <c r="AGA103" s="1"/>
      <c r="AGB103" s="1"/>
      <c r="AGC103" s="1"/>
      <c r="AGD103" s="1"/>
      <c r="AGE103" s="1"/>
      <c r="AGF103" s="1"/>
      <c r="AGG103" s="1"/>
      <c r="AGH103" s="1"/>
      <c r="AGI103" s="1"/>
      <c r="AGJ103" s="1"/>
      <c r="AGK103" s="1"/>
      <c r="AGL103" s="1"/>
      <c r="AGM103" s="1"/>
      <c r="AGN103" s="1"/>
      <c r="AGO103" s="1"/>
      <c r="AGP103" s="1"/>
      <c r="AGQ103" s="1"/>
      <c r="AGR103" s="1"/>
      <c r="AGS103" s="1"/>
      <c r="AGT103" s="1"/>
      <c r="AGU103" s="1"/>
      <c r="AGV103" s="1"/>
      <c r="AGW103" s="1"/>
      <c r="AGX103" s="1"/>
      <c r="AGY103" s="1"/>
      <c r="AGZ103" s="1"/>
      <c r="AHA103" s="1"/>
      <c r="AHB103" s="1"/>
      <c r="AHC103" s="1"/>
      <c r="AHD103" s="1"/>
      <c r="AHE103" s="1"/>
      <c r="AHF103" s="1"/>
      <c r="AHG103" s="1"/>
      <c r="AHH103" s="1"/>
      <c r="AHI103" s="1"/>
      <c r="AHJ103" s="1"/>
      <c r="AHK103" s="1"/>
      <c r="AHL103" s="1"/>
      <c r="AHM103" s="1"/>
      <c r="AHN103" s="1"/>
      <c r="AHO103" s="1"/>
      <c r="AHP103" s="1"/>
      <c r="AHQ103" s="1"/>
      <c r="AHR103" s="1"/>
      <c r="AHS103" s="1"/>
      <c r="AHT103" s="1"/>
      <c r="AHU103" s="1"/>
      <c r="AHV103" s="1"/>
      <c r="AHW103" s="1"/>
      <c r="AHX103" s="1"/>
      <c r="AHY103" s="1"/>
      <c r="AHZ103" s="1"/>
      <c r="AIA103" s="1"/>
      <c r="AIB103" s="1"/>
      <c r="AIC103" s="1"/>
      <c r="AID103" s="1"/>
      <c r="AIE103" s="1"/>
      <c r="AIF103" s="1"/>
      <c r="AIG103" s="1"/>
      <c r="AIH103" s="1"/>
      <c r="AII103" s="1"/>
      <c r="AIJ103" s="1"/>
      <c r="AIK103" s="1"/>
      <c r="AIL103" s="1"/>
      <c r="AIM103" s="1"/>
      <c r="AIN103" s="1"/>
      <c r="AIO103" s="1"/>
      <c r="AIP103" s="1"/>
      <c r="AIQ103" s="1"/>
      <c r="AIR103" s="1"/>
      <c r="AIS103" s="1"/>
      <c r="AIT103" s="1"/>
      <c r="AIU103" s="1"/>
      <c r="AIV103" s="1"/>
      <c r="AIW103" s="1"/>
      <c r="AIX103" s="1"/>
      <c r="AIY103" s="1"/>
      <c r="AIZ103" s="1"/>
      <c r="AJA103" s="1"/>
      <c r="AJB103" s="1"/>
      <c r="AJC103" s="1"/>
      <c r="AJD103" s="1"/>
      <c r="AJE103" s="1"/>
      <c r="AJF103" s="1"/>
      <c r="AJG103" s="1"/>
      <c r="AJH103" s="1"/>
      <c r="AJI103" s="1"/>
      <c r="AJJ103" s="1"/>
      <c r="AJK103" s="1"/>
      <c r="AJL103" s="1"/>
      <c r="AJM103" s="1"/>
      <c r="AJN103" s="1"/>
      <c r="AJO103" s="1"/>
      <c r="AJP103" s="1"/>
      <c r="AJQ103" s="1"/>
      <c r="AJR103" s="1"/>
      <c r="AJS103" s="1"/>
      <c r="AJT103" s="1"/>
      <c r="AJU103" s="1"/>
      <c r="AJV103" s="1"/>
      <c r="AJW103" s="1"/>
      <c r="AJX103" s="1"/>
      <c r="AJY103" s="1"/>
      <c r="AJZ103" s="1"/>
      <c r="AKA103" s="1"/>
      <c r="AKB103" s="1"/>
      <c r="AKC103" s="1"/>
      <c r="AKD103" s="1"/>
      <c r="AKE103" s="1"/>
      <c r="AKF103" s="1"/>
      <c r="AKG103" s="1"/>
      <c r="AKH103" s="1"/>
      <c r="AKI103" s="1"/>
      <c r="AKJ103" s="1"/>
      <c r="AKK103" s="1"/>
      <c r="AKL103" s="1"/>
      <c r="AKM103" s="1"/>
      <c r="AKN103" s="1"/>
      <c r="AKO103" s="1"/>
      <c r="AKP103" s="1"/>
      <c r="AKQ103" s="1"/>
      <c r="AKR103" s="1"/>
      <c r="AKS103" s="1"/>
      <c r="AKT103" s="1"/>
      <c r="AKU103" s="1"/>
      <c r="AKV103" s="1"/>
      <c r="AKW103" s="1"/>
      <c r="AKX103" s="1"/>
      <c r="AKY103" s="1"/>
      <c r="AKZ103" s="1"/>
      <c r="ALA103" s="1"/>
      <c r="ALB103" s="1"/>
      <c r="ALC103" s="1"/>
      <c r="ALD103" s="1"/>
      <c r="ALE103" s="1"/>
      <c r="ALF103" s="1"/>
      <c r="ALG103" s="1"/>
      <c r="ALH103" s="1"/>
      <c r="ALI103" s="1"/>
      <c r="ALJ103" s="1"/>
      <c r="ALK103" s="1"/>
      <c r="ALL103" s="1"/>
      <c r="ALM103" s="1"/>
      <c r="ALN103" s="1"/>
      <c r="ALO103" s="1"/>
      <c r="ALP103" s="1"/>
      <c r="ALQ103" s="1"/>
      <c r="ALR103" s="1"/>
      <c r="ALS103" s="1"/>
      <c r="ALT103" s="1"/>
      <c r="ALU103" s="1"/>
      <c r="ALV103" s="1"/>
      <c r="ALW103" s="1"/>
      <c r="ALX103" s="1"/>
      <c r="ALY103" s="1"/>
      <c r="ALZ103" s="1"/>
      <c r="AMA103" s="1"/>
      <c r="AMB103" s="1"/>
      <c r="AMC103" s="1"/>
      <c r="AMD103" s="1"/>
      <c r="AME103" s="1"/>
      <c r="AMF103" s="1"/>
      <c r="AMG103" s="1"/>
      <c r="AMH103" s="1"/>
      <c r="AMI103" s="1"/>
      <c r="AMJ103" s="1"/>
    </row>
    <row r="104" spans="1:1024" s="8" customFormat="1" x14ac:dyDescent="0.25">
      <c r="A104" s="26">
        <v>97</v>
      </c>
      <c r="B104" s="3" t="s">
        <v>11</v>
      </c>
      <c r="C104" s="28">
        <f>SUM(D104:I104)</f>
        <v>131110.18119999999</v>
      </c>
      <c r="D104" s="2">
        <f>27117.746+722.7544+150.0004-2469.9996</f>
        <v>25520.501200000002</v>
      </c>
      <c r="E104" s="2">
        <v>35765.01</v>
      </c>
      <c r="F104" s="2">
        <v>11133</v>
      </c>
      <c r="G104" s="2">
        <v>12320</v>
      </c>
      <c r="H104" s="2">
        <v>14288</v>
      </c>
      <c r="I104" s="2">
        <v>32083.67</v>
      </c>
      <c r="J104" s="28"/>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row>
    <row r="105" spans="1:1024" s="4" customFormat="1" ht="75" x14ac:dyDescent="0.25">
      <c r="A105" s="26">
        <v>98</v>
      </c>
      <c r="B105" s="12" t="s">
        <v>120</v>
      </c>
      <c r="C105" s="13">
        <f t="shared" ref="C105:H105" si="39">SUM(C106:C108)</f>
        <v>291188.80959999998</v>
      </c>
      <c r="D105" s="13">
        <f t="shared" ref="D105:E105" si="40">SUM(D106:D108)</f>
        <v>37808.193600000006</v>
      </c>
      <c r="E105" s="13">
        <f t="shared" si="40"/>
        <v>37109.040000000001</v>
      </c>
      <c r="F105" s="13">
        <f t="shared" si="39"/>
        <v>56704.135999999999</v>
      </c>
      <c r="G105" s="13">
        <f t="shared" si="39"/>
        <v>56200.1</v>
      </c>
      <c r="H105" s="13">
        <f t="shared" si="39"/>
        <v>61991.8</v>
      </c>
      <c r="I105" s="13">
        <f>SUM(I106:I108)</f>
        <v>41375.54</v>
      </c>
      <c r="J105" s="13" t="s">
        <v>70</v>
      </c>
    </row>
    <row r="106" spans="1:1024" s="8" customFormat="1" x14ac:dyDescent="0.25">
      <c r="A106" s="26">
        <v>99</v>
      </c>
      <c r="B106" s="5" t="s">
        <v>9</v>
      </c>
      <c r="C106" s="28">
        <f>SUM(D106:I106)</f>
        <v>0</v>
      </c>
      <c r="D106" s="2">
        <v>0</v>
      </c>
      <c r="E106" s="2">
        <v>0</v>
      </c>
      <c r="F106" s="2">
        <v>0</v>
      </c>
      <c r="G106" s="2">
        <v>0</v>
      </c>
      <c r="H106" s="2">
        <v>0</v>
      </c>
      <c r="I106" s="2">
        <v>0</v>
      </c>
      <c r="J106" s="28"/>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c r="AMJ106" s="1"/>
    </row>
    <row r="107" spans="1:1024" s="8" customFormat="1" x14ac:dyDescent="0.25">
      <c r="A107" s="26">
        <v>100</v>
      </c>
      <c r="B107" s="5" t="s">
        <v>10</v>
      </c>
      <c r="C107" s="28">
        <f>SUM(D107:I107)</f>
        <v>0</v>
      </c>
      <c r="D107" s="2">
        <v>0</v>
      </c>
      <c r="E107" s="2">
        <v>0</v>
      </c>
      <c r="F107" s="2">
        <v>0</v>
      </c>
      <c r="G107" s="2">
        <v>0</v>
      </c>
      <c r="H107" s="2">
        <v>0</v>
      </c>
      <c r="I107" s="2">
        <v>0</v>
      </c>
      <c r="J107" s="28"/>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c r="VK107" s="1"/>
      <c r="VL107" s="1"/>
      <c r="VM107" s="1"/>
      <c r="VN107" s="1"/>
      <c r="VO107" s="1"/>
      <c r="VP107" s="1"/>
      <c r="VQ107" s="1"/>
      <c r="VR107" s="1"/>
      <c r="VS107" s="1"/>
      <c r="VT107" s="1"/>
      <c r="VU107" s="1"/>
      <c r="VV107" s="1"/>
      <c r="VW107" s="1"/>
      <c r="VX107" s="1"/>
      <c r="VY107" s="1"/>
      <c r="VZ107" s="1"/>
      <c r="WA107" s="1"/>
      <c r="WB107" s="1"/>
      <c r="WC107" s="1"/>
      <c r="WD107" s="1"/>
      <c r="WE107" s="1"/>
      <c r="WF107" s="1"/>
      <c r="WG107" s="1"/>
      <c r="WH107" s="1"/>
      <c r="WI107" s="1"/>
      <c r="WJ107" s="1"/>
      <c r="WK107" s="1"/>
      <c r="WL107" s="1"/>
      <c r="WM107" s="1"/>
      <c r="WN107" s="1"/>
      <c r="WO107" s="1"/>
      <c r="WP107" s="1"/>
      <c r="WQ107" s="1"/>
      <c r="WR107" s="1"/>
      <c r="WS107" s="1"/>
      <c r="WT107" s="1"/>
      <c r="WU107" s="1"/>
      <c r="WV107" s="1"/>
      <c r="WW107" s="1"/>
      <c r="WX107" s="1"/>
      <c r="WY107" s="1"/>
      <c r="WZ107" s="1"/>
      <c r="XA107" s="1"/>
      <c r="XB107" s="1"/>
      <c r="XC107" s="1"/>
      <c r="XD107" s="1"/>
      <c r="XE107" s="1"/>
      <c r="XF107" s="1"/>
      <c r="XG107" s="1"/>
      <c r="XH107" s="1"/>
      <c r="XI107" s="1"/>
      <c r="XJ107" s="1"/>
      <c r="XK107" s="1"/>
      <c r="XL107" s="1"/>
      <c r="XM107" s="1"/>
      <c r="XN107" s="1"/>
      <c r="XO107" s="1"/>
      <c r="XP107" s="1"/>
      <c r="XQ107" s="1"/>
      <c r="XR107" s="1"/>
      <c r="XS107" s="1"/>
      <c r="XT107" s="1"/>
      <c r="XU107" s="1"/>
      <c r="XV107" s="1"/>
      <c r="XW107" s="1"/>
      <c r="XX107" s="1"/>
      <c r="XY107" s="1"/>
      <c r="XZ107" s="1"/>
      <c r="YA107" s="1"/>
      <c r="YB107" s="1"/>
      <c r="YC107" s="1"/>
      <c r="YD107" s="1"/>
      <c r="YE107" s="1"/>
      <c r="YF107" s="1"/>
      <c r="YG107" s="1"/>
      <c r="YH107" s="1"/>
      <c r="YI107" s="1"/>
      <c r="YJ107" s="1"/>
      <c r="YK107" s="1"/>
      <c r="YL107" s="1"/>
      <c r="YM107" s="1"/>
      <c r="YN107" s="1"/>
      <c r="YO107" s="1"/>
      <c r="YP107" s="1"/>
      <c r="YQ107" s="1"/>
      <c r="YR107" s="1"/>
      <c r="YS107" s="1"/>
      <c r="YT107" s="1"/>
      <c r="YU107" s="1"/>
      <c r="YV107" s="1"/>
      <c r="YW107" s="1"/>
      <c r="YX107" s="1"/>
      <c r="YY107" s="1"/>
      <c r="YZ107" s="1"/>
      <c r="ZA107" s="1"/>
      <c r="ZB107" s="1"/>
      <c r="ZC107" s="1"/>
      <c r="ZD107" s="1"/>
      <c r="ZE107" s="1"/>
      <c r="ZF107" s="1"/>
      <c r="ZG107" s="1"/>
      <c r="ZH107" s="1"/>
      <c r="ZI107" s="1"/>
      <c r="ZJ107" s="1"/>
      <c r="ZK107" s="1"/>
      <c r="ZL107" s="1"/>
      <c r="ZM107" s="1"/>
      <c r="ZN107" s="1"/>
      <c r="ZO107" s="1"/>
      <c r="ZP107" s="1"/>
      <c r="ZQ107" s="1"/>
      <c r="ZR107" s="1"/>
      <c r="ZS107" s="1"/>
      <c r="ZT107" s="1"/>
      <c r="ZU107" s="1"/>
      <c r="ZV107" s="1"/>
      <c r="ZW107" s="1"/>
      <c r="ZX107" s="1"/>
      <c r="ZY107" s="1"/>
      <c r="ZZ107" s="1"/>
      <c r="AAA107" s="1"/>
      <c r="AAB107" s="1"/>
      <c r="AAC107" s="1"/>
      <c r="AAD107" s="1"/>
      <c r="AAE107" s="1"/>
      <c r="AAF107" s="1"/>
      <c r="AAG107" s="1"/>
      <c r="AAH107" s="1"/>
      <c r="AAI107" s="1"/>
      <c r="AAJ107" s="1"/>
      <c r="AAK107" s="1"/>
      <c r="AAL107" s="1"/>
      <c r="AAM107" s="1"/>
      <c r="AAN107" s="1"/>
      <c r="AAO107" s="1"/>
      <c r="AAP107" s="1"/>
      <c r="AAQ107" s="1"/>
      <c r="AAR107" s="1"/>
      <c r="AAS107" s="1"/>
      <c r="AAT107" s="1"/>
      <c r="AAU107" s="1"/>
      <c r="AAV107" s="1"/>
      <c r="AAW107" s="1"/>
      <c r="AAX107" s="1"/>
      <c r="AAY107" s="1"/>
      <c r="AAZ107" s="1"/>
      <c r="ABA107" s="1"/>
      <c r="ABB107" s="1"/>
      <c r="ABC107" s="1"/>
      <c r="ABD107" s="1"/>
      <c r="ABE107" s="1"/>
      <c r="ABF107" s="1"/>
      <c r="ABG107" s="1"/>
      <c r="ABH107" s="1"/>
      <c r="ABI107" s="1"/>
      <c r="ABJ107" s="1"/>
      <c r="ABK107" s="1"/>
      <c r="ABL107" s="1"/>
      <c r="ABM107" s="1"/>
      <c r="ABN107" s="1"/>
      <c r="ABO107" s="1"/>
      <c r="ABP107" s="1"/>
      <c r="ABQ107" s="1"/>
      <c r="ABR107" s="1"/>
      <c r="ABS107" s="1"/>
      <c r="ABT107" s="1"/>
      <c r="ABU107" s="1"/>
      <c r="ABV107" s="1"/>
      <c r="ABW107" s="1"/>
      <c r="ABX107" s="1"/>
      <c r="ABY107" s="1"/>
      <c r="ABZ107" s="1"/>
      <c r="ACA107" s="1"/>
      <c r="ACB107" s="1"/>
      <c r="ACC107" s="1"/>
      <c r="ACD107" s="1"/>
      <c r="ACE107" s="1"/>
      <c r="ACF107" s="1"/>
      <c r="ACG107" s="1"/>
      <c r="ACH107" s="1"/>
      <c r="ACI107" s="1"/>
      <c r="ACJ107" s="1"/>
      <c r="ACK107" s="1"/>
      <c r="ACL107" s="1"/>
      <c r="ACM107" s="1"/>
      <c r="ACN107" s="1"/>
      <c r="ACO107" s="1"/>
      <c r="ACP107" s="1"/>
      <c r="ACQ107" s="1"/>
      <c r="ACR107" s="1"/>
      <c r="ACS107" s="1"/>
      <c r="ACT107" s="1"/>
      <c r="ACU107" s="1"/>
      <c r="ACV107" s="1"/>
      <c r="ACW107" s="1"/>
      <c r="ACX107" s="1"/>
      <c r="ACY107" s="1"/>
      <c r="ACZ107" s="1"/>
      <c r="ADA107" s="1"/>
      <c r="ADB107" s="1"/>
      <c r="ADC107" s="1"/>
      <c r="ADD107" s="1"/>
      <c r="ADE107" s="1"/>
      <c r="ADF107" s="1"/>
      <c r="ADG107" s="1"/>
      <c r="ADH107" s="1"/>
      <c r="ADI107" s="1"/>
      <c r="ADJ107" s="1"/>
      <c r="ADK107" s="1"/>
      <c r="ADL107" s="1"/>
      <c r="ADM107" s="1"/>
      <c r="ADN107" s="1"/>
      <c r="ADO107" s="1"/>
      <c r="ADP107" s="1"/>
      <c r="ADQ107" s="1"/>
      <c r="ADR107" s="1"/>
      <c r="ADS107" s="1"/>
      <c r="ADT107" s="1"/>
      <c r="ADU107" s="1"/>
      <c r="ADV107" s="1"/>
      <c r="ADW107" s="1"/>
      <c r="ADX107" s="1"/>
      <c r="ADY107" s="1"/>
      <c r="ADZ107" s="1"/>
      <c r="AEA107" s="1"/>
      <c r="AEB107" s="1"/>
      <c r="AEC107" s="1"/>
      <c r="AED107" s="1"/>
      <c r="AEE107" s="1"/>
      <c r="AEF107" s="1"/>
      <c r="AEG107" s="1"/>
      <c r="AEH107" s="1"/>
      <c r="AEI107" s="1"/>
      <c r="AEJ107" s="1"/>
      <c r="AEK107" s="1"/>
      <c r="AEL107" s="1"/>
      <c r="AEM107" s="1"/>
      <c r="AEN107" s="1"/>
      <c r="AEO107" s="1"/>
      <c r="AEP107" s="1"/>
      <c r="AEQ107" s="1"/>
      <c r="AER107" s="1"/>
      <c r="AES107" s="1"/>
      <c r="AET107" s="1"/>
      <c r="AEU107" s="1"/>
      <c r="AEV107" s="1"/>
      <c r="AEW107" s="1"/>
      <c r="AEX107" s="1"/>
      <c r="AEY107" s="1"/>
      <c r="AEZ107" s="1"/>
      <c r="AFA107" s="1"/>
      <c r="AFB107" s="1"/>
      <c r="AFC107" s="1"/>
      <c r="AFD107" s="1"/>
      <c r="AFE107" s="1"/>
      <c r="AFF107" s="1"/>
      <c r="AFG107" s="1"/>
      <c r="AFH107" s="1"/>
      <c r="AFI107" s="1"/>
      <c r="AFJ107" s="1"/>
      <c r="AFK107" s="1"/>
      <c r="AFL107" s="1"/>
      <c r="AFM107" s="1"/>
      <c r="AFN107" s="1"/>
      <c r="AFO107" s="1"/>
      <c r="AFP107" s="1"/>
      <c r="AFQ107" s="1"/>
      <c r="AFR107" s="1"/>
      <c r="AFS107" s="1"/>
      <c r="AFT107" s="1"/>
      <c r="AFU107" s="1"/>
      <c r="AFV107" s="1"/>
      <c r="AFW107" s="1"/>
      <c r="AFX107" s="1"/>
      <c r="AFY107" s="1"/>
      <c r="AFZ107" s="1"/>
      <c r="AGA107" s="1"/>
      <c r="AGB107" s="1"/>
      <c r="AGC107" s="1"/>
      <c r="AGD107" s="1"/>
      <c r="AGE107" s="1"/>
      <c r="AGF107" s="1"/>
      <c r="AGG107" s="1"/>
      <c r="AGH107" s="1"/>
      <c r="AGI107" s="1"/>
      <c r="AGJ107" s="1"/>
      <c r="AGK107" s="1"/>
      <c r="AGL107" s="1"/>
      <c r="AGM107" s="1"/>
      <c r="AGN107" s="1"/>
      <c r="AGO107" s="1"/>
      <c r="AGP107" s="1"/>
      <c r="AGQ107" s="1"/>
      <c r="AGR107" s="1"/>
      <c r="AGS107" s="1"/>
      <c r="AGT107" s="1"/>
      <c r="AGU107" s="1"/>
      <c r="AGV107" s="1"/>
      <c r="AGW107" s="1"/>
      <c r="AGX107" s="1"/>
      <c r="AGY107" s="1"/>
      <c r="AGZ107" s="1"/>
      <c r="AHA107" s="1"/>
      <c r="AHB107" s="1"/>
      <c r="AHC107" s="1"/>
      <c r="AHD107" s="1"/>
      <c r="AHE107" s="1"/>
      <c r="AHF107" s="1"/>
      <c r="AHG107" s="1"/>
      <c r="AHH107" s="1"/>
      <c r="AHI107" s="1"/>
      <c r="AHJ107" s="1"/>
      <c r="AHK107" s="1"/>
      <c r="AHL107" s="1"/>
      <c r="AHM107" s="1"/>
      <c r="AHN107" s="1"/>
      <c r="AHO107" s="1"/>
      <c r="AHP107" s="1"/>
      <c r="AHQ107" s="1"/>
      <c r="AHR107" s="1"/>
      <c r="AHS107" s="1"/>
      <c r="AHT107" s="1"/>
      <c r="AHU107" s="1"/>
      <c r="AHV107" s="1"/>
      <c r="AHW107" s="1"/>
      <c r="AHX107" s="1"/>
      <c r="AHY107" s="1"/>
      <c r="AHZ107" s="1"/>
      <c r="AIA107" s="1"/>
      <c r="AIB107" s="1"/>
      <c r="AIC107" s="1"/>
      <c r="AID107" s="1"/>
      <c r="AIE107" s="1"/>
      <c r="AIF107" s="1"/>
      <c r="AIG107" s="1"/>
      <c r="AIH107" s="1"/>
      <c r="AII107" s="1"/>
      <c r="AIJ107" s="1"/>
      <c r="AIK107" s="1"/>
      <c r="AIL107" s="1"/>
      <c r="AIM107" s="1"/>
      <c r="AIN107" s="1"/>
      <c r="AIO107" s="1"/>
      <c r="AIP107" s="1"/>
      <c r="AIQ107" s="1"/>
      <c r="AIR107" s="1"/>
      <c r="AIS107" s="1"/>
      <c r="AIT107" s="1"/>
      <c r="AIU107" s="1"/>
      <c r="AIV107" s="1"/>
      <c r="AIW107" s="1"/>
      <c r="AIX107" s="1"/>
      <c r="AIY107" s="1"/>
      <c r="AIZ107" s="1"/>
      <c r="AJA107" s="1"/>
      <c r="AJB107" s="1"/>
      <c r="AJC107" s="1"/>
      <c r="AJD107" s="1"/>
      <c r="AJE107" s="1"/>
      <c r="AJF107" s="1"/>
      <c r="AJG107" s="1"/>
      <c r="AJH107" s="1"/>
      <c r="AJI107" s="1"/>
      <c r="AJJ107" s="1"/>
      <c r="AJK107" s="1"/>
      <c r="AJL107" s="1"/>
      <c r="AJM107" s="1"/>
      <c r="AJN107" s="1"/>
      <c r="AJO107" s="1"/>
      <c r="AJP107" s="1"/>
      <c r="AJQ107" s="1"/>
      <c r="AJR107" s="1"/>
      <c r="AJS107" s="1"/>
      <c r="AJT107" s="1"/>
      <c r="AJU107" s="1"/>
      <c r="AJV107" s="1"/>
      <c r="AJW107" s="1"/>
      <c r="AJX107" s="1"/>
      <c r="AJY107" s="1"/>
      <c r="AJZ107" s="1"/>
      <c r="AKA107" s="1"/>
      <c r="AKB107" s="1"/>
      <c r="AKC107" s="1"/>
      <c r="AKD107" s="1"/>
      <c r="AKE107" s="1"/>
      <c r="AKF107" s="1"/>
      <c r="AKG107" s="1"/>
      <c r="AKH107" s="1"/>
      <c r="AKI107" s="1"/>
      <c r="AKJ107" s="1"/>
      <c r="AKK107" s="1"/>
      <c r="AKL107" s="1"/>
      <c r="AKM107" s="1"/>
      <c r="AKN107" s="1"/>
      <c r="AKO107" s="1"/>
      <c r="AKP107" s="1"/>
      <c r="AKQ107" s="1"/>
      <c r="AKR107" s="1"/>
      <c r="AKS107" s="1"/>
      <c r="AKT107" s="1"/>
      <c r="AKU107" s="1"/>
      <c r="AKV107" s="1"/>
      <c r="AKW107" s="1"/>
      <c r="AKX107" s="1"/>
      <c r="AKY107" s="1"/>
      <c r="AKZ107" s="1"/>
      <c r="ALA107" s="1"/>
      <c r="ALB107" s="1"/>
      <c r="ALC107" s="1"/>
      <c r="ALD107" s="1"/>
      <c r="ALE107" s="1"/>
      <c r="ALF107" s="1"/>
      <c r="ALG107" s="1"/>
      <c r="ALH107" s="1"/>
      <c r="ALI107" s="1"/>
      <c r="ALJ107" s="1"/>
      <c r="ALK107" s="1"/>
      <c r="ALL107" s="1"/>
      <c r="ALM107" s="1"/>
      <c r="ALN107" s="1"/>
      <c r="ALO107" s="1"/>
      <c r="ALP107" s="1"/>
      <c r="ALQ107" s="1"/>
      <c r="ALR107" s="1"/>
      <c r="ALS107" s="1"/>
      <c r="ALT107" s="1"/>
      <c r="ALU107" s="1"/>
      <c r="ALV107" s="1"/>
      <c r="ALW107" s="1"/>
      <c r="ALX107" s="1"/>
      <c r="ALY107" s="1"/>
      <c r="ALZ107" s="1"/>
      <c r="AMA107" s="1"/>
      <c r="AMB107" s="1"/>
      <c r="AMC107" s="1"/>
      <c r="AMD107" s="1"/>
      <c r="AME107" s="1"/>
      <c r="AMF107" s="1"/>
      <c r="AMG107" s="1"/>
      <c r="AMH107" s="1"/>
      <c r="AMI107" s="1"/>
      <c r="AMJ107" s="1"/>
    </row>
    <row r="108" spans="1:1024" s="8" customFormat="1" x14ac:dyDescent="0.25">
      <c r="A108" s="26">
        <v>101</v>
      </c>
      <c r="B108" s="5" t="s">
        <v>11</v>
      </c>
      <c r="C108" s="28">
        <f>SUM(D108:I108)</f>
        <v>291188.80959999998</v>
      </c>
      <c r="D108" s="2">
        <f>43522.959-2307.64-3407.1254</f>
        <v>37808.193600000006</v>
      </c>
      <c r="E108" s="2">
        <v>37109.040000000001</v>
      </c>
      <c r="F108" s="2">
        <f>56912.7-208.564</f>
        <v>56704.135999999999</v>
      </c>
      <c r="G108" s="2">
        <v>56200.1</v>
      </c>
      <c r="H108" s="2">
        <v>61991.8</v>
      </c>
      <c r="I108" s="2">
        <v>41375.54</v>
      </c>
      <c r="J108" s="28"/>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c r="VK108" s="1"/>
      <c r="VL108" s="1"/>
      <c r="VM108" s="1"/>
      <c r="VN108" s="1"/>
      <c r="VO108" s="1"/>
      <c r="VP108" s="1"/>
      <c r="VQ108" s="1"/>
      <c r="VR108" s="1"/>
      <c r="VS108" s="1"/>
      <c r="VT108" s="1"/>
      <c r="VU108" s="1"/>
      <c r="VV108" s="1"/>
      <c r="VW108" s="1"/>
      <c r="VX108" s="1"/>
      <c r="VY108" s="1"/>
      <c r="VZ108" s="1"/>
      <c r="WA108" s="1"/>
      <c r="WB108" s="1"/>
      <c r="WC108" s="1"/>
      <c r="WD108" s="1"/>
      <c r="WE108" s="1"/>
      <c r="WF108" s="1"/>
      <c r="WG108" s="1"/>
      <c r="WH108" s="1"/>
      <c r="WI108" s="1"/>
      <c r="WJ108" s="1"/>
      <c r="WK108" s="1"/>
      <c r="WL108" s="1"/>
      <c r="WM108" s="1"/>
      <c r="WN108" s="1"/>
      <c r="WO108" s="1"/>
      <c r="WP108" s="1"/>
      <c r="WQ108" s="1"/>
      <c r="WR108" s="1"/>
      <c r="WS108" s="1"/>
      <c r="WT108" s="1"/>
      <c r="WU108" s="1"/>
      <c r="WV108" s="1"/>
      <c r="WW108" s="1"/>
      <c r="WX108" s="1"/>
      <c r="WY108" s="1"/>
      <c r="WZ108" s="1"/>
      <c r="XA108" s="1"/>
      <c r="XB108" s="1"/>
      <c r="XC108" s="1"/>
      <c r="XD108" s="1"/>
      <c r="XE108" s="1"/>
      <c r="XF108" s="1"/>
      <c r="XG108" s="1"/>
      <c r="XH108" s="1"/>
      <c r="XI108" s="1"/>
      <c r="XJ108" s="1"/>
      <c r="XK108" s="1"/>
      <c r="XL108" s="1"/>
      <c r="XM108" s="1"/>
      <c r="XN108" s="1"/>
      <c r="XO108" s="1"/>
      <c r="XP108" s="1"/>
      <c r="XQ108" s="1"/>
      <c r="XR108" s="1"/>
      <c r="XS108" s="1"/>
      <c r="XT108" s="1"/>
      <c r="XU108" s="1"/>
      <c r="XV108" s="1"/>
      <c r="XW108" s="1"/>
      <c r="XX108" s="1"/>
      <c r="XY108" s="1"/>
      <c r="XZ108" s="1"/>
      <c r="YA108" s="1"/>
      <c r="YB108" s="1"/>
      <c r="YC108" s="1"/>
      <c r="YD108" s="1"/>
      <c r="YE108" s="1"/>
      <c r="YF108" s="1"/>
      <c r="YG108" s="1"/>
      <c r="YH108" s="1"/>
      <c r="YI108" s="1"/>
      <c r="YJ108" s="1"/>
      <c r="YK108" s="1"/>
      <c r="YL108" s="1"/>
      <c r="YM108" s="1"/>
      <c r="YN108" s="1"/>
      <c r="YO108" s="1"/>
      <c r="YP108" s="1"/>
      <c r="YQ108" s="1"/>
      <c r="YR108" s="1"/>
      <c r="YS108" s="1"/>
      <c r="YT108" s="1"/>
      <c r="YU108" s="1"/>
      <c r="YV108" s="1"/>
      <c r="YW108" s="1"/>
      <c r="YX108" s="1"/>
      <c r="YY108" s="1"/>
      <c r="YZ108" s="1"/>
      <c r="ZA108" s="1"/>
      <c r="ZB108" s="1"/>
      <c r="ZC108" s="1"/>
      <c r="ZD108" s="1"/>
      <c r="ZE108" s="1"/>
      <c r="ZF108" s="1"/>
      <c r="ZG108" s="1"/>
      <c r="ZH108" s="1"/>
      <c r="ZI108" s="1"/>
      <c r="ZJ108" s="1"/>
      <c r="ZK108" s="1"/>
      <c r="ZL108" s="1"/>
      <c r="ZM108" s="1"/>
      <c r="ZN108" s="1"/>
      <c r="ZO108" s="1"/>
      <c r="ZP108" s="1"/>
      <c r="ZQ108" s="1"/>
      <c r="ZR108" s="1"/>
      <c r="ZS108" s="1"/>
      <c r="ZT108" s="1"/>
      <c r="ZU108" s="1"/>
      <c r="ZV108" s="1"/>
      <c r="ZW108" s="1"/>
      <c r="ZX108" s="1"/>
      <c r="ZY108" s="1"/>
      <c r="ZZ108" s="1"/>
      <c r="AAA108" s="1"/>
      <c r="AAB108" s="1"/>
      <c r="AAC108" s="1"/>
      <c r="AAD108" s="1"/>
      <c r="AAE108" s="1"/>
      <c r="AAF108" s="1"/>
      <c r="AAG108" s="1"/>
      <c r="AAH108" s="1"/>
      <c r="AAI108" s="1"/>
      <c r="AAJ108" s="1"/>
      <c r="AAK108" s="1"/>
      <c r="AAL108" s="1"/>
      <c r="AAM108" s="1"/>
      <c r="AAN108" s="1"/>
      <c r="AAO108" s="1"/>
      <c r="AAP108" s="1"/>
      <c r="AAQ108" s="1"/>
      <c r="AAR108" s="1"/>
      <c r="AAS108" s="1"/>
      <c r="AAT108" s="1"/>
      <c r="AAU108" s="1"/>
      <c r="AAV108" s="1"/>
      <c r="AAW108" s="1"/>
      <c r="AAX108" s="1"/>
      <c r="AAY108" s="1"/>
      <c r="AAZ108" s="1"/>
      <c r="ABA108" s="1"/>
      <c r="ABB108" s="1"/>
      <c r="ABC108" s="1"/>
      <c r="ABD108" s="1"/>
      <c r="ABE108" s="1"/>
      <c r="ABF108" s="1"/>
      <c r="ABG108" s="1"/>
      <c r="ABH108" s="1"/>
      <c r="ABI108" s="1"/>
      <c r="ABJ108" s="1"/>
      <c r="ABK108" s="1"/>
      <c r="ABL108" s="1"/>
      <c r="ABM108" s="1"/>
      <c r="ABN108" s="1"/>
      <c r="ABO108" s="1"/>
      <c r="ABP108" s="1"/>
      <c r="ABQ108" s="1"/>
      <c r="ABR108" s="1"/>
      <c r="ABS108" s="1"/>
      <c r="ABT108" s="1"/>
      <c r="ABU108" s="1"/>
      <c r="ABV108" s="1"/>
      <c r="ABW108" s="1"/>
      <c r="ABX108" s="1"/>
      <c r="ABY108" s="1"/>
      <c r="ABZ108" s="1"/>
      <c r="ACA108" s="1"/>
      <c r="ACB108" s="1"/>
      <c r="ACC108" s="1"/>
      <c r="ACD108" s="1"/>
      <c r="ACE108" s="1"/>
      <c r="ACF108" s="1"/>
      <c r="ACG108" s="1"/>
      <c r="ACH108" s="1"/>
      <c r="ACI108" s="1"/>
      <c r="ACJ108" s="1"/>
      <c r="ACK108" s="1"/>
      <c r="ACL108" s="1"/>
      <c r="ACM108" s="1"/>
      <c r="ACN108" s="1"/>
      <c r="ACO108" s="1"/>
      <c r="ACP108" s="1"/>
      <c r="ACQ108" s="1"/>
      <c r="ACR108" s="1"/>
      <c r="ACS108" s="1"/>
      <c r="ACT108" s="1"/>
      <c r="ACU108" s="1"/>
      <c r="ACV108" s="1"/>
      <c r="ACW108" s="1"/>
      <c r="ACX108" s="1"/>
      <c r="ACY108" s="1"/>
      <c r="ACZ108" s="1"/>
      <c r="ADA108" s="1"/>
      <c r="ADB108" s="1"/>
      <c r="ADC108" s="1"/>
      <c r="ADD108" s="1"/>
      <c r="ADE108" s="1"/>
      <c r="ADF108" s="1"/>
      <c r="ADG108" s="1"/>
      <c r="ADH108" s="1"/>
      <c r="ADI108" s="1"/>
      <c r="ADJ108" s="1"/>
      <c r="ADK108" s="1"/>
      <c r="ADL108" s="1"/>
      <c r="ADM108" s="1"/>
      <c r="ADN108" s="1"/>
      <c r="ADO108" s="1"/>
      <c r="ADP108" s="1"/>
      <c r="ADQ108" s="1"/>
      <c r="ADR108" s="1"/>
      <c r="ADS108" s="1"/>
      <c r="ADT108" s="1"/>
      <c r="ADU108" s="1"/>
      <c r="ADV108" s="1"/>
      <c r="ADW108" s="1"/>
      <c r="ADX108" s="1"/>
      <c r="ADY108" s="1"/>
      <c r="ADZ108" s="1"/>
      <c r="AEA108" s="1"/>
      <c r="AEB108" s="1"/>
      <c r="AEC108" s="1"/>
      <c r="AED108" s="1"/>
      <c r="AEE108" s="1"/>
      <c r="AEF108" s="1"/>
      <c r="AEG108" s="1"/>
      <c r="AEH108" s="1"/>
      <c r="AEI108" s="1"/>
      <c r="AEJ108" s="1"/>
      <c r="AEK108" s="1"/>
      <c r="AEL108" s="1"/>
      <c r="AEM108" s="1"/>
      <c r="AEN108" s="1"/>
      <c r="AEO108" s="1"/>
      <c r="AEP108" s="1"/>
      <c r="AEQ108" s="1"/>
      <c r="AER108" s="1"/>
      <c r="AES108" s="1"/>
      <c r="AET108" s="1"/>
      <c r="AEU108" s="1"/>
      <c r="AEV108" s="1"/>
      <c r="AEW108" s="1"/>
      <c r="AEX108" s="1"/>
      <c r="AEY108" s="1"/>
      <c r="AEZ108" s="1"/>
      <c r="AFA108" s="1"/>
      <c r="AFB108" s="1"/>
      <c r="AFC108" s="1"/>
      <c r="AFD108" s="1"/>
      <c r="AFE108" s="1"/>
      <c r="AFF108" s="1"/>
      <c r="AFG108" s="1"/>
      <c r="AFH108" s="1"/>
      <c r="AFI108" s="1"/>
      <c r="AFJ108" s="1"/>
      <c r="AFK108" s="1"/>
      <c r="AFL108" s="1"/>
      <c r="AFM108" s="1"/>
      <c r="AFN108" s="1"/>
      <c r="AFO108" s="1"/>
      <c r="AFP108" s="1"/>
      <c r="AFQ108" s="1"/>
      <c r="AFR108" s="1"/>
      <c r="AFS108" s="1"/>
      <c r="AFT108" s="1"/>
      <c r="AFU108" s="1"/>
      <c r="AFV108" s="1"/>
      <c r="AFW108" s="1"/>
      <c r="AFX108" s="1"/>
      <c r="AFY108" s="1"/>
      <c r="AFZ108" s="1"/>
      <c r="AGA108" s="1"/>
      <c r="AGB108" s="1"/>
      <c r="AGC108" s="1"/>
      <c r="AGD108" s="1"/>
      <c r="AGE108" s="1"/>
      <c r="AGF108" s="1"/>
      <c r="AGG108" s="1"/>
      <c r="AGH108" s="1"/>
      <c r="AGI108" s="1"/>
      <c r="AGJ108" s="1"/>
      <c r="AGK108" s="1"/>
      <c r="AGL108" s="1"/>
      <c r="AGM108" s="1"/>
      <c r="AGN108" s="1"/>
      <c r="AGO108" s="1"/>
      <c r="AGP108" s="1"/>
      <c r="AGQ108" s="1"/>
      <c r="AGR108" s="1"/>
      <c r="AGS108" s="1"/>
      <c r="AGT108" s="1"/>
      <c r="AGU108" s="1"/>
      <c r="AGV108" s="1"/>
      <c r="AGW108" s="1"/>
      <c r="AGX108" s="1"/>
      <c r="AGY108" s="1"/>
      <c r="AGZ108" s="1"/>
      <c r="AHA108" s="1"/>
      <c r="AHB108" s="1"/>
      <c r="AHC108" s="1"/>
      <c r="AHD108" s="1"/>
      <c r="AHE108" s="1"/>
      <c r="AHF108" s="1"/>
      <c r="AHG108" s="1"/>
      <c r="AHH108" s="1"/>
      <c r="AHI108" s="1"/>
      <c r="AHJ108" s="1"/>
      <c r="AHK108" s="1"/>
      <c r="AHL108" s="1"/>
      <c r="AHM108" s="1"/>
      <c r="AHN108" s="1"/>
      <c r="AHO108" s="1"/>
      <c r="AHP108" s="1"/>
      <c r="AHQ108" s="1"/>
      <c r="AHR108" s="1"/>
      <c r="AHS108" s="1"/>
      <c r="AHT108" s="1"/>
      <c r="AHU108" s="1"/>
      <c r="AHV108" s="1"/>
      <c r="AHW108" s="1"/>
      <c r="AHX108" s="1"/>
      <c r="AHY108" s="1"/>
      <c r="AHZ108" s="1"/>
      <c r="AIA108" s="1"/>
      <c r="AIB108" s="1"/>
      <c r="AIC108" s="1"/>
      <c r="AID108" s="1"/>
      <c r="AIE108" s="1"/>
      <c r="AIF108" s="1"/>
      <c r="AIG108" s="1"/>
      <c r="AIH108" s="1"/>
      <c r="AII108" s="1"/>
      <c r="AIJ108" s="1"/>
      <c r="AIK108" s="1"/>
      <c r="AIL108" s="1"/>
      <c r="AIM108" s="1"/>
      <c r="AIN108" s="1"/>
      <c r="AIO108" s="1"/>
      <c r="AIP108" s="1"/>
      <c r="AIQ108" s="1"/>
      <c r="AIR108" s="1"/>
      <c r="AIS108" s="1"/>
      <c r="AIT108" s="1"/>
      <c r="AIU108" s="1"/>
      <c r="AIV108" s="1"/>
      <c r="AIW108" s="1"/>
      <c r="AIX108" s="1"/>
      <c r="AIY108" s="1"/>
      <c r="AIZ108" s="1"/>
      <c r="AJA108" s="1"/>
      <c r="AJB108" s="1"/>
      <c r="AJC108" s="1"/>
      <c r="AJD108" s="1"/>
      <c r="AJE108" s="1"/>
      <c r="AJF108" s="1"/>
      <c r="AJG108" s="1"/>
      <c r="AJH108" s="1"/>
      <c r="AJI108" s="1"/>
      <c r="AJJ108" s="1"/>
      <c r="AJK108" s="1"/>
      <c r="AJL108" s="1"/>
      <c r="AJM108" s="1"/>
      <c r="AJN108" s="1"/>
      <c r="AJO108" s="1"/>
      <c r="AJP108" s="1"/>
      <c r="AJQ108" s="1"/>
      <c r="AJR108" s="1"/>
      <c r="AJS108" s="1"/>
      <c r="AJT108" s="1"/>
      <c r="AJU108" s="1"/>
      <c r="AJV108" s="1"/>
      <c r="AJW108" s="1"/>
      <c r="AJX108" s="1"/>
      <c r="AJY108" s="1"/>
      <c r="AJZ108" s="1"/>
      <c r="AKA108" s="1"/>
      <c r="AKB108" s="1"/>
      <c r="AKC108" s="1"/>
      <c r="AKD108" s="1"/>
      <c r="AKE108" s="1"/>
      <c r="AKF108" s="1"/>
      <c r="AKG108" s="1"/>
      <c r="AKH108" s="1"/>
      <c r="AKI108" s="1"/>
      <c r="AKJ108" s="1"/>
      <c r="AKK108" s="1"/>
      <c r="AKL108" s="1"/>
      <c r="AKM108" s="1"/>
      <c r="AKN108" s="1"/>
      <c r="AKO108" s="1"/>
      <c r="AKP108" s="1"/>
      <c r="AKQ108" s="1"/>
      <c r="AKR108" s="1"/>
      <c r="AKS108" s="1"/>
      <c r="AKT108" s="1"/>
      <c r="AKU108" s="1"/>
      <c r="AKV108" s="1"/>
      <c r="AKW108" s="1"/>
      <c r="AKX108" s="1"/>
      <c r="AKY108" s="1"/>
      <c r="AKZ108" s="1"/>
      <c r="ALA108" s="1"/>
      <c r="ALB108" s="1"/>
      <c r="ALC108" s="1"/>
      <c r="ALD108" s="1"/>
      <c r="ALE108" s="1"/>
      <c r="ALF108" s="1"/>
      <c r="ALG108" s="1"/>
      <c r="ALH108" s="1"/>
      <c r="ALI108" s="1"/>
      <c r="ALJ108" s="1"/>
      <c r="ALK108" s="1"/>
      <c r="ALL108" s="1"/>
      <c r="ALM108" s="1"/>
      <c r="ALN108" s="1"/>
      <c r="ALO108" s="1"/>
      <c r="ALP108" s="1"/>
      <c r="ALQ108" s="1"/>
      <c r="ALR108" s="1"/>
      <c r="ALS108" s="1"/>
      <c r="ALT108" s="1"/>
      <c r="ALU108" s="1"/>
      <c r="ALV108" s="1"/>
      <c r="ALW108" s="1"/>
      <c r="ALX108" s="1"/>
      <c r="ALY108" s="1"/>
      <c r="ALZ108" s="1"/>
      <c r="AMA108" s="1"/>
      <c r="AMB108" s="1"/>
      <c r="AMC108" s="1"/>
      <c r="AMD108" s="1"/>
      <c r="AME108" s="1"/>
      <c r="AMF108" s="1"/>
      <c r="AMG108" s="1"/>
      <c r="AMH108" s="1"/>
      <c r="AMI108" s="1"/>
      <c r="AMJ108" s="1"/>
    </row>
    <row r="109" spans="1:1024" s="4" customFormat="1" ht="93.75" x14ac:dyDescent="0.25">
      <c r="A109" s="26">
        <v>102</v>
      </c>
      <c r="B109" s="12" t="s">
        <v>62</v>
      </c>
      <c r="C109" s="13">
        <f t="shared" ref="C109:I109" si="41">SUM(C110:C112)</f>
        <v>231262.71299999999</v>
      </c>
      <c r="D109" s="13">
        <f t="shared" ref="D109:E109" si="42">SUM(D110:D112)</f>
        <v>33185.58</v>
      </c>
      <c r="E109" s="13">
        <f t="shared" si="42"/>
        <v>35685.550000000003</v>
      </c>
      <c r="F109" s="13">
        <f t="shared" si="41"/>
        <v>39158.883000000002</v>
      </c>
      <c r="G109" s="13">
        <f t="shared" si="41"/>
        <v>42328.6</v>
      </c>
      <c r="H109" s="13">
        <f t="shared" si="41"/>
        <v>44021.9</v>
      </c>
      <c r="I109" s="13">
        <f t="shared" si="41"/>
        <v>36882.199999999997</v>
      </c>
      <c r="J109" s="13" t="s">
        <v>70</v>
      </c>
    </row>
    <row r="110" spans="1:1024" s="8" customFormat="1" x14ac:dyDescent="0.25">
      <c r="A110" s="26">
        <v>103</v>
      </c>
      <c r="B110" s="5" t="s">
        <v>9</v>
      </c>
      <c r="C110" s="28">
        <f>SUM(D110:I110)</f>
        <v>0</v>
      </c>
      <c r="D110" s="2">
        <v>0</v>
      </c>
      <c r="E110" s="2">
        <v>0</v>
      </c>
      <c r="F110" s="2">
        <v>0</v>
      </c>
      <c r="G110" s="2">
        <v>0</v>
      </c>
      <c r="H110" s="2">
        <v>0</v>
      </c>
      <c r="I110" s="2">
        <v>0</v>
      </c>
      <c r="J110" s="28"/>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c r="VK110" s="1"/>
      <c r="VL110" s="1"/>
      <c r="VM110" s="1"/>
      <c r="VN110" s="1"/>
      <c r="VO110" s="1"/>
      <c r="VP110" s="1"/>
      <c r="VQ110" s="1"/>
      <c r="VR110" s="1"/>
      <c r="VS110" s="1"/>
      <c r="VT110" s="1"/>
      <c r="VU110" s="1"/>
      <c r="VV110" s="1"/>
      <c r="VW110" s="1"/>
      <c r="VX110" s="1"/>
      <c r="VY110" s="1"/>
      <c r="VZ110" s="1"/>
      <c r="WA110" s="1"/>
      <c r="WB110" s="1"/>
      <c r="WC110" s="1"/>
      <c r="WD110" s="1"/>
      <c r="WE110" s="1"/>
      <c r="WF110" s="1"/>
      <c r="WG110" s="1"/>
      <c r="WH110" s="1"/>
      <c r="WI110" s="1"/>
      <c r="WJ110" s="1"/>
      <c r="WK110" s="1"/>
      <c r="WL110" s="1"/>
      <c r="WM110" s="1"/>
      <c r="WN110" s="1"/>
      <c r="WO110" s="1"/>
      <c r="WP110" s="1"/>
      <c r="WQ110" s="1"/>
      <c r="WR110" s="1"/>
      <c r="WS110" s="1"/>
      <c r="WT110" s="1"/>
      <c r="WU110" s="1"/>
      <c r="WV110" s="1"/>
      <c r="WW110" s="1"/>
      <c r="WX110" s="1"/>
      <c r="WY110" s="1"/>
      <c r="WZ110" s="1"/>
      <c r="XA110" s="1"/>
      <c r="XB110" s="1"/>
      <c r="XC110" s="1"/>
      <c r="XD110" s="1"/>
      <c r="XE110" s="1"/>
      <c r="XF110" s="1"/>
      <c r="XG110" s="1"/>
      <c r="XH110" s="1"/>
      <c r="XI110" s="1"/>
      <c r="XJ110" s="1"/>
      <c r="XK110" s="1"/>
      <c r="XL110" s="1"/>
      <c r="XM110" s="1"/>
      <c r="XN110" s="1"/>
      <c r="XO110" s="1"/>
      <c r="XP110" s="1"/>
      <c r="XQ110" s="1"/>
      <c r="XR110" s="1"/>
      <c r="XS110" s="1"/>
      <c r="XT110" s="1"/>
      <c r="XU110" s="1"/>
      <c r="XV110" s="1"/>
      <c r="XW110" s="1"/>
      <c r="XX110" s="1"/>
      <c r="XY110" s="1"/>
      <c r="XZ110" s="1"/>
      <c r="YA110" s="1"/>
      <c r="YB110" s="1"/>
      <c r="YC110" s="1"/>
      <c r="YD110" s="1"/>
      <c r="YE110" s="1"/>
      <c r="YF110" s="1"/>
      <c r="YG110" s="1"/>
      <c r="YH110" s="1"/>
      <c r="YI110" s="1"/>
      <c r="YJ110" s="1"/>
      <c r="YK110" s="1"/>
      <c r="YL110" s="1"/>
      <c r="YM110" s="1"/>
      <c r="YN110" s="1"/>
      <c r="YO110" s="1"/>
      <c r="YP110" s="1"/>
      <c r="YQ110" s="1"/>
      <c r="YR110" s="1"/>
      <c r="YS110" s="1"/>
      <c r="YT110" s="1"/>
      <c r="YU110" s="1"/>
      <c r="YV110" s="1"/>
      <c r="YW110" s="1"/>
      <c r="YX110" s="1"/>
      <c r="YY110" s="1"/>
      <c r="YZ110" s="1"/>
      <c r="ZA110" s="1"/>
      <c r="ZB110" s="1"/>
      <c r="ZC110" s="1"/>
      <c r="ZD110" s="1"/>
      <c r="ZE110" s="1"/>
      <c r="ZF110" s="1"/>
      <c r="ZG110" s="1"/>
      <c r="ZH110" s="1"/>
      <c r="ZI110" s="1"/>
      <c r="ZJ110" s="1"/>
      <c r="ZK110" s="1"/>
      <c r="ZL110" s="1"/>
      <c r="ZM110" s="1"/>
      <c r="ZN110" s="1"/>
      <c r="ZO110" s="1"/>
      <c r="ZP110" s="1"/>
      <c r="ZQ110" s="1"/>
      <c r="ZR110" s="1"/>
      <c r="ZS110" s="1"/>
      <c r="ZT110" s="1"/>
      <c r="ZU110" s="1"/>
      <c r="ZV110" s="1"/>
      <c r="ZW110" s="1"/>
      <c r="ZX110" s="1"/>
      <c r="ZY110" s="1"/>
      <c r="ZZ110" s="1"/>
      <c r="AAA110" s="1"/>
      <c r="AAB110" s="1"/>
      <c r="AAC110" s="1"/>
      <c r="AAD110" s="1"/>
      <c r="AAE110" s="1"/>
      <c r="AAF110" s="1"/>
      <c r="AAG110" s="1"/>
      <c r="AAH110" s="1"/>
      <c r="AAI110" s="1"/>
      <c r="AAJ110" s="1"/>
      <c r="AAK110" s="1"/>
      <c r="AAL110" s="1"/>
      <c r="AAM110" s="1"/>
      <c r="AAN110" s="1"/>
      <c r="AAO110" s="1"/>
      <c r="AAP110" s="1"/>
      <c r="AAQ110" s="1"/>
      <c r="AAR110" s="1"/>
      <c r="AAS110" s="1"/>
      <c r="AAT110" s="1"/>
      <c r="AAU110" s="1"/>
      <c r="AAV110" s="1"/>
      <c r="AAW110" s="1"/>
      <c r="AAX110" s="1"/>
      <c r="AAY110" s="1"/>
      <c r="AAZ110" s="1"/>
      <c r="ABA110" s="1"/>
      <c r="ABB110" s="1"/>
      <c r="ABC110" s="1"/>
      <c r="ABD110" s="1"/>
      <c r="ABE110" s="1"/>
      <c r="ABF110" s="1"/>
      <c r="ABG110" s="1"/>
      <c r="ABH110" s="1"/>
      <c r="ABI110" s="1"/>
      <c r="ABJ110" s="1"/>
      <c r="ABK110" s="1"/>
      <c r="ABL110" s="1"/>
      <c r="ABM110" s="1"/>
      <c r="ABN110" s="1"/>
      <c r="ABO110" s="1"/>
      <c r="ABP110" s="1"/>
      <c r="ABQ110" s="1"/>
      <c r="ABR110" s="1"/>
      <c r="ABS110" s="1"/>
      <c r="ABT110" s="1"/>
      <c r="ABU110" s="1"/>
      <c r="ABV110" s="1"/>
      <c r="ABW110" s="1"/>
      <c r="ABX110" s="1"/>
      <c r="ABY110" s="1"/>
      <c r="ABZ110" s="1"/>
      <c r="ACA110" s="1"/>
      <c r="ACB110" s="1"/>
      <c r="ACC110" s="1"/>
      <c r="ACD110" s="1"/>
      <c r="ACE110" s="1"/>
      <c r="ACF110" s="1"/>
      <c r="ACG110" s="1"/>
      <c r="ACH110" s="1"/>
      <c r="ACI110" s="1"/>
      <c r="ACJ110" s="1"/>
      <c r="ACK110" s="1"/>
      <c r="ACL110" s="1"/>
      <c r="ACM110" s="1"/>
      <c r="ACN110" s="1"/>
      <c r="ACO110" s="1"/>
      <c r="ACP110" s="1"/>
      <c r="ACQ110" s="1"/>
      <c r="ACR110" s="1"/>
      <c r="ACS110" s="1"/>
      <c r="ACT110" s="1"/>
      <c r="ACU110" s="1"/>
      <c r="ACV110" s="1"/>
      <c r="ACW110" s="1"/>
      <c r="ACX110" s="1"/>
      <c r="ACY110" s="1"/>
      <c r="ACZ110" s="1"/>
      <c r="ADA110" s="1"/>
      <c r="ADB110" s="1"/>
      <c r="ADC110" s="1"/>
      <c r="ADD110" s="1"/>
      <c r="ADE110" s="1"/>
      <c r="ADF110" s="1"/>
      <c r="ADG110" s="1"/>
      <c r="ADH110" s="1"/>
      <c r="ADI110" s="1"/>
      <c r="ADJ110" s="1"/>
      <c r="ADK110" s="1"/>
      <c r="ADL110" s="1"/>
      <c r="ADM110" s="1"/>
      <c r="ADN110" s="1"/>
      <c r="ADO110" s="1"/>
      <c r="ADP110" s="1"/>
      <c r="ADQ110" s="1"/>
      <c r="ADR110" s="1"/>
      <c r="ADS110" s="1"/>
      <c r="ADT110" s="1"/>
      <c r="ADU110" s="1"/>
      <c r="ADV110" s="1"/>
      <c r="ADW110" s="1"/>
      <c r="ADX110" s="1"/>
      <c r="ADY110" s="1"/>
      <c r="ADZ110" s="1"/>
      <c r="AEA110" s="1"/>
      <c r="AEB110" s="1"/>
      <c r="AEC110" s="1"/>
      <c r="AED110" s="1"/>
      <c r="AEE110" s="1"/>
      <c r="AEF110" s="1"/>
      <c r="AEG110" s="1"/>
      <c r="AEH110" s="1"/>
      <c r="AEI110" s="1"/>
      <c r="AEJ110" s="1"/>
      <c r="AEK110" s="1"/>
      <c r="AEL110" s="1"/>
      <c r="AEM110" s="1"/>
      <c r="AEN110" s="1"/>
      <c r="AEO110" s="1"/>
      <c r="AEP110" s="1"/>
      <c r="AEQ110" s="1"/>
      <c r="AER110" s="1"/>
      <c r="AES110" s="1"/>
      <c r="AET110" s="1"/>
      <c r="AEU110" s="1"/>
      <c r="AEV110" s="1"/>
      <c r="AEW110" s="1"/>
      <c r="AEX110" s="1"/>
      <c r="AEY110" s="1"/>
      <c r="AEZ110" s="1"/>
      <c r="AFA110" s="1"/>
      <c r="AFB110" s="1"/>
      <c r="AFC110" s="1"/>
      <c r="AFD110" s="1"/>
      <c r="AFE110" s="1"/>
      <c r="AFF110" s="1"/>
      <c r="AFG110" s="1"/>
      <c r="AFH110" s="1"/>
      <c r="AFI110" s="1"/>
      <c r="AFJ110" s="1"/>
      <c r="AFK110" s="1"/>
      <c r="AFL110" s="1"/>
      <c r="AFM110" s="1"/>
      <c r="AFN110" s="1"/>
      <c r="AFO110" s="1"/>
      <c r="AFP110" s="1"/>
      <c r="AFQ110" s="1"/>
      <c r="AFR110" s="1"/>
      <c r="AFS110" s="1"/>
      <c r="AFT110" s="1"/>
      <c r="AFU110" s="1"/>
      <c r="AFV110" s="1"/>
      <c r="AFW110" s="1"/>
      <c r="AFX110" s="1"/>
      <c r="AFY110" s="1"/>
      <c r="AFZ110" s="1"/>
      <c r="AGA110" s="1"/>
      <c r="AGB110" s="1"/>
      <c r="AGC110" s="1"/>
      <c r="AGD110" s="1"/>
      <c r="AGE110" s="1"/>
      <c r="AGF110" s="1"/>
      <c r="AGG110" s="1"/>
      <c r="AGH110" s="1"/>
      <c r="AGI110" s="1"/>
      <c r="AGJ110" s="1"/>
      <c r="AGK110" s="1"/>
      <c r="AGL110" s="1"/>
      <c r="AGM110" s="1"/>
      <c r="AGN110" s="1"/>
      <c r="AGO110" s="1"/>
      <c r="AGP110" s="1"/>
      <c r="AGQ110" s="1"/>
      <c r="AGR110" s="1"/>
      <c r="AGS110" s="1"/>
      <c r="AGT110" s="1"/>
      <c r="AGU110" s="1"/>
      <c r="AGV110" s="1"/>
      <c r="AGW110" s="1"/>
      <c r="AGX110" s="1"/>
      <c r="AGY110" s="1"/>
      <c r="AGZ110" s="1"/>
      <c r="AHA110" s="1"/>
      <c r="AHB110" s="1"/>
      <c r="AHC110" s="1"/>
      <c r="AHD110" s="1"/>
      <c r="AHE110" s="1"/>
      <c r="AHF110" s="1"/>
      <c r="AHG110" s="1"/>
      <c r="AHH110" s="1"/>
      <c r="AHI110" s="1"/>
      <c r="AHJ110" s="1"/>
      <c r="AHK110" s="1"/>
      <c r="AHL110" s="1"/>
      <c r="AHM110" s="1"/>
      <c r="AHN110" s="1"/>
      <c r="AHO110" s="1"/>
      <c r="AHP110" s="1"/>
      <c r="AHQ110" s="1"/>
      <c r="AHR110" s="1"/>
      <c r="AHS110" s="1"/>
      <c r="AHT110" s="1"/>
      <c r="AHU110" s="1"/>
      <c r="AHV110" s="1"/>
      <c r="AHW110" s="1"/>
      <c r="AHX110" s="1"/>
      <c r="AHY110" s="1"/>
      <c r="AHZ110" s="1"/>
      <c r="AIA110" s="1"/>
      <c r="AIB110" s="1"/>
      <c r="AIC110" s="1"/>
      <c r="AID110" s="1"/>
      <c r="AIE110" s="1"/>
      <c r="AIF110" s="1"/>
      <c r="AIG110" s="1"/>
      <c r="AIH110" s="1"/>
      <c r="AII110" s="1"/>
      <c r="AIJ110" s="1"/>
      <c r="AIK110" s="1"/>
      <c r="AIL110" s="1"/>
      <c r="AIM110" s="1"/>
      <c r="AIN110" s="1"/>
      <c r="AIO110" s="1"/>
      <c r="AIP110" s="1"/>
      <c r="AIQ110" s="1"/>
      <c r="AIR110" s="1"/>
      <c r="AIS110" s="1"/>
      <c r="AIT110" s="1"/>
      <c r="AIU110" s="1"/>
      <c r="AIV110" s="1"/>
      <c r="AIW110" s="1"/>
      <c r="AIX110" s="1"/>
      <c r="AIY110" s="1"/>
      <c r="AIZ110" s="1"/>
      <c r="AJA110" s="1"/>
      <c r="AJB110" s="1"/>
      <c r="AJC110" s="1"/>
      <c r="AJD110" s="1"/>
      <c r="AJE110" s="1"/>
      <c r="AJF110" s="1"/>
      <c r="AJG110" s="1"/>
      <c r="AJH110" s="1"/>
      <c r="AJI110" s="1"/>
      <c r="AJJ110" s="1"/>
      <c r="AJK110" s="1"/>
      <c r="AJL110" s="1"/>
      <c r="AJM110" s="1"/>
      <c r="AJN110" s="1"/>
      <c r="AJO110" s="1"/>
      <c r="AJP110" s="1"/>
      <c r="AJQ110" s="1"/>
      <c r="AJR110" s="1"/>
      <c r="AJS110" s="1"/>
      <c r="AJT110" s="1"/>
      <c r="AJU110" s="1"/>
      <c r="AJV110" s="1"/>
      <c r="AJW110" s="1"/>
      <c r="AJX110" s="1"/>
      <c r="AJY110" s="1"/>
      <c r="AJZ110" s="1"/>
      <c r="AKA110" s="1"/>
      <c r="AKB110" s="1"/>
      <c r="AKC110" s="1"/>
      <c r="AKD110" s="1"/>
      <c r="AKE110" s="1"/>
      <c r="AKF110" s="1"/>
      <c r="AKG110" s="1"/>
      <c r="AKH110" s="1"/>
      <c r="AKI110" s="1"/>
      <c r="AKJ110" s="1"/>
      <c r="AKK110" s="1"/>
      <c r="AKL110" s="1"/>
      <c r="AKM110" s="1"/>
      <c r="AKN110" s="1"/>
      <c r="AKO110" s="1"/>
      <c r="AKP110" s="1"/>
      <c r="AKQ110" s="1"/>
      <c r="AKR110" s="1"/>
      <c r="AKS110" s="1"/>
      <c r="AKT110" s="1"/>
      <c r="AKU110" s="1"/>
      <c r="AKV110" s="1"/>
      <c r="AKW110" s="1"/>
      <c r="AKX110" s="1"/>
      <c r="AKY110" s="1"/>
      <c r="AKZ110" s="1"/>
      <c r="ALA110" s="1"/>
      <c r="ALB110" s="1"/>
      <c r="ALC110" s="1"/>
      <c r="ALD110" s="1"/>
      <c r="ALE110" s="1"/>
      <c r="ALF110" s="1"/>
      <c r="ALG110" s="1"/>
      <c r="ALH110" s="1"/>
      <c r="ALI110" s="1"/>
      <c r="ALJ110" s="1"/>
      <c r="ALK110" s="1"/>
      <c r="ALL110" s="1"/>
      <c r="ALM110" s="1"/>
      <c r="ALN110" s="1"/>
      <c r="ALO110" s="1"/>
      <c r="ALP110" s="1"/>
      <c r="ALQ110" s="1"/>
      <c r="ALR110" s="1"/>
      <c r="ALS110" s="1"/>
      <c r="ALT110" s="1"/>
      <c r="ALU110" s="1"/>
      <c r="ALV110" s="1"/>
      <c r="ALW110" s="1"/>
      <c r="ALX110" s="1"/>
      <c r="ALY110" s="1"/>
      <c r="ALZ110" s="1"/>
      <c r="AMA110" s="1"/>
      <c r="AMB110" s="1"/>
      <c r="AMC110" s="1"/>
      <c r="AMD110" s="1"/>
      <c r="AME110" s="1"/>
      <c r="AMF110" s="1"/>
      <c r="AMG110" s="1"/>
      <c r="AMH110" s="1"/>
      <c r="AMI110" s="1"/>
      <c r="AMJ110" s="1"/>
    </row>
    <row r="111" spans="1:1024" s="8" customFormat="1" x14ac:dyDescent="0.25">
      <c r="A111" s="26">
        <v>104</v>
      </c>
      <c r="B111" s="5" t="s">
        <v>10</v>
      </c>
      <c r="C111" s="28">
        <f>SUM(D111:I111)</f>
        <v>231262.71299999999</v>
      </c>
      <c r="D111" s="2">
        <f>34100.4-914.82</f>
        <v>33185.58</v>
      </c>
      <c r="E111" s="2">
        <v>35685.550000000003</v>
      </c>
      <c r="F111" s="2">
        <f>40700-1541.117</f>
        <v>39158.883000000002</v>
      </c>
      <c r="G111" s="2">
        <v>42328.6</v>
      </c>
      <c r="H111" s="2">
        <v>44021.9</v>
      </c>
      <c r="I111" s="2">
        <v>36882.199999999997</v>
      </c>
      <c r="J111" s="28"/>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c r="AMC111" s="1"/>
      <c r="AMD111" s="1"/>
      <c r="AME111" s="1"/>
      <c r="AMF111" s="1"/>
      <c r="AMG111" s="1"/>
      <c r="AMH111" s="1"/>
      <c r="AMI111" s="1"/>
      <c r="AMJ111" s="1"/>
    </row>
    <row r="112" spans="1:1024" s="8" customFormat="1" x14ac:dyDescent="0.25">
      <c r="A112" s="26">
        <v>105</v>
      </c>
      <c r="B112" s="5" t="s">
        <v>11</v>
      </c>
      <c r="C112" s="28">
        <f>SUM(D112:I112)</f>
        <v>0</v>
      </c>
      <c r="D112" s="2">
        <v>0</v>
      </c>
      <c r="E112" s="2">
        <v>0</v>
      </c>
      <c r="F112" s="2">
        <v>0</v>
      </c>
      <c r="G112" s="2">
        <v>0</v>
      </c>
      <c r="H112" s="2">
        <v>0</v>
      </c>
      <c r="I112" s="2">
        <v>0</v>
      </c>
      <c r="J112" s="28"/>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row>
    <row r="113" spans="1:1024" s="4" customFormat="1" ht="75" x14ac:dyDescent="0.25">
      <c r="A113" s="26">
        <v>106</v>
      </c>
      <c r="B113" s="12" t="s">
        <v>63</v>
      </c>
      <c r="C113" s="13">
        <f t="shared" ref="C113:I113" si="43">SUM(C114:C116)</f>
        <v>431895.32409000001</v>
      </c>
      <c r="D113" s="13">
        <f t="shared" si="43"/>
        <v>103952.48409000001</v>
      </c>
      <c r="E113" s="13">
        <f t="shared" si="43"/>
        <v>127470.56</v>
      </c>
      <c r="F113" s="13">
        <f t="shared" si="43"/>
        <v>75878.13</v>
      </c>
      <c r="G113" s="13">
        <f t="shared" si="43"/>
        <v>0</v>
      </c>
      <c r="H113" s="13">
        <f t="shared" si="43"/>
        <v>0</v>
      </c>
      <c r="I113" s="13">
        <f t="shared" si="43"/>
        <v>124594.15</v>
      </c>
      <c r="J113" s="13" t="s">
        <v>77</v>
      </c>
    </row>
    <row r="114" spans="1:1024" s="8" customFormat="1" x14ac:dyDescent="0.25">
      <c r="A114" s="26">
        <v>107</v>
      </c>
      <c r="B114" s="5" t="s">
        <v>9</v>
      </c>
      <c r="C114" s="28">
        <f>SUM(D114:I114)</f>
        <v>0</v>
      </c>
      <c r="D114" s="2">
        <v>0</v>
      </c>
      <c r="E114" s="2">
        <v>0</v>
      </c>
      <c r="F114" s="2">
        <v>0</v>
      </c>
      <c r="G114" s="2">
        <v>0</v>
      </c>
      <c r="H114" s="2">
        <v>0</v>
      </c>
      <c r="I114" s="2">
        <v>0</v>
      </c>
      <c r="J114" s="28"/>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c r="AMC114" s="1"/>
      <c r="AMD114" s="1"/>
      <c r="AME114" s="1"/>
      <c r="AMF114" s="1"/>
      <c r="AMG114" s="1"/>
      <c r="AMH114" s="1"/>
      <c r="AMI114" s="1"/>
      <c r="AMJ114" s="1"/>
    </row>
    <row r="115" spans="1:1024" s="8" customFormat="1" x14ac:dyDescent="0.25">
      <c r="A115" s="26">
        <v>108</v>
      </c>
      <c r="B115" s="5" t="s">
        <v>10</v>
      </c>
      <c r="C115" s="28">
        <f>SUM(D115:I115)</f>
        <v>0</v>
      </c>
      <c r="D115" s="2">
        <v>0</v>
      </c>
      <c r="E115" s="2">
        <v>0</v>
      </c>
      <c r="F115" s="2">
        <v>0</v>
      </c>
      <c r="G115" s="2">
        <v>0</v>
      </c>
      <c r="H115" s="2">
        <v>0</v>
      </c>
      <c r="I115" s="2">
        <v>0</v>
      </c>
      <c r="J115" s="28"/>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c r="AMJ115" s="1"/>
    </row>
    <row r="116" spans="1:1024" s="8" customFormat="1" x14ac:dyDescent="0.25">
      <c r="A116" s="26">
        <v>109</v>
      </c>
      <c r="B116" s="5" t="s">
        <v>11</v>
      </c>
      <c r="C116" s="28">
        <f>SUM(D116:I116)</f>
        <v>431895.32409000001</v>
      </c>
      <c r="D116" s="2">
        <f>123075.75491-503.35582-14839.3128-3780.6022</f>
        <v>103952.48409000001</v>
      </c>
      <c r="E116" s="2">
        <v>127470.56</v>
      </c>
      <c r="F116" s="2">
        <v>75878.13</v>
      </c>
      <c r="G116" s="2">
        <v>0</v>
      </c>
      <c r="H116" s="2">
        <v>0</v>
      </c>
      <c r="I116" s="2">
        <v>124594.15</v>
      </c>
      <c r="J116" s="28"/>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row>
    <row r="117" spans="1:1024" s="4" customFormat="1" ht="75" x14ac:dyDescent="0.25">
      <c r="A117" s="26">
        <v>110</v>
      </c>
      <c r="B117" s="12" t="s">
        <v>42</v>
      </c>
      <c r="C117" s="13">
        <f>SUM(C118:C120)</f>
        <v>17790.349999999999</v>
      </c>
      <c r="D117" s="13">
        <f t="shared" ref="D117:E117" si="44">SUM(D118:D120)</f>
        <v>0</v>
      </c>
      <c r="E117" s="13">
        <f t="shared" si="44"/>
        <v>0</v>
      </c>
      <c r="F117" s="13">
        <f>SUM(F118:F120)</f>
        <v>0</v>
      </c>
      <c r="G117" s="13">
        <f t="shared" ref="G117:I117" si="45">SUM(G118:G120)</f>
        <v>0</v>
      </c>
      <c r="H117" s="13">
        <f t="shared" si="45"/>
        <v>0</v>
      </c>
      <c r="I117" s="13">
        <f t="shared" si="45"/>
        <v>17790.349999999999</v>
      </c>
      <c r="J117" s="13" t="s">
        <v>78</v>
      </c>
    </row>
    <row r="118" spans="1:1024" s="8" customFormat="1" x14ac:dyDescent="0.25">
      <c r="A118" s="26">
        <v>111</v>
      </c>
      <c r="B118" s="5" t="s">
        <v>9</v>
      </c>
      <c r="C118" s="28">
        <f>SUM(D118:I118)</f>
        <v>0</v>
      </c>
      <c r="D118" s="2">
        <v>0</v>
      </c>
      <c r="E118" s="2">
        <v>0</v>
      </c>
      <c r="F118" s="2">
        <v>0</v>
      </c>
      <c r="G118" s="2">
        <v>0</v>
      </c>
      <c r="H118" s="2">
        <v>0</v>
      </c>
      <c r="I118" s="2">
        <v>0</v>
      </c>
      <c r="J118" s="28"/>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c r="AMC118" s="1"/>
      <c r="AMD118" s="1"/>
      <c r="AME118" s="1"/>
      <c r="AMF118" s="1"/>
      <c r="AMG118" s="1"/>
      <c r="AMH118" s="1"/>
      <c r="AMI118" s="1"/>
      <c r="AMJ118" s="1"/>
    </row>
    <row r="119" spans="1:1024" s="8" customFormat="1" x14ac:dyDescent="0.25">
      <c r="A119" s="26">
        <v>112</v>
      </c>
      <c r="B119" s="5" t="s">
        <v>10</v>
      </c>
      <c r="C119" s="28">
        <f>SUM(D119:I119)</f>
        <v>0</v>
      </c>
      <c r="D119" s="2">
        <v>0</v>
      </c>
      <c r="E119" s="2">
        <v>0</v>
      </c>
      <c r="F119" s="2">
        <v>0</v>
      </c>
      <c r="G119" s="2">
        <v>0</v>
      </c>
      <c r="H119" s="2">
        <v>0</v>
      </c>
      <c r="I119" s="2">
        <v>0</v>
      </c>
      <c r="J119" s="28"/>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row>
    <row r="120" spans="1:1024" s="8" customFormat="1" x14ac:dyDescent="0.25">
      <c r="A120" s="26">
        <v>113</v>
      </c>
      <c r="B120" s="5" t="s">
        <v>11</v>
      </c>
      <c r="C120" s="28">
        <f>SUM(D120:I120)</f>
        <v>17790.349999999999</v>
      </c>
      <c r="D120" s="2">
        <v>0</v>
      </c>
      <c r="E120" s="2">
        <v>0</v>
      </c>
      <c r="F120" s="2">
        <v>0</v>
      </c>
      <c r="G120" s="2">
        <v>0</v>
      </c>
      <c r="H120" s="2">
        <v>0</v>
      </c>
      <c r="I120" s="2">
        <v>17790.349999999999</v>
      </c>
      <c r="J120" s="28"/>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row>
    <row r="121" spans="1:1024" s="4" customFormat="1" ht="60" customHeight="1" x14ac:dyDescent="0.25">
      <c r="A121" s="26">
        <v>114</v>
      </c>
      <c r="B121" s="15" t="s">
        <v>43</v>
      </c>
      <c r="C121" s="13">
        <f t="shared" ref="C121:I121" si="46">SUM(C122:C124)</f>
        <v>108351.04209999999</v>
      </c>
      <c r="D121" s="13">
        <f t="shared" si="46"/>
        <v>12088.522100000002</v>
      </c>
      <c r="E121" s="13">
        <f>SUM(E122:E124)</f>
        <v>14314.15</v>
      </c>
      <c r="F121" s="13">
        <f t="shared" si="46"/>
        <v>21830</v>
      </c>
      <c r="G121" s="13">
        <f t="shared" si="46"/>
        <v>21830</v>
      </c>
      <c r="H121" s="13">
        <f t="shared" si="46"/>
        <v>21830</v>
      </c>
      <c r="I121" s="13">
        <f t="shared" si="46"/>
        <v>16458.37</v>
      </c>
      <c r="J121" s="13" t="s">
        <v>91</v>
      </c>
    </row>
    <row r="122" spans="1:1024" s="8" customFormat="1" x14ac:dyDescent="0.25">
      <c r="A122" s="26">
        <v>115</v>
      </c>
      <c r="B122" s="3" t="s">
        <v>9</v>
      </c>
      <c r="C122" s="28">
        <f>SUM(D122:I122)</f>
        <v>0</v>
      </c>
      <c r="D122" s="2">
        <v>0</v>
      </c>
      <c r="E122" s="2">
        <v>0</v>
      </c>
      <c r="F122" s="2">
        <v>0</v>
      </c>
      <c r="G122" s="2">
        <v>0</v>
      </c>
      <c r="H122" s="2">
        <v>0</v>
      </c>
      <c r="I122" s="2">
        <v>0</v>
      </c>
      <c r="J122" s="28"/>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c r="AMC122" s="1"/>
      <c r="AMD122" s="1"/>
      <c r="AME122" s="1"/>
      <c r="AMF122" s="1"/>
      <c r="AMG122" s="1"/>
      <c r="AMH122" s="1"/>
      <c r="AMI122" s="1"/>
      <c r="AMJ122" s="1"/>
    </row>
    <row r="123" spans="1:1024" s="8" customFormat="1" x14ac:dyDescent="0.25">
      <c r="A123" s="26">
        <v>116</v>
      </c>
      <c r="B123" s="3" t="s">
        <v>10</v>
      </c>
      <c r="C123" s="28">
        <f>SUM(D123:I123)</f>
        <v>0</v>
      </c>
      <c r="D123" s="2">
        <v>0</v>
      </c>
      <c r="E123" s="2">
        <v>0</v>
      </c>
      <c r="F123" s="2">
        <v>0</v>
      </c>
      <c r="G123" s="2">
        <v>0</v>
      </c>
      <c r="H123" s="2">
        <v>0</v>
      </c>
      <c r="I123" s="2">
        <v>0</v>
      </c>
      <c r="J123" s="28"/>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row>
    <row r="124" spans="1:1024" s="8" customFormat="1" x14ac:dyDescent="0.25">
      <c r="A124" s="26">
        <v>117</v>
      </c>
      <c r="B124" s="3" t="s">
        <v>11</v>
      </c>
      <c r="C124" s="28">
        <f>SUM(D124:I124)</f>
        <v>108351.04209999999</v>
      </c>
      <c r="D124" s="2">
        <f>17631.432-4134.0899-1408.82</f>
        <v>12088.522100000002</v>
      </c>
      <c r="E124" s="2">
        <v>14314.15</v>
      </c>
      <c r="F124" s="2">
        <v>21830</v>
      </c>
      <c r="G124" s="2">
        <v>21830</v>
      </c>
      <c r="H124" s="2">
        <v>21830</v>
      </c>
      <c r="I124" s="2">
        <v>16458.37</v>
      </c>
      <c r="J124" s="28"/>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c r="AMJ124" s="1"/>
    </row>
    <row r="125" spans="1:1024" s="4" customFormat="1" ht="60" customHeight="1" x14ac:dyDescent="0.25">
      <c r="A125" s="26">
        <v>118</v>
      </c>
      <c r="B125" s="12" t="s">
        <v>44</v>
      </c>
      <c r="C125" s="13">
        <f t="shared" ref="C125:I125" si="47">SUM(C126:C128)</f>
        <v>45120.638800000001</v>
      </c>
      <c r="D125" s="13">
        <f>SUM(D126:D128)</f>
        <v>18959.948800000002</v>
      </c>
      <c r="E125" s="13">
        <f t="shared" ref="E125" si="48">SUM(E126:E128)</f>
        <v>0</v>
      </c>
      <c r="F125" s="13">
        <f t="shared" si="47"/>
        <v>0</v>
      </c>
      <c r="G125" s="13">
        <f t="shared" si="47"/>
        <v>0</v>
      </c>
      <c r="H125" s="13">
        <f t="shared" si="47"/>
        <v>0</v>
      </c>
      <c r="I125" s="13">
        <f t="shared" si="47"/>
        <v>26160.690000000002</v>
      </c>
      <c r="J125" s="13" t="s">
        <v>68</v>
      </c>
    </row>
    <row r="126" spans="1:1024" s="8" customFormat="1" x14ac:dyDescent="0.25">
      <c r="A126" s="26">
        <v>119</v>
      </c>
      <c r="B126" s="3" t="s">
        <v>9</v>
      </c>
      <c r="C126" s="28">
        <f>SUM(D126:I126)</f>
        <v>0</v>
      </c>
      <c r="D126" s="2">
        <v>0</v>
      </c>
      <c r="E126" s="2">
        <v>0</v>
      </c>
      <c r="F126" s="2">
        <v>0</v>
      </c>
      <c r="G126" s="2">
        <v>0</v>
      </c>
      <c r="H126" s="2">
        <v>0</v>
      </c>
      <c r="I126" s="2">
        <v>0</v>
      </c>
      <c r="J126" s="28"/>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c r="AMJ126" s="1"/>
    </row>
    <row r="127" spans="1:1024" s="8" customFormat="1" x14ac:dyDescent="0.25">
      <c r="A127" s="26">
        <v>120</v>
      </c>
      <c r="B127" s="3" t="s">
        <v>10</v>
      </c>
      <c r="C127" s="28">
        <f>SUM(D127:I127)</f>
        <v>21791.674400000004</v>
      </c>
      <c r="D127" s="2">
        <f>12311.7-2831.7256</f>
        <v>9479.974400000001</v>
      </c>
      <c r="E127" s="2">
        <v>0</v>
      </c>
      <c r="F127" s="2">
        <v>0</v>
      </c>
      <c r="G127" s="2">
        <v>0</v>
      </c>
      <c r="H127" s="2">
        <v>0</v>
      </c>
      <c r="I127" s="2">
        <v>12311.7</v>
      </c>
      <c r="J127" s="28"/>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c r="AMJ127" s="1"/>
    </row>
    <row r="128" spans="1:1024" s="8" customFormat="1" x14ac:dyDescent="0.25">
      <c r="A128" s="26">
        <v>121</v>
      </c>
      <c r="B128" s="3" t="s">
        <v>11</v>
      </c>
      <c r="C128" s="28">
        <f>SUM(D128:I128)</f>
        <v>23328.964400000001</v>
      </c>
      <c r="D128" s="2">
        <f>12311.7-2831.7256</f>
        <v>9479.974400000001</v>
      </c>
      <c r="E128" s="2">
        <v>0</v>
      </c>
      <c r="F128" s="2">
        <f>5000-5000</f>
        <v>0</v>
      </c>
      <c r="G128" s="2">
        <v>0</v>
      </c>
      <c r="H128" s="2">
        <v>0</v>
      </c>
      <c r="I128" s="2">
        <v>13848.99</v>
      </c>
      <c r="J128" s="28"/>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row>
    <row r="129" spans="1:1024" s="4" customFormat="1" ht="66" customHeight="1" x14ac:dyDescent="0.25">
      <c r="A129" s="26">
        <v>122</v>
      </c>
      <c r="B129" s="12" t="s">
        <v>64</v>
      </c>
      <c r="C129" s="13">
        <f t="shared" ref="C129:I129" si="49">SUM(C130:C132)</f>
        <v>41816.740000000005</v>
      </c>
      <c r="D129" s="13">
        <f t="shared" si="49"/>
        <v>10217.6</v>
      </c>
      <c r="E129" s="13">
        <f t="shared" si="49"/>
        <v>21381.620000000003</v>
      </c>
      <c r="F129" s="13">
        <f t="shared" si="49"/>
        <v>10217.52</v>
      </c>
      <c r="G129" s="13">
        <f t="shared" si="49"/>
        <v>0</v>
      </c>
      <c r="H129" s="13">
        <f t="shared" si="49"/>
        <v>0</v>
      </c>
      <c r="I129" s="13">
        <f t="shared" si="49"/>
        <v>0</v>
      </c>
      <c r="J129" s="13" t="s">
        <v>104</v>
      </c>
    </row>
    <row r="130" spans="1:1024" s="8" customFormat="1" x14ac:dyDescent="0.25">
      <c r="A130" s="26">
        <v>123</v>
      </c>
      <c r="B130" s="3" t="s">
        <v>9</v>
      </c>
      <c r="C130" s="28">
        <f>SUM(D130:I130)</f>
        <v>0</v>
      </c>
      <c r="D130" s="2">
        <v>0</v>
      </c>
      <c r="E130" s="2">
        <v>0</v>
      </c>
      <c r="F130" s="2">
        <v>0</v>
      </c>
      <c r="G130" s="2">
        <v>0</v>
      </c>
      <c r="H130" s="2">
        <v>0</v>
      </c>
      <c r="I130" s="2">
        <v>0</v>
      </c>
      <c r="J130" s="28"/>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c r="VK130" s="1"/>
      <c r="VL130" s="1"/>
      <c r="VM130" s="1"/>
      <c r="VN130" s="1"/>
      <c r="VO130" s="1"/>
      <c r="VP130" s="1"/>
      <c r="VQ130" s="1"/>
      <c r="VR130" s="1"/>
      <c r="VS130" s="1"/>
      <c r="VT130" s="1"/>
      <c r="VU130" s="1"/>
      <c r="VV130" s="1"/>
      <c r="VW130" s="1"/>
      <c r="VX130" s="1"/>
      <c r="VY130" s="1"/>
      <c r="VZ130" s="1"/>
      <c r="WA130" s="1"/>
      <c r="WB130" s="1"/>
      <c r="WC130" s="1"/>
      <c r="WD130" s="1"/>
      <c r="WE130" s="1"/>
      <c r="WF130" s="1"/>
      <c r="WG130" s="1"/>
      <c r="WH130" s="1"/>
      <c r="WI130" s="1"/>
      <c r="WJ130" s="1"/>
      <c r="WK130" s="1"/>
      <c r="WL130" s="1"/>
      <c r="WM130" s="1"/>
      <c r="WN130" s="1"/>
      <c r="WO130" s="1"/>
      <c r="WP130" s="1"/>
      <c r="WQ130" s="1"/>
      <c r="WR130" s="1"/>
      <c r="WS130" s="1"/>
      <c r="WT130" s="1"/>
      <c r="WU130" s="1"/>
      <c r="WV130" s="1"/>
      <c r="WW130" s="1"/>
      <c r="WX130" s="1"/>
      <c r="WY130" s="1"/>
      <c r="WZ130" s="1"/>
      <c r="XA130" s="1"/>
      <c r="XB130" s="1"/>
      <c r="XC130" s="1"/>
      <c r="XD130" s="1"/>
      <c r="XE130" s="1"/>
      <c r="XF130" s="1"/>
      <c r="XG130" s="1"/>
      <c r="XH130" s="1"/>
      <c r="XI130" s="1"/>
      <c r="XJ130" s="1"/>
      <c r="XK130" s="1"/>
      <c r="XL130" s="1"/>
      <c r="XM130" s="1"/>
      <c r="XN130" s="1"/>
      <c r="XO130" s="1"/>
      <c r="XP130" s="1"/>
      <c r="XQ130" s="1"/>
      <c r="XR130" s="1"/>
      <c r="XS130" s="1"/>
      <c r="XT130" s="1"/>
      <c r="XU130" s="1"/>
      <c r="XV130" s="1"/>
      <c r="XW130" s="1"/>
      <c r="XX130" s="1"/>
      <c r="XY130" s="1"/>
      <c r="XZ130" s="1"/>
      <c r="YA130" s="1"/>
      <c r="YB130" s="1"/>
      <c r="YC130" s="1"/>
      <c r="YD130" s="1"/>
      <c r="YE130" s="1"/>
      <c r="YF130" s="1"/>
      <c r="YG130" s="1"/>
      <c r="YH130" s="1"/>
      <c r="YI130" s="1"/>
      <c r="YJ130" s="1"/>
      <c r="YK130" s="1"/>
      <c r="YL130" s="1"/>
      <c r="YM130" s="1"/>
      <c r="YN130" s="1"/>
      <c r="YO130" s="1"/>
      <c r="YP130" s="1"/>
      <c r="YQ130" s="1"/>
      <c r="YR130" s="1"/>
      <c r="YS130" s="1"/>
      <c r="YT130" s="1"/>
      <c r="YU130" s="1"/>
      <c r="YV130" s="1"/>
      <c r="YW130" s="1"/>
      <c r="YX130" s="1"/>
      <c r="YY130" s="1"/>
      <c r="YZ130" s="1"/>
      <c r="ZA130" s="1"/>
      <c r="ZB130" s="1"/>
      <c r="ZC130" s="1"/>
      <c r="ZD130" s="1"/>
      <c r="ZE130" s="1"/>
      <c r="ZF130" s="1"/>
      <c r="ZG130" s="1"/>
      <c r="ZH130" s="1"/>
      <c r="ZI130" s="1"/>
      <c r="ZJ130" s="1"/>
      <c r="ZK130" s="1"/>
      <c r="ZL130" s="1"/>
      <c r="ZM130" s="1"/>
      <c r="ZN130" s="1"/>
      <c r="ZO130" s="1"/>
      <c r="ZP130" s="1"/>
      <c r="ZQ130" s="1"/>
      <c r="ZR130" s="1"/>
      <c r="ZS130" s="1"/>
      <c r="ZT130" s="1"/>
      <c r="ZU130" s="1"/>
      <c r="ZV130" s="1"/>
      <c r="ZW130" s="1"/>
      <c r="ZX130" s="1"/>
      <c r="ZY130" s="1"/>
      <c r="ZZ130" s="1"/>
      <c r="AAA130" s="1"/>
      <c r="AAB130" s="1"/>
      <c r="AAC130" s="1"/>
      <c r="AAD130" s="1"/>
      <c r="AAE130" s="1"/>
      <c r="AAF130" s="1"/>
      <c r="AAG130" s="1"/>
      <c r="AAH130" s="1"/>
      <c r="AAI130" s="1"/>
      <c r="AAJ130" s="1"/>
      <c r="AAK130" s="1"/>
      <c r="AAL130" s="1"/>
      <c r="AAM130" s="1"/>
      <c r="AAN130" s="1"/>
      <c r="AAO130" s="1"/>
      <c r="AAP130" s="1"/>
      <c r="AAQ130" s="1"/>
      <c r="AAR130" s="1"/>
      <c r="AAS130" s="1"/>
      <c r="AAT130" s="1"/>
      <c r="AAU130" s="1"/>
      <c r="AAV130" s="1"/>
      <c r="AAW130" s="1"/>
      <c r="AAX130" s="1"/>
      <c r="AAY130" s="1"/>
      <c r="AAZ130" s="1"/>
      <c r="ABA130" s="1"/>
      <c r="ABB130" s="1"/>
      <c r="ABC130" s="1"/>
      <c r="ABD130" s="1"/>
      <c r="ABE130" s="1"/>
      <c r="ABF130" s="1"/>
      <c r="ABG130" s="1"/>
      <c r="ABH130" s="1"/>
      <c r="ABI130" s="1"/>
      <c r="ABJ130" s="1"/>
      <c r="ABK130" s="1"/>
      <c r="ABL130" s="1"/>
      <c r="ABM130" s="1"/>
      <c r="ABN130" s="1"/>
      <c r="ABO130" s="1"/>
      <c r="ABP130" s="1"/>
      <c r="ABQ130" s="1"/>
      <c r="ABR130" s="1"/>
      <c r="ABS130" s="1"/>
      <c r="ABT130" s="1"/>
      <c r="ABU130" s="1"/>
      <c r="ABV130" s="1"/>
      <c r="ABW130" s="1"/>
      <c r="ABX130" s="1"/>
      <c r="ABY130" s="1"/>
      <c r="ABZ130" s="1"/>
      <c r="ACA130" s="1"/>
      <c r="ACB130" s="1"/>
      <c r="ACC130" s="1"/>
      <c r="ACD130" s="1"/>
      <c r="ACE130" s="1"/>
      <c r="ACF130" s="1"/>
      <c r="ACG130" s="1"/>
      <c r="ACH130" s="1"/>
      <c r="ACI130" s="1"/>
      <c r="ACJ130" s="1"/>
      <c r="ACK130" s="1"/>
      <c r="ACL130" s="1"/>
      <c r="ACM130" s="1"/>
      <c r="ACN130" s="1"/>
      <c r="ACO130" s="1"/>
      <c r="ACP130" s="1"/>
      <c r="ACQ130" s="1"/>
      <c r="ACR130" s="1"/>
      <c r="ACS130" s="1"/>
      <c r="ACT130" s="1"/>
      <c r="ACU130" s="1"/>
      <c r="ACV130" s="1"/>
      <c r="ACW130" s="1"/>
      <c r="ACX130" s="1"/>
      <c r="ACY130" s="1"/>
      <c r="ACZ130" s="1"/>
      <c r="ADA130" s="1"/>
      <c r="ADB130" s="1"/>
      <c r="ADC130" s="1"/>
      <c r="ADD130" s="1"/>
      <c r="ADE130" s="1"/>
      <c r="ADF130" s="1"/>
      <c r="ADG130" s="1"/>
      <c r="ADH130" s="1"/>
      <c r="ADI130" s="1"/>
      <c r="ADJ130" s="1"/>
      <c r="ADK130" s="1"/>
      <c r="ADL130" s="1"/>
      <c r="ADM130" s="1"/>
      <c r="ADN130" s="1"/>
      <c r="ADO130" s="1"/>
      <c r="ADP130" s="1"/>
      <c r="ADQ130" s="1"/>
      <c r="ADR130" s="1"/>
      <c r="ADS130" s="1"/>
      <c r="ADT130" s="1"/>
      <c r="ADU130" s="1"/>
      <c r="ADV130" s="1"/>
      <c r="ADW130" s="1"/>
      <c r="ADX130" s="1"/>
      <c r="ADY130" s="1"/>
      <c r="ADZ130" s="1"/>
      <c r="AEA130" s="1"/>
      <c r="AEB130" s="1"/>
      <c r="AEC130" s="1"/>
      <c r="AED130" s="1"/>
      <c r="AEE130" s="1"/>
      <c r="AEF130" s="1"/>
      <c r="AEG130" s="1"/>
      <c r="AEH130" s="1"/>
      <c r="AEI130" s="1"/>
      <c r="AEJ130" s="1"/>
      <c r="AEK130" s="1"/>
      <c r="AEL130" s="1"/>
      <c r="AEM130" s="1"/>
      <c r="AEN130" s="1"/>
      <c r="AEO130" s="1"/>
      <c r="AEP130" s="1"/>
      <c r="AEQ130" s="1"/>
      <c r="AER130" s="1"/>
      <c r="AES130" s="1"/>
      <c r="AET130" s="1"/>
      <c r="AEU130" s="1"/>
      <c r="AEV130" s="1"/>
      <c r="AEW130" s="1"/>
      <c r="AEX130" s="1"/>
      <c r="AEY130" s="1"/>
      <c r="AEZ130" s="1"/>
      <c r="AFA130" s="1"/>
      <c r="AFB130" s="1"/>
      <c r="AFC130" s="1"/>
      <c r="AFD130" s="1"/>
      <c r="AFE130" s="1"/>
      <c r="AFF130" s="1"/>
      <c r="AFG130" s="1"/>
      <c r="AFH130" s="1"/>
      <c r="AFI130" s="1"/>
      <c r="AFJ130" s="1"/>
      <c r="AFK130" s="1"/>
      <c r="AFL130" s="1"/>
      <c r="AFM130" s="1"/>
      <c r="AFN130" s="1"/>
      <c r="AFO130" s="1"/>
      <c r="AFP130" s="1"/>
      <c r="AFQ130" s="1"/>
      <c r="AFR130" s="1"/>
      <c r="AFS130" s="1"/>
      <c r="AFT130" s="1"/>
      <c r="AFU130" s="1"/>
      <c r="AFV130" s="1"/>
      <c r="AFW130" s="1"/>
      <c r="AFX130" s="1"/>
      <c r="AFY130" s="1"/>
      <c r="AFZ130" s="1"/>
      <c r="AGA130" s="1"/>
      <c r="AGB130" s="1"/>
      <c r="AGC130" s="1"/>
      <c r="AGD130" s="1"/>
      <c r="AGE130" s="1"/>
      <c r="AGF130" s="1"/>
      <c r="AGG130" s="1"/>
      <c r="AGH130" s="1"/>
      <c r="AGI130" s="1"/>
      <c r="AGJ130" s="1"/>
      <c r="AGK130" s="1"/>
      <c r="AGL130" s="1"/>
      <c r="AGM130" s="1"/>
      <c r="AGN130" s="1"/>
      <c r="AGO130" s="1"/>
      <c r="AGP130" s="1"/>
      <c r="AGQ130" s="1"/>
      <c r="AGR130" s="1"/>
      <c r="AGS130" s="1"/>
      <c r="AGT130" s="1"/>
      <c r="AGU130" s="1"/>
      <c r="AGV130" s="1"/>
      <c r="AGW130" s="1"/>
      <c r="AGX130" s="1"/>
      <c r="AGY130" s="1"/>
      <c r="AGZ130" s="1"/>
      <c r="AHA130" s="1"/>
      <c r="AHB130" s="1"/>
      <c r="AHC130" s="1"/>
      <c r="AHD130" s="1"/>
      <c r="AHE130" s="1"/>
      <c r="AHF130" s="1"/>
      <c r="AHG130" s="1"/>
      <c r="AHH130" s="1"/>
      <c r="AHI130" s="1"/>
      <c r="AHJ130" s="1"/>
      <c r="AHK130" s="1"/>
      <c r="AHL130" s="1"/>
      <c r="AHM130" s="1"/>
      <c r="AHN130" s="1"/>
      <c r="AHO130" s="1"/>
      <c r="AHP130" s="1"/>
      <c r="AHQ130" s="1"/>
      <c r="AHR130" s="1"/>
      <c r="AHS130" s="1"/>
      <c r="AHT130" s="1"/>
      <c r="AHU130" s="1"/>
      <c r="AHV130" s="1"/>
      <c r="AHW130" s="1"/>
      <c r="AHX130" s="1"/>
      <c r="AHY130" s="1"/>
      <c r="AHZ130" s="1"/>
      <c r="AIA130" s="1"/>
      <c r="AIB130" s="1"/>
      <c r="AIC130" s="1"/>
      <c r="AID130" s="1"/>
      <c r="AIE130" s="1"/>
      <c r="AIF130" s="1"/>
      <c r="AIG130" s="1"/>
      <c r="AIH130" s="1"/>
      <c r="AII130" s="1"/>
      <c r="AIJ130" s="1"/>
      <c r="AIK130" s="1"/>
      <c r="AIL130" s="1"/>
      <c r="AIM130" s="1"/>
      <c r="AIN130" s="1"/>
      <c r="AIO130" s="1"/>
      <c r="AIP130" s="1"/>
      <c r="AIQ130" s="1"/>
      <c r="AIR130" s="1"/>
      <c r="AIS130" s="1"/>
      <c r="AIT130" s="1"/>
      <c r="AIU130" s="1"/>
      <c r="AIV130" s="1"/>
      <c r="AIW130" s="1"/>
      <c r="AIX130" s="1"/>
      <c r="AIY130" s="1"/>
      <c r="AIZ130" s="1"/>
      <c r="AJA130" s="1"/>
      <c r="AJB130" s="1"/>
      <c r="AJC130" s="1"/>
      <c r="AJD130" s="1"/>
      <c r="AJE130" s="1"/>
      <c r="AJF130" s="1"/>
      <c r="AJG130" s="1"/>
      <c r="AJH130" s="1"/>
      <c r="AJI130" s="1"/>
      <c r="AJJ130" s="1"/>
      <c r="AJK130" s="1"/>
      <c r="AJL130" s="1"/>
      <c r="AJM130" s="1"/>
      <c r="AJN130" s="1"/>
      <c r="AJO130" s="1"/>
      <c r="AJP130" s="1"/>
      <c r="AJQ130" s="1"/>
      <c r="AJR130" s="1"/>
      <c r="AJS130" s="1"/>
      <c r="AJT130" s="1"/>
      <c r="AJU130" s="1"/>
      <c r="AJV130" s="1"/>
      <c r="AJW130" s="1"/>
      <c r="AJX130" s="1"/>
      <c r="AJY130" s="1"/>
      <c r="AJZ130" s="1"/>
      <c r="AKA130" s="1"/>
      <c r="AKB130" s="1"/>
      <c r="AKC130" s="1"/>
      <c r="AKD130" s="1"/>
      <c r="AKE130" s="1"/>
      <c r="AKF130" s="1"/>
      <c r="AKG130" s="1"/>
      <c r="AKH130" s="1"/>
      <c r="AKI130" s="1"/>
      <c r="AKJ130" s="1"/>
      <c r="AKK130" s="1"/>
      <c r="AKL130" s="1"/>
      <c r="AKM130" s="1"/>
      <c r="AKN130" s="1"/>
      <c r="AKO130" s="1"/>
      <c r="AKP130" s="1"/>
      <c r="AKQ130" s="1"/>
      <c r="AKR130" s="1"/>
      <c r="AKS130" s="1"/>
      <c r="AKT130" s="1"/>
      <c r="AKU130" s="1"/>
      <c r="AKV130" s="1"/>
      <c r="AKW130" s="1"/>
      <c r="AKX130" s="1"/>
      <c r="AKY130" s="1"/>
      <c r="AKZ130" s="1"/>
      <c r="ALA130" s="1"/>
      <c r="ALB130" s="1"/>
      <c r="ALC130" s="1"/>
      <c r="ALD130" s="1"/>
      <c r="ALE130" s="1"/>
      <c r="ALF130" s="1"/>
      <c r="ALG130" s="1"/>
      <c r="ALH130" s="1"/>
      <c r="ALI130" s="1"/>
      <c r="ALJ130" s="1"/>
      <c r="ALK130" s="1"/>
      <c r="ALL130" s="1"/>
      <c r="ALM130" s="1"/>
      <c r="ALN130" s="1"/>
      <c r="ALO130" s="1"/>
      <c r="ALP130" s="1"/>
      <c r="ALQ130" s="1"/>
      <c r="ALR130" s="1"/>
      <c r="ALS130" s="1"/>
      <c r="ALT130" s="1"/>
      <c r="ALU130" s="1"/>
      <c r="ALV130" s="1"/>
      <c r="ALW130" s="1"/>
      <c r="ALX130" s="1"/>
      <c r="ALY130" s="1"/>
      <c r="ALZ130" s="1"/>
      <c r="AMA130" s="1"/>
      <c r="AMB130" s="1"/>
      <c r="AMC130" s="1"/>
      <c r="AMD130" s="1"/>
      <c r="AME130" s="1"/>
      <c r="AMF130" s="1"/>
      <c r="AMG130" s="1"/>
      <c r="AMH130" s="1"/>
      <c r="AMI130" s="1"/>
      <c r="AMJ130" s="1"/>
    </row>
    <row r="131" spans="1:1024" s="8" customFormat="1" x14ac:dyDescent="0.25">
      <c r="A131" s="26">
        <v>124</v>
      </c>
      <c r="B131" s="3" t="s">
        <v>10</v>
      </c>
      <c r="C131" s="28">
        <f>SUM(D131:I131)</f>
        <v>19361.600000000002</v>
      </c>
      <c r="D131" s="2">
        <v>5108.8</v>
      </c>
      <c r="E131" s="2">
        <v>9144.1</v>
      </c>
      <c r="F131" s="2">
        <v>5108.7</v>
      </c>
      <c r="G131" s="2">
        <v>0</v>
      </c>
      <c r="H131" s="2">
        <v>0</v>
      </c>
      <c r="I131" s="2">
        <v>0</v>
      </c>
      <c r="J131" s="28"/>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row>
    <row r="132" spans="1:1024" s="8" customFormat="1" x14ac:dyDescent="0.25">
      <c r="A132" s="26">
        <v>125</v>
      </c>
      <c r="B132" s="3" t="s">
        <v>11</v>
      </c>
      <c r="C132" s="28">
        <f>SUM(D132:I132)</f>
        <v>22455.14</v>
      </c>
      <c r="D132" s="2">
        <v>5108.8</v>
      </c>
      <c r="E132" s="2">
        <v>12237.52</v>
      </c>
      <c r="F132" s="2">
        <f>5108.76+0.06</f>
        <v>5108.8200000000006</v>
      </c>
      <c r="G132" s="2">
        <v>0</v>
      </c>
      <c r="H132" s="2">
        <v>0</v>
      </c>
      <c r="I132" s="2">
        <v>0</v>
      </c>
      <c r="J132" s="28"/>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c r="AMJ132" s="1"/>
    </row>
    <row r="133" spans="1:1024" s="4" customFormat="1" ht="168.75" x14ac:dyDescent="0.25">
      <c r="A133" s="26">
        <v>126</v>
      </c>
      <c r="B133" s="12" t="s">
        <v>65</v>
      </c>
      <c r="C133" s="13">
        <f t="shared" ref="C133:I133" si="50">SUM(C134:C136)</f>
        <v>29119.200000000001</v>
      </c>
      <c r="D133" s="13">
        <f t="shared" ref="D133:E133" si="51">SUM(D134:D136)</f>
        <v>4087.2</v>
      </c>
      <c r="E133" s="13">
        <f t="shared" si="51"/>
        <v>4492.1000000000004</v>
      </c>
      <c r="F133" s="13">
        <f t="shared" si="50"/>
        <v>4886.7</v>
      </c>
      <c r="G133" s="13">
        <f t="shared" si="50"/>
        <v>5082.2</v>
      </c>
      <c r="H133" s="13">
        <f t="shared" si="50"/>
        <v>5285.5</v>
      </c>
      <c r="I133" s="13">
        <f t="shared" si="50"/>
        <v>5285.5</v>
      </c>
      <c r="J133" s="13" t="s">
        <v>109</v>
      </c>
    </row>
    <row r="134" spans="1:1024" s="8" customFormat="1" x14ac:dyDescent="0.25">
      <c r="A134" s="26">
        <v>127</v>
      </c>
      <c r="B134" s="3" t="s">
        <v>9</v>
      </c>
      <c r="C134" s="28">
        <f>SUM(D134:I134)</f>
        <v>0</v>
      </c>
      <c r="D134" s="2">
        <v>0</v>
      </c>
      <c r="E134" s="2">
        <v>0</v>
      </c>
      <c r="F134" s="2">
        <v>0</v>
      </c>
      <c r="G134" s="2">
        <v>0</v>
      </c>
      <c r="H134" s="2">
        <v>0</v>
      </c>
      <c r="I134" s="2">
        <v>0</v>
      </c>
      <c r="J134" s="28"/>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c r="VK134" s="1"/>
      <c r="VL134" s="1"/>
      <c r="VM134" s="1"/>
      <c r="VN134" s="1"/>
      <c r="VO134" s="1"/>
      <c r="VP134" s="1"/>
      <c r="VQ134" s="1"/>
      <c r="VR134" s="1"/>
      <c r="VS134" s="1"/>
      <c r="VT134" s="1"/>
      <c r="VU134" s="1"/>
      <c r="VV134" s="1"/>
      <c r="VW134" s="1"/>
      <c r="VX134" s="1"/>
      <c r="VY134" s="1"/>
      <c r="VZ134" s="1"/>
      <c r="WA134" s="1"/>
      <c r="WB134" s="1"/>
      <c r="WC134" s="1"/>
      <c r="WD134" s="1"/>
      <c r="WE134" s="1"/>
      <c r="WF134" s="1"/>
      <c r="WG134" s="1"/>
      <c r="WH134" s="1"/>
      <c r="WI134" s="1"/>
      <c r="WJ134" s="1"/>
      <c r="WK134" s="1"/>
      <c r="WL134" s="1"/>
      <c r="WM134" s="1"/>
      <c r="WN134" s="1"/>
      <c r="WO134" s="1"/>
      <c r="WP134" s="1"/>
      <c r="WQ134" s="1"/>
      <c r="WR134" s="1"/>
      <c r="WS134" s="1"/>
      <c r="WT134" s="1"/>
      <c r="WU134" s="1"/>
      <c r="WV134" s="1"/>
      <c r="WW134" s="1"/>
      <c r="WX134" s="1"/>
      <c r="WY134" s="1"/>
      <c r="WZ134" s="1"/>
      <c r="XA134" s="1"/>
      <c r="XB134" s="1"/>
      <c r="XC134" s="1"/>
      <c r="XD134" s="1"/>
      <c r="XE134" s="1"/>
      <c r="XF134" s="1"/>
      <c r="XG134" s="1"/>
      <c r="XH134" s="1"/>
      <c r="XI134" s="1"/>
      <c r="XJ134" s="1"/>
      <c r="XK134" s="1"/>
      <c r="XL134" s="1"/>
      <c r="XM134" s="1"/>
      <c r="XN134" s="1"/>
      <c r="XO134" s="1"/>
      <c r="XP134" s="1"/>
      <c r="XQ134" s="1"/>
      <c r="XR134" s="1"/>
      <c r="XS134" s="1"/>
      <c r="XT134" s="1"/>
      <c r="XU134" s="1"/>
      <c r="XV134" s="1"/>
      <c r="XW134" s="1"/>
      <c r="XX134" s="1"/>
      <c r="XY134" s="1"/>
      <c r="XZ134" s="1"/>
      <c r="YA134" s="1"/>
      <c r="YB134" s="1"/>
      <c r="YC134" s="1"/>
      <c r="YD134" s="1"/>
      <c r="YE134" s="1"/>
      <c r="YF134" s="1"/>
      <c r="YG134" s="1"/>
      <c r="YH134" s="1"/>
      <c r="YI134" s="1"/>
      <c r="YJ134" s="1"/>
      <c r="YK134" s="1"/>
      <c r="YL134" s="1"/>
      <c r="YM134" s="1"/>
      <c r="YN134" s="1"/>
      <c r="YO134" s="1"/>
      <c r="YP134" s="1"/>
      <c r="YQ134" s="1"/>
      <c r="YR134" s="1"/>
      <c r="YS134" s="1"/>
      <c r="YT134" s="1"/>
      <c r="YU134" s="1"/>
      <c r="YV134" s="1"/>
      <c r="YW134" s="1"/>
      <c r="YX134" s="1"/>
      <c r="YY134" s="1"/>
      <c r="YZ134" s="1"/>
      <c r="ZA134" s="1"/>
      <c r="ZB134" s="1"/>
      <c r="ZC134" s="1"/>
      <c r="ZD134" s="1"/>
      <c r="ZE134" s="1"/>
      <c r="ZF134" s="1"/>
      <c r="ZG134" s="1"/>
      <c r="ZH134" s="1"/>
      <c r="ZI134" s="1"/>
      <c r="ZJ134" s="1"/>
      <c r="ZK134" s="1"/>
      <c r="ZL134" s="1"/>
      <c r="ZM134" s="1"/>
      <c r="ZN134" s="1"/>
      <c r="ZO134" s="1"/>
      <c r="ZP134" s="1"/>
      <c r="ZQ134" s="1"/>
      <c r="ZR134" s="1"/>
      <c r="ZS134" s="1"/>
      <c r="ZT134" s="1"/>
      <c r="ZU134" s="1"/>
      <c r="ZV134" s="1"/>
      <c r="ZW134" s="1"/>
      <c r="ZX134" s="1"/>
      <c r="ZY134" s="1"/>
      <c r="ZZ134" s="1"/>
      <c r="AAA134" s="1"/>
      <c r="AAB134" s="1"/>
      <c r="AAC134" s="1"/>
      <c r="AAD134" s="1"/>
      <c r="AAE134" s="1"/>
      <c r="AAF134" s="1"/>
      <c r="AAG134" s="1"/>
      <c r="AAH134" s="1"/>
      <c r="AAI134" s="1"/>
      <c r="AAJ134" s="1"/>
      <c r="AAK134" s="1"/>
      <c r="AAL134" s="1"/>
      <c r="AAM134" s="1"/>
      <c r="AAN134" s="1"/>
      <c r="AAO134" s="1"/>
      <c r="AAP134" s="1"/>
      <c r="AAQ134" s="1"/>
      <c r="AAR134" s="1"/>
      <c r="AAS134" s="1"/>
      <c r="AAT134" s="1"/>
      <c r="AAU134" s="1"/>
      <c r="AAV134" s="1"/>
      <c r="AAW134" s="1"/>
      <c r="AAX134" s="1"/>
      <c r="AAY134" s="1"/>
      <c r="AAZ134" s="1"/>
      <c r="ABA134" s="1"/>
      <c r="ABB134" s="1"/>
      <c r="ABC134" s="1"/>
      <c r="ABD134" s="1"/>
      <c r="ABE134" s="1"/>
      <c r="ABF134" s="1"/>
      <c r="ABG134" s="1"/>
      <c r="ABH134" s="1"/>
      <c r="ABI134" s="1"/>
      <c r="ABJ134" s="1"/>
      <c r="ABK134" s="1"/>
      <c r="ABL134" s="1"/>
      <c r="ABM134" s="1"/>
      <c r="ABN134" s="1"/>
      <c r="ABO134" s="1"/>
      <c r="ABP134" s="1"/>
      <c r="ABQ134" s="1"/>
      <c r="ABR134" s="1"/>
      <c r="ABS134" s="1"/>
      <c r="ABT134" s="1"/>
      <c r="ABU134" s="1"/>
      <c r="ABV134" s="1"/>
      <c r="ABW134" s="1"/>
      <c r="ABX134" s="1"/>
      <c r="ABY134" s="1"/>
      <c r="ABZ134" s="1"/>
      <c r="ACA134" s="1"/>
      <c r="ACB134" s="1"/>
      <c r="ACC134" s="1"/>
      <c r="ACD134" s="1"/>
      <c r="ACE134" s="1"/>
      <c r="ACF134" s="1"/>
      <c r="ACG134" s="1"/>
      <c r="ACH134" s="1"/>
      <c r="ACI134" s="1"/>
      <c r="ACJ134" s="1"/>
      <c r="ACK134" s="1"/>
      <c r="ACL134" s="1"/>
      <c r="ACM134" s="1"/>
      <c r="ACN134" s="1"/>
      <c r="ACO134" s="1"/>
      <c r="ACP134" s="1"/>
      <c r="ACQ134" s="1"/>
      <c r="ACR134" s="1"/>
      <c r="ACS134" s="1"/>
      <c r="ACT134" s="1"/>
      <c r="ACU134" s="1"/>
      <c r="ACV134" s="1"/>
      <c r="ACW134" s="1"/>
      <c r="ACX134" s="1"/>
      <c r="ACY134" s="1"/>
      <c r="ACZ134" s="1"/>
      <c r="ADA134" s="1"/>
      <c r="ADB134" s="1"/>
      <c r="ADC134" s="1"/>
      <c r="ADD134" s="1"/>
      <c r="ADE134" s="1"/>
      <c r="ADF134" s="1"/>
      <c r="ADG134" s="1"/>
      <c r="ADH134" s="1"/>
      <c r="ADI134" s="1"/>
      <c r="ADJ134" s="1"/>
      <c r="ADK134" s="1"/>
      <c r="ADL134" s="1"/>
      <c r="ADM134" s="1"/>
      <c r="ADN134" s="1"/>
      <c r="ADO134" s="1"/>
      <c r="ADP134" s="1"/>
      <c r="ADQ134" s="1"/>
      <c r="ADR134" s="1"/>
      <c r="ADS134" s="1"/>
      <c r="ADT134" s="1"/>
      <c r="ADU134" s="1"/>
      <c r="ADV134" s="1"/>
      <c r="ADW134" s="1"/>
      <c r="ADX134" s="1"/>
      <c r="ADY134" s="1"/>
      <c r="ADZ134" s="1"/>
      <c r="AEA134" s="1"/>
      <c r="AEB134" s="1"/>
      <c r="AEC134" s="1"/>
      <c r="AED134" s="1"/>
      <c r="AEE134" s="1"/>
      <c r="AEF134" s="1"/>
      <c r="AEG134" s="1"/>
      <c r="AEH134" s="1"/>
      <c r="AEI134" s="1"/>
      <c r="AEJ134" s="1"/>
      <c r="AEK134" s="1"/>
      <c r="AEL134" s="1"/>
      <c r="AEM134" s="1"/>
      <c r="AEN134" s="1"/>
      <c r="AEO134" s="1"/>
      <c r="AEP134" s="1"/>
      <c r="AEQ134" s="1"/>
      <c r="AER134" s="1"/>
      <c r="AES134" s="1"/>
      <c r="AET134" s="1"/>
      <c r="AEU134" s="1"/>
      <c r="AEV134" s="1"/>
      <c r="AEW134" s="1"/>
      <c r="AEX134" s="1"/>
      <c r="AEY134" s="1"/>
      <c r="AEZ134" s="1"/>
      <c r="AFA134" s="1"/>
      <c r="AFB134" s="1"/>
      <c r="AFC134" s="1"/>
      <c r="AFD134" s="1"/>
      <c r="AFE134" s="1"/>
      <c r="AFF134" s="1"/>
      <c r="AFG134" s="1"/>
      <c r="AFH134" s="1"/>
      <c r="AFI134" s="1"/>
      <c r="AFJ134" s="1"/>
      <c r="AFK134" s="1"/>
      <c r="AFL134" s="1"/>
      <c r="AFM134" s="1"/>
      <c r="AFN134" s="1"/>
      <c r="AFO134" s="1"/>
      <c r="AFP134" s="1"/>
      <c r="AFQ134" s="1"/>
      <c r="AFR134" s="1"/>
      <c r="AFS134" s="1"/>
      <c r="AFT134" s="1"/>
      <c r="AFU134" s="1"/>
      <c r="AFV134" s="1"/>
      <c r="AFW134" s="1"/>
      <c r="AFX134" s="1"/>
      <c r="AFY134" s="1"/>
      <c r="AFZ134" s="1"/>
      <c r="AGA134" s="1"/>
      <c r="AGB134" s="1"/>
      <c r="AGC134" s="1"/>
      <c r="AGD134" s="1"/>
      <c r="AGE134" s="1"/>
      <c r="AGF134" s="1"/>
      <c r="AGG134" s="1"/>
      <c r="AGH134" s="1"/>
      <c r="AGI134" s="1"/>
      <c r="AGJ134" s="1"/>
      <c r="AGK134" s="1"/>
      <c r="AGL134" s="1"/>
      <c r="AGM134" s="1"/>
      <c r="AGN134" s="1"/>
      <c r="AGO134" s="1"/>
      <c r="AGP134" s="1"/>
      <c r="AGQ134" s="1"/>
      <c r="AGR134" s="1"/>
      <c r="AGS134" s="1"/>
      <c r="AGT134" s="1"/>
      <c r="AGU134" s="1"/>
      <c r="AGV134" s="1"/>
      <c r="AGW134" s="1"/>
      <c r="AGX134" s="1"/>
      <c r="AGY134" s="1"/>
      <c r="AGZ134" s="1"/>
      <c r="AHA134" s="1"/>
      <c r="AHB134" s="1"/>
      <c r="AHC134" s="1"/>
      <c r="AHD134" s="1"/>
      <c r="AHE134" s="1"/>
      <c r="AHF134" s="1"/>
      <c r="AHG134" s="1"/>
      <c r="AHH134" s="1"/>
      <c r="AHI134" s="1"/>
      <c r="AHJ134" s="1"/>
      <c r="AHK134" s="1"/>
      <c r="AHL134" s="1"/>
      <c r="AHM134" s="1"/>
      <c r="AHN134" s="1"/>
      <c r="AHO134" s="1"/>
      <c r="AHP134" s="1"/>
      <c r="AHQ134" s="1"/>
      <c r="AHR134" s="1"/>
      <c r="AHS134" s="1"/>
      <c r="AHT134" s="1"/>
      <c r="AHU134" s="1"/>
      <c r="AHV134" s="1"/>
      <c r="AHW134" s="1"/>
      <c r="AHX134" s="1"/>
      <c r="AHY134" s="1"/>
      <c r="AHZ134" s="1"/>
      <c r="AIA134" s="1"/>
      <c r="AIB134" s="1"/>
      <c r="AIC134" s="1"/>
      <c r="AID134" s="1"/>
      <c r="AIE134" s="1"/>
      <c r="AIF134" s="1"/>
      <c r="AIG134" s="1"/>
      <c r="AIH134" s="1"/>
      <c r="AII134" s="1"/>
      <c r="AIJ134" s="1"/>
      <c r="AIK134" s="1"/>
      <c r="AIL134" s="1"/>
      <c r="AIM134" s="1"/>
      <c r="AIN134" s="1"/>
      <c r="AIO134" s="1"/>
      <c r="AIP134" s="1"/>
      <c r="AIQ134" s="1"/>
      <c r="AIR134" s="1"/>
      <c r="AIS134" s="1"/>
      <c r="AIT134" s="1"/>
      <c r="AIU134" s="1"/>
      <c r="AIV134" s="1"/>
      <c r="AIW134" s="1"/>
      <c r="AIX134" s="1"/>
      <c r="AIY134" s="1"/>
      <c r="AIZ134" s="1"/>
      <c r="AJA134" s="1"/>
      <c r="AJB134" s="1"/>
      <c r="AJC134" s="1"/>
      <c r="AJD134" s="1"/>
      <c r="AJE134" s="1"/>
      <c r="AJF134" s="1"/>
      <c r="AJG134" s="1"/>
      <c r="AJH134" s="1"/>
      <c r="AJI134" s="1"/>
      <c r="AJJ134" s="1"/>
      <c r="AJK134" s="1"/>
      <c r="AJL134" s="1"/>
      <c r="AJM134" s="1"/>
      <c r="AJN134" s="1"/>
      <c r="AJO134" s="1"/>
      <c r="AJP134" s="1"/>
      <c r="AJQ134" s="1"/>
      <c r="AJR134" s="1"/>
      <c r="AJS134" s="1"/>
      <c r="AJT134" s="1"/>
      <c r="AJU134" s="1"/>
      <c r="AJV134" s="1"/>
      <c r="AJW134" s="1"/>
      <c r="AJX134" s="1"/>
      <c r="AJY134" s="1"/>
      <c r="AJZ134" s="1"/>
      <c r="AKA134" s="1"/>
      <c r="AKB134" s="1"/>
      <c r="AKC134" s="1"/>
      <c r="AKD134" s="1"/>
      <c r="AKE134" s="1"/>
      <c r="AKF134" s="1"/>
      <c r="AKG134" s="1"/>
      <c r="AKH134" s="1"/>
      <c r="AKI134" s="1"/>
      <c r="AKJ134" s="1"/>
      <c r="AKK134" s="1"/>
      <c r="AKL134" s="1"/>
      <c r="AKM134" s="1"/>
      <c r="AKN134" s="1"/>
      <c r="AKO134" s="1"/>
      <c r="AKP134" s="1"/>
      <c r="AKQ134" s="1"/>
      <c r="AKR134" s="1"/>
      <c r="AKS134" s="1"/>
      <c r="AKT134" s="1"/>
      <c r="AKU134" s="1"/>
      <c r="AKV134" s="1"/>
      <c r="AKW134" s="1"/>
      <c r="AKX134" s="1"/>
      <c r="AKY134" s="1"/>
      <c r="AKZ134" s="1"/>
      <c r="ALA134" s="1"/>
      <c r="ALB134" s="1"/>
      <c r="ALC134" s="1"/>
      <c r="ALD134" s="1"/>
      <c r="ALE134" s="1"/>
      <c r="ALF134" s="1"/>
      <c r="ALG134" s="1"/>
      <c r="ALH134" s="1"/>
      <c r="ALI134" s="1"/>
      <c r="ALJ134" s="1"/>
      <c r="ALK134" s="1"/>
      <c r="ALL134" s="1"/>
      <c r="ALM134" s="1"/>
      <c r="ALN134" s="1"/>
      <c r="ALO134" s="1"/>
      <c r="ALP134" s="1"/>
      <c r="ALQ134" s="1"/>
      <c r="ALR134" s="1"/>
      <c r="ALS134" s="1"/>
      <c r="ALT134" s="1"/>
      <c r="ALU134" s="1"/>
      <c r="ALV134" s="1"/>
      <c r="ALW134" s="1"/>
      <c r="ALX134" s="1"/>
      <c r="ALY134" s="1"/>
      <c r="ALZ134" s="1"/>
      <c r="AMA134" s="1"/>
      <c r="AMB134" s="1"/>
      <c r="AMC134" s="1"/>
      <c r="AMD134" s="1"/>
      <c r="AME134" s="1"/>
      <c r="AMF134" s="1"/>
      <c r="AMG134" s="1"/>
      <c r="AMH134" s="1"/>
      <c r="AMI134" s="1"/>
      <c r="AMJ134" s="1"/>
    </row>
    <row r="135" spans="1:1024" s="8" customFormat="1" x14ac:dyDescent="0.25">
      <c r="A135" s="26">
        <v>128</v>
      </c>
      <c r="B135" s="3" t="s">
        <v>10</v>
      </c>
      <c r="C135" s="28">
        <f>SUM(D135:I135)</f>
        <v>29119.200000000001</v>
      </c>
      <c r="D135" s="2">
        <v>4087.2</v>
      </c>
      <c r="E135" s="2">
        <v>4492.1000000000004</v>
      </c>
      <c r="F135" s="2">
        <v>4886.7</v>
      </c>
      <c r="G135" s="2">
        <v>5082.2</v>
      </c>
      <c r="H135" s="2">
        <v>5285.5</v>
      </c>
      <c r="I135" s="2">
        <f t="shared" ref="I135" si="52">H135</f>
        <v>5285.5</v>
      </c>
      <c r="J135" s="28"/>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c r="AMJ135" s="1"/>
    </row>
    <row r="136" spans="1:1024" s="8" customFormat="1" x14ac:dyDescent="0.25">
      <c r="A136" s="26">
        <v>129</v>
      </c>
      <c r="B136" s="3" t="s">
        <v>11</v>
      </c>
      <c r="C136" s="28">
        <f>SUM(D136:I136)</f>
        <v>0</v>
      </c>
      <c r="D136" s="2">
        <v>0</v>
      </c>
      <c r="E136" s="2">
        <v>0</v>
      </c>
      <c r="F136" s="2">
        <v>0</v>
      </c>
      <c r="G136" s="2">
        <v>0</v>
      </c>
      <c r="H136" s="2">
        <v>0</v>
      </c>
      <c r="I136" s="2">
        <v>0</v>
      </c>
      <c r="J136" s="28"/>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row>
    <row r="137" spans="1:1024" s="4" customFormat="1" ht="116.25" customHeight="1" x14ac:dyDescent="0.25">
      <c r="A137" s="26">
        <v>130</v>
      </c>
      <c r="B137" s="12" t="s">
        <v>128</v>
      </c>
      <c r="C137" s="13">
        <f t="shared" ref="C137:I137" si="53">SUM(C138:C140)</f>
        <v>118731</v>
      </c>
      <c r="D137" s="13">
        <f t="shared" si="53"/>
        <v>0</v>
      </c>
      <c r="E137" s="13">
        <f t="shared" si="53"/>
        <v>0</v>
      </c>
      <c r="F137" s="13">
        <f t="shared" si="53"/>
        <v>39577</v>
      </c>
      <c r="G137" s="13">
        <f t="shared" si="53"/>
        <v>39577</v>
      </c>
      <c r="H137" s="13">
        <f t="shared" si="53"/>
        <v>39577</v>
      </c>
      <c r="I137" s="13">
        <f t="shared" si="53"/>
        <v>0</v>
      </c>
      <c r="J137" s="13" t="s">
        <v>133</v>
      </c>
    </row>
    <row r="138" spans="1:1024" s="8" customFormat="1" x14ac:dyDescent="0.25">
      <c r="A138" s="26">
        <v>131</v>
      </c>
      <c r="B138" s="3" t="s">
        <v>9</v>
      </c>
      <c r="C138" s="28">
        <f>SUM(D138:I138)</f>
        <v>0</v>
      </c>
      <c r="D138" s="2">
        <v>0</v>
      </c>
      <c r="E138" s="2">
        <v>0</v>
      </c>
      <c r="F138" s="2">
        <v>0</v>
      </c>
      <c r="G138" s="2">
        <v>0</v>
      </c>
      <c r="H138" s="2">
        <v>0</v>
      </c>
      <c r="I138" s="2">
        <v>0</v>
      </c>
      <c r="J138" s="28"/>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c r="VK138" s="1"/>
      <c r="VL138" s="1"/>
      <c r="VM138" s="1"/>
      <c r="VN138" s="1"/>
      <c r="VO138" s="1"/>
      <c r="VP138" s="1"/>
      <c r="VQ138" s="1"/>
      <c r="VR138" s="1"/>
      <c r="VS138" s="1"/>
      <c r="VT138" s="1"/>
      <c r="VU138" s="1"/>
      <c r="VV138" s="1"/>
      <c r="VW138" s="1"/>
      <c r="VX138" s="1"/>
      <c r="VY138" s="1"/>
      <c r="VZ138" s="1"/>
      <c r="WA138" s="1"/>
      <c r="WB138" s="1"/>
      <c r="WC138" s="1"/>
      <c r="WD138" s="1"/>
      <c r="WE138" s="1"/>
      <c r="WF138" s="1"/>
      <c r="WG138" s="1"/>
      <c r="WH138" s="1"/>
      <c r="WI138" s="1"/>
      <c r="WJ138" s="1"/>
      <c r="WK138" s="1"/>
      <c r="WL138" s="1"/>
      <c r="WM138" s="1"/>
      <c r="WN138" s="1"/>
      <c r="WO138" s="1"/>
      <c r="WP138" s="1"/>
      <c r="WQ138" s="1"/>
      <c r="WR138" s="1"/>
      <c r="WS138" s="1"/>
      <c r="WT138" s="1"/>
      <c r="WU138" s="1"/>
      <c r="WV138" s="1"/>
      <c r="WW138" s="1"/>
      <c r="WX138" s="1"/>
      <c r="WY138" s="1"/>
      <c r="WZ138" s="1"/>
      <c r="XA138" s="1"/>
      <c r="XB138" s="1"/>
      <c r="XC138" s="1"/>
      <c r="XD138" s="1"/>
      <c r="XE138" s="1"/>
      <c r="XF138" s="1"/>
      <c r="XG138" s="1"/>
      <c r="XH138" s="1"/>
      <c r="XI138" s="1"/>
      <c r="XJ138" s="1"/>
      <c r="XK138" s="1"/>
      <c r="XL138" s="1"/>
      <c r="XM138" s="1"/>
      <c r="XN138" s="1"/>
      <c r="XO138" s="1"/>
      <c r="XP138" s="1"/>
      <c r="XQ138" s="1"/>
      <c r="XR138" s="1"/>
      <c r="XS138" s="1"/>
      <c r="XT138" s="1"/>
      <c r="XU138" s="1"/>
      <c r="XV138" s="1"/>
      <c r="XW138" s="1"/>
      <c r="XX138" s="1"/>
      <c r="XY138" s="1"/>
      <c r="XZ138" s="1"/>
      <c r="YA138" s="1"/>
      <c r="YB138" s="1"/>
      <c r="YC138" s="1"/>
      <c r="YD138" s="1"/>
      <c r="YE138" s="1"/>
      <c r="YF138" s="1"/>
      <c r="YG138" s="1"/>
      <c r="YH138" s="1"/>
      <c r="YI138" s="1"/>
      <c r="YJ138" s="1"/>
      <c r="YK138" s="1"/>
      <c r="YL138" s="1"/>
      <c r="YM138" s="1"/>
      <c r="YN138" s="1"/>
      <c r="YO138" s="1"/>
      <c r="YP138" s="1"/>
      <c r="YQ138" s="1"/>
      <c r="YR138" s="1"/>
      <c r="YS138" s="1"/>
      <c r="YT138" s="1"/>
      <c r="YU138" s="1"/>
      <c r="YV138" s="1"/>
      <c r="YW138" s="1"/>
      <c r="YX138" s="1"/>
      <c r="YY138" s="1"/>
      <c r="YZ138" s="1"/>
      <c r="ZA138" s="1"/>
      <c r="ZB138" s="1"/>
      <c r="ZC138" s="1"/>
      <c r="ZD138" s="1"/>
      <c r="ZE138" s="1"/>
      <c r="ZF138" s="1"/>
      <c r="ZG138" s="1"/>
      <c r="ZH138" s="1"/>
      <c r="ZI138" s="1"/>
      <c r="ZJ138" s="1"/>
      <c r="ZK138" s="1"/>
      <c r="ZL138" s="1"/>
      <c r="ZM138" s="1"/>
      <c r="ZN138" s="1"/>
      <c r="ZO138" s="1"/>
      <c r="ZP138" s="1"/>
      <c r="ZQ138" s="1"/>
      <c r="ZR138" s="1"/>
      <c r="ZS138" s="1"/>
      <c r="ZT138" s="1"/>
      <c r="ZU138" s="1"/>
      <c r="ZV138" s="1"/>
      <c r="ZW138" s="1"/>
      <c r="ZX138" s="1"/>
      <c r="ZY138" s="1"/>
      <c r="ZZ138" s="1"/>
      <c r="AAA138" s="1"/>
      <c r="AAB138" s="1"/>
      <c r="AAC138" s="1"/>
      <c r="AAD138" s="1"/>
      <c r="AAE138" s="1"/>
      <c r="AAF138" s="1"/>
      <c r="AAG138" s="1"/>
      <c r="AAH138" s="1"/>
      <c r="AAI138" s="1"/>
      <c r="AAJ138" s="1"/>
      <c r="AAK138" s="1"/>
      <c r="AAL138" s="1"/>
      <c r="AAM138" s="1"/>
      <c r="AAN138" s="1"/>
      <c r="AAO138" s="1"/>
      <c r="AAP138" s="1"/>
      <c r="AAQ138" s="1"/>
      <c r="AAR138" s="1"/>
      <c r="AAS138" s="1"/>
      <c r="AAT138" s="1"/>
      <c r="AAU138" s="1"/>
      <c r="AAV138" s="1"/>
      <c r="AAW138" s="1"/>
      <c r="AAX138" s="1"/>
      <c r="AAY138" s="1"/>
      <c r="AAZ138" s="1"/>
      <c r="ABA138" s="1"/>
      <c r="ABB138" s="1"/>
      <c r="ABC138" s="1"/>
      <c r="ABD138" s="1"/>
      <c r="ABE138" s="1"/>
      <c r="ABF138" s="1"/>
      <c r="ABG138" s="1"/>
      <c r="ABH138" s="1"/>
      <c r="ABI138" s="1"/>
      <c r="ABJ138" s="1"/>
      <c r="ABK138" s="1"/>
      <c r="ABL138" s="1"/>
      <c r="ABM138" s="1"/>
      <c r="ABN138" s="1"/>
      <c r="ABO138" s="1"/>
      <c r="ABP138" s="1"/>
      <c r="ABQ138" s="1"/>
      <c r="ABR138" s="1"/>
      <c r="ABS138" s="1"/>
      <c r="ABT138" s="1"/>
      <c r="ABU138" s="1"/>
      <c r="ABV138" s="1"/>
      <c r="ABW138" s="1"/>
      <c r="ABX138" s="1"/>
      <c r="ABY138" s="1"/>
      <c r="ABZ138" s="1"/>
      <c r="ACA138" s="1"/>
      <c r="ACB138" s="1"/>
      <c r="ACC138" s="1"/>
      <c r="ACD138" s="1"/>
      <c r="ACE138" s="1"/>
      <c r="ACF138" s="1"/>
      <c r="ACG138" s="1"/>
      <c r="ACH138" s="1"/>
      <c r="ACI138" s="1"/>
      <c r="ACJ138" s="1"/>
      <c r="ACK138" s="1"/>
      <c r="ACL138" s="1"/>
      <c r="ACM138" s="1"/>
      <c r="ACN138" s="1"/>
      <c r="ACO138" s="1"/>
      <c r="ACP138" s="1"/>
      <c r="ACQ138" s="1"/>
      <c r="ACR138" s="1"/>
      <c r="ACS138" s="1"/>
      <c r="ACT138" s="1"/>
      <c r="ACU138" s="1"/>
      <c r="ACV138" s="1"/>
      <c r="ACW138" s="1"/>
      <c r="ACX138" s="1"/>
      <c r="ACY138" s="1"/>
      <c r="ACZ138" s="1"/>
      <c r="ADA138" s="1"/>
      <c r="ADB138" s="1"/>
      <c r="ADC138" s="1"/>
      <c r="ADD138" s="1"/>
      <c r="ADE138" s="1"/>
      <c r="ADF138" s="1"/>
      <c r="ADG138" s="1"/>
      <c r="ADH138" s="1"/>
      <c r="ADI138" s="1"/>
      <c r="ADJ138" s="1"/>
      <c r="ADK138" s="1"/>
      <c r="ADL138" s="1"/>
      <c r="ADM138" s="1"/>
      <c r="ADN138" s="1"/>
      <c r="ADO138" s="1"/>
      <c r="ADP138" s="1"/>
      <c r="ADQ138" s="1"/>
      <c r="ADR138" s="1"/>
      <c r="ADS138" s="1"/>
      <c r="ADT138" s="1"/>
      <c r="ADU138" s="1"/>
      <c r="ADV138" s="1"/>
      <c r="ADW138" s="1"/>
      <c r="ADX138" s="1"/>
      <c r="ADY138" s="1"/>
      <c r="ADZ138" s="1"/>
      <c r="AEA138" s="1"/>
      <c r="AEB138" s="1"/>
      <c r="AEC138" s="1"/>
      <c r="AED138" s="1"/>
      <c r="AEE138" s="1"/>
      <c r="AEF138" s="1"/>
      <c r="AEG138" s="1"/>
      <c r="AEH138" s="1"/>
      <c r="AEI138" s="1"/>
      <c r="AEJ138" s="1"/>
      <c r="AEK138" s="1"/>
      <c r="AEL138" s="1"/>
      <c r="AEM138" s="1"/>
      <c r="AEN138" s="1"/>
      <c r="AEO138" s="1"/>
      <c r="AEP138" s="1"/>
      <c r="AEQ138" s="1"/>
      <c r="AER138" s="1"/>
      <c r="AES138" s="1"/>
      <c r="AET138" s="1"/>
      <c r="AEU138" s="1"/>
      <c r="AEV138" s="1"/>
      <c r="AEW138" s="1"/>
      <c r="AEX138" s="1"/>
      <c r="AEY138" s="1"/>
      <c r="AEZ138" s="1"/>
      <c r="AFA138" s="1"/>
      <c r="AFB138" s="1"/>
      <c r="AFC138" s="1"/>
      <c r="AFD138" s="1"/>
      <c r="AFE138" s="1"/>
      <c r="AFF138" s="1"/>
      <c r="AFG138" s="1"/>
      <c r="AFH138" s="1"/>
      <c r="AFI138" s="1"/>
      <c r="AFJ138" s="1"/>
      <c r="AFK138" s="1"/>
      <c r="AFL138" s="1"/>
      <c r="AFM138" s="1"/>
      <c r="AFN138" s="1"/>
      <c r="AFO138" s="1"/>
      <c r="AFP138" s="1"/>
      <c r="AFQ138" s="1"/>
      <c r="AFR138" s="1"/>
      <c r="AFS138" s="1"/>
      <c r="AFT138" s="1"/>
      <c r="AFU138" s="1"/>
      <c r="AFV138" s="1"/>
      <c r="AFW138" s="1"/>
      <c r="AFX138" s="1"/>
      <c r="AFY138" s="1"/>
      <c r="AFZ138" s="1"/>
      <c r="AGA138" s="1"/>
      <c r="AGB138" s="1"/>
      <c r="AGC138" s="1"/>
      <c r="AGD138" s="1"/>
      <c r="AGE138" s="1"/>
      <c r="AGF138" s="1"/>
      <c r="AGG138" s="1"/>
      <c r="AGH138" s="1"/>
      <c r="AGI138" s="1"/>
      <c r="AGJ138" s="1"/>
      <c r="AGK138" s="1"/>
      <c r="AGL138" s="1"/>
      <c r="AGM138" s="1"/>
      <c r="AGN138" s="1"/>
      <c r="AGO138" s="1"/>
      <c r="AGP138" s="1"/>
      <c r="AGQ138" s="1"/>
      <c r="AGR138" s="1"/>
      <c r="AGS138" s="1"/>
      <c r="AGT138" s="1"/>
      <c r="AGU138" s="1"/>
      <c r="AGV138" s="1"/>
      <c r="AGW138" s="1"/>
      <c r="AGX138" s="1"/>
      <c r="AGY138" s="1"/>
      <c r="AGZ138" s="1"/>
      <c r="AHA138" s="1"/>
      <c r="AHB138" s="1"/>
      <c r="AHC138" s="1"/>
      <c r="AHD138" s="1"/>
      <c r="AHE138" s="1"/>
      <c r="AHF138" s="1"/>
      <c r="AHG138" s="1"/>
      <c r="AHH138" s="1"/>
      <c r="AHI138" s="1"/>
      <c r="AHJ138" s="1"/>
      <c r="AHK138" s="1"/>
      <c r="AHL138" s="1"/>
      <c r="AHM138" s="1"/>
      <c r="AHN138" s="1"/>
      <c r="AHO138" s="1"/>
      <c r="AHP138" s="1"/>
      <c r="AHQ138" s="1"/>
      <c r="AHR138" s="1"/>
      <c r="AHS138" s="1"/>
      <c r="AHT138" s="1"/>
      <c r="AHU138" s="1"/>
      <c r="AHV138" s="1"/>
      <c r="AHW138" s="1"/>
      <c r="AHX138" s="1"/>
      <c r="AHY138" s="1"/>
      <c r="AHZ138" s="1"/>
      <c r="AIA138" s="1"/>
      <c r="AIB138" s="1"/>
      <c r="AIC138" s="1"/>
      <c r="AID138" s="1"/>
      <c r="AIE138" s="1"/>
      <c r="AIF138" s="1"/>
      <c r="AIG138" s="1"/>
      <c r="AIH138" s="1"/>
      <c r="AII138" s="1"/>
      <c r="AIJ138" s="1"/>
      <c r="AIK138" s="1"/>
      <c r="AIL138" s="1"/>
      <c r="AIM138" s="1"/>
      <c r="AIN138" s="1"/>
      <c r="AIO138" s="1"/>
      <c r="AIP138" s="1"/>
      <c r="AIQ138" s="1"/>
      <c r="AIR138" s="1"/>
      <c r="AIS138" s="1"/>
      <c r="AIT138" s="1"/>
      <c r="AIU138" s="1"/>
      <c r="AIV138" s="1"/>
      <c r="AIW138" s="1"/>
      <c r="AIX138" s="1"/>
      <c r="AIY138" s="1"/>
      <c r="AIZ138" s="1"/>
      <c r="AJA138" s="1"/>
      <c r="AJB138" s="1"/>
      <c r="AJC138" s="1"/>
      <c r="AJD138" s="1"/>
      <c r="AJE138" s="1"/>
      <c r="AJF138" s="1"/>
      <c r="AJG138" s="1"/>
      <c r="AJH138" s="1"/>
      <c r="AJI138" s="1"/>
      <c r="AJJ138" s="1"/>
      <c r="AJK138" s="1"/>
      <c r="AJL138" s="1"/>
      <c r="AJM138" s="1"/>
      <c r="AJN138" s="1"/>
      <c r="AJO138" s="1"/>
      <c r="AJP138" s="1"/>
      <c r="AJQ138" s="1"/>
      <c r="AJR138" s="1"/>
      <c r="AJS138" s="1"/>
      <c r="AJT138" s="1"/>
      <c r="AJU138" s="1"/>
      <c r="AJV138" s="1"/>
      <c r="AJW138" s="1"/>
      <c r="AJX138" s="1"/>
      <c r="AJY138" s="1"/>
      <c r="AJZ138" s="1"/>
      <c r="AKA138" s="1"/>
      <c r="AKB138" s="1"/>
      <c r="AKC138" s="1"/>
      <c r="AKD138" s="1"/>
      <c r="AKE138" s="1"/>
      <c r="AKF138" s="1"/>
      <c r="AKG138" s="1"/>
      <c r="AKH138" s="1"/>
      <c r="AKI138" s="1"/>
      <c r="AKJ138" s="1"/>
      <c r="AKK138" s="1"/>
      <c r="AKL138" s="1"/>
      <c r="AKM138" s="1"/>
      <c r="AKN138" s="1"/>
      <c r="AKO138" s="1"/>
      <c r="AKP138" s="1"/>
      <c r="AKQ138" s="1"/>
      <c r="AKR138" s="1"/>
      <c r="AKS138" s="1"/>
      <c r="AKT138" s="1"/>
      <c r="AKU138" s="1"/>
      <c r="AKV138" s="1"/>
      <c r="AKW138" s="1"/>
      <c r="AKX138" s="1"/>
      <c r="AKY138" s="1"/>
      <c r="AKZ138" s="1"/>
      <c r="ALA138" s="1"/>
      <c r="ALB138" s="1"/>
      <c r="ALC138" s="1"/>
      <c r="ALD138" s="1"/>
      <c r="ALE138" s="1"/>
      <c r="ALF138" s="1"/>
      <c r="ALG138" s="1"/>
      <c r="ALH138" s="1"/>
      <c r="ALI138" s="1"/>
      <c r="ALJ138" s="1"/>
      <c r="ALK138" s="1"/>
      <c r="ALL138" s="1"/>
      <c r="ALM138" s="1"/>
      <c r="ALN138" s="1"/>
      <c r="ALO138" s="1"/>
      <c r="ALP138" s="1"/>
      <c r="ALQ138" s="1"/>
      <c r="ALR138" s="1"/>
      <c r="ALS138" s="1"/>
      <c r="ALT138" s="1"/>
      <c r="ALU138" s="1"/>
      <c r="ALV138" s="1"/>
      <c r="ALW138" s="1"/>
      <c r="ALX138" s="1"/>
      <c r="ALY138" s="1"/>
      <c r="ALZ138" s="1"/>
      <c r="AMA138" s="1"/>
      <c r="AMB138" s="1"/>
      <c r="AMC138" s="1"/>
      <c r="AMD138" s="1"/>
      <c r="AME138" s="1"/>
      <c r="AMF138" s="1"/>
      <c r="AMG138" s="1"/>
      <c r="AMH138" s="1"/>
      <c r="AMI138" s="1"/>
      <c r="AMJ138" s="1"/>
    </row>
    <row r="139" spans="1:1024" s="8" customFormat="1" x14ac:dyDescent="0.25">
      <c r="A139" s="26">
        <v>132</v>
      </c>
      <c r="B139" s="3" t="s">
        <v>10</v>
      </c>
      <c r="C139" s="28">
        <f t="shared" ref="C139:C140" si="54">SUM(D139:I139)</f>
        <v>0</v>
      </c>
      <c r="D139" s="2">
        <v>0</v>
      </c>
      <c r="E139" s="2">
        <v>0</v>
      </c>
      <c r="F139" s="2">
        <v>0</v>
      </c>
      <c r="G139" s="2">
        <v>0</v>
      </c>
      <c r="H139" s="2">
        <v>0</v>
      </c>
      <c r="I139" s="2">
        <v>0</v>
      </c>
      <c r="J139" s="28"/>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c r="VK139" s="1"/>
      <c r="VL139" s="1"/>
      <c r="VM139" s="1"/>
      <c r="VN139" s="1"/>
      <c r="VO139" s="1"/>
      <c r="VP139" s="1"/>
      <c r="VQ139" s="1"/>
      <c r="VR139" s="1"/>
      <c r="VS139" s="1"/>
      <c r="VT139" s="1"/>
      <c r="VU139" s="1"/>
      <c r="VV139" s="1"/>
      <c r="VW139" s="1"/>
      <c r="VX139" s="1"/>
      <c r="VY139" s="1"/>
      <c r="VZ139" s="1"/>
      <c r="WA139" s="1"/>
      <c r="WB139" s="1"/>
      <c r="WC139" s="1"/>
      <c r="WD139" s="1"/>
      <c r="WE139" s="1"/>
      <c r="WF139" s="1"/>
      <c r="WG139" s="1"/>
      <c r="WH139" s="1"/>
      <c r="WI139" s="1"/>
      <c r="WJ139" s="1"/>
      <c r="WK139" s="1"/>
      <c r="WL139" s="1"/>
      <c r="WM139" s="1"/>
      <c r="WN139" s="1"/>
      <c r="WO139" s="1"/>
      <c r="WP139" s="1"/>
      <c r="WQ139" s="1"/>
      <c r="WR139" s="1"/>
      <c r="WS139" s="1"/>
      <c r="WT139" s="1"/>
      <c r="WU139" s="1"/>
      <c r="WV139" s="1"/>
      <c r="WW139" s="1"/>
      <c r="WX139" s="1"/>
      <c r="WY139" s="1"/>
      <c r="WZ139" s="1"/>
      <c r="XA139" s="1"/>
      <c r="XB139" s="1"/>
      <c r="XC139" s="1"/>
      <c r="XD139" s="1"/>
      <c r="XE139" s="1"/>
      <c r="XF139" s="1"/>
      <c r="XG139" s="1"/>
      <c r="XH139" s="1"/>
      <c r="XI139" s="1"/>
      <c r="XJ139" s="1"/>
      <c r="XK139" s="1"/>
      <c r="XL139" s="1"/>
      <c r="XM139" s="1"/>
      <c r="XN139" s="1"/>
      <c r="XO139" s="1"/>
      <c r="XP139" s="1"/>
      <c r="XQ139" s="1"/>
      <c r="XR139" s="1"/>
      <c r="XS139" s="1"/>
      <c r="XT139" s="1"/>
      <c r="XU139" s="1"/>
      <c r="XV139" s="1"/>
      <c r="XW139" s="1"/>
      <c r="XX139" s="1"/>
      <c r="XY139" s="1"/>
      <c r="XZ139" s="1"/>
      <c r="YA139" s="1"/>
      <c r="YB139" s="1"/>
      <c r="YC139" s="1"/>
      <c r="YD139" s="1"/>
      <c r="YE139" s="1"/>
      <c r="YF139" s="1"/>
      <c r="YG139" s="1"/>
      <c r="YH139" s="1"/>
      <c r="YI139" s="1"/>
      <c r="YJ139" s="1"/>
      <c r="YK139" s="1"/>
      <c r="YL139" s="1"/>
      <c r="YM139" s="1"/>
      <c r="YN139" s="1"/>
      <c r="YO139" s="1"/>
      <c r="YP139" s="1"/>
      <c r="YQ139" s="1"/>
      <c r="YR139" s="1"/>
      <c r="YS139" s="1"/>
      <c r="YT139" s="1"/>
      <c r="YU139" s="1"/>
      <c r="YV139" s="1"/>
      <c r="YW139" s="1"/>
      <c r="YX139" s="1"/>
      <c r="YY139" s="1"/>
      <c r="YZ139" s="1"/>
      <c r="ZA139" s="1"/>
      <c r="ZB139" s="1"/>
      <c r="ZC139" s="1"/>
      <c r="ZD139" s="1"/>
      <c r="ZE139" s="1"/>
      <c r="ZF139" s="1"/>
      <c r="ZG139" s="1"/>
      <c r="ZH139" s="1"/>
      <c r="ZI139" s="1"/>
      <c r="ZJ139" s="1"/>
      <c r="ZK139" s="1"/>
      <c r="ZL139" s="1"/>
      <c r="ZM139" s="1"/>
      <c r="ZN139" s="1"/>
      <c r="ZO139" s="1"/>
      <c r="ZP139" s="1"/>
      <c r="ZQ139" s="1"/>
      <c r="ZR139" s="1"/>
      <c r="ZS139" s="1"/>
      <c r="ZT139" s="1"/>
      <c r="ZU139" s="1"/>
      <c r="ZV139" s="1"/>
      <c r="ZW139" s="1"/>
      <c r="ZX139" s="1"/>
      <c r="ZY139" s="1"/>
      <c r="ZZ139" s="1"/>
      <c r="AAA139" s="1"/>
      <c r="AAB139" s="1"/>
      <c r="AAC139" s="1"/>
      <c r="AAD139" s="1"/>
      <c r="AAE139" s="1"/>
      <c r="AAF139" s="1"/>
      <c r="AAG139" s="1"/>
      <c r="AAH139" s="1"/>
      <c r="AAI139" s="1"/>
      <c r="AAJ139" s="1"/>
      <c r="AAK139" s="1"/>
      <c r="AAL139" s="1"/>
      <c r="AAM139" s="1"/>
      <c r="AAN139" s="1"/>
      <c r="AAO139" s="1"/>
      <c r="AAP139" s="1"/>
      <c r="AAQ139" s="1"/>
      <c r="AAR139" s="1"/>
      <c r="AAS139" s="1"/>
      <c r="AAT139" s="1"/>
      <c r="AAU139" s="1"/>
      <c r="AAV139" s="1"/>
      <c r="AAW139" s="1"/>
      <c r="AAX139" s="1"/>
      <c r="AAY139" s="1"/>
      <c r="AAZ139" s="1"/>
      <c r="ABA139" s="1"/>
      <c r="ABB139" s="1"/>
      <c r="ABC139" s="1"/>
      <c r="ABD139" s="1"/>
      <c r="ABE139" s="1"/>
      <c r="ABF139" s="1"/>
      <c r="ABG139" s="1"/>
      <c r="ABH139" s="1"/>
      <c r="ABI139" s="1"/>
      <c r="ABJ139" s="1"/>
      <c r="ABK139" s="1"/>
      <c r="ABL139" s="1"/>
      <c r="ABM139" s="1"/>
      <c r="ABN139" s="1"/>
      <c r="ABO139" s="1"/>
      <c r="ABP139" s="1"/>
      <c r="ABQ139" s="1"/>
      <c r="ABR139" s="1"/>
      <c r="ABS139" s="1"/>
      <c r="ABT139" s="1"/>
      <c r="ABU139" s="1"/>
      <c r="ABV139" s="1"/>
      <c r="ABW139" s="1"/>
      <c r="ABX139" s="1"/>
      <c r="ABY139" s="1"/>
      <c r="ABZ139" s="1"/>
      <c r="ACA139" s="1"/>
      <c r="ACB139" s="1"/>
      <c r="ACC139" s="1"/>
      <c r="ACD139" s="1"/>
      <c r="ACE139" s="1"/>
      <c r="ACF139" s="1"/>
      <c r="ACG139" s="1"/>
      <c r="ACH139" s="1"/>
      <c r="ACI139" s="1"/>
      <c r="ACJ139" s="1"/>
      <c r="ACK139" s="1"/>
      <c r="ACL139" s="1"/>
      <c r="ACM139" s="1"/>
      <c r="ACN139" s="1"/>
      <c r="ACO139" s="1"/>
      <c r="ACP139" s="1"/>
      <c r="ACQ139" s="1"/>
      <c r="ACR139" s="1"/>
      <c r="ACS139" s="1"/>
      <c r="ACT139" s="1"/>
      <c r="ACU139" s="1"/>
      <c r="ACV139" s="1"/>
      <c r="ACW139" s="1"/>
      <c r="ACX139" s="1"/>
      <c r="ACY139" s="1"/>
      <c r="ACZ139" s="1"/>
      <c r="ADA139" s="1"/>
      <c r="ADB139" s="1"/>
      <c r="ADC139" s="1"/>
      <c r="ADD139" s="1"/>
      <c r="ADE139" s="1"/>
      <c r="ADF139" s="1"/>
      <c r="ADG139" s="1"/>
      <c r="ADH139" s="1"/>
      <c r="ADI139" s="1"/>
      <c r="ADJ139" s="1"/>
      <c r="ADK139" s="1"/>
      <c r="ADL139" s="1"/>
      <c r="ADM139" s="1"/>
      <c r="ADN139" s="1"/>
      <c r="ADO139" s="1"/>
      <c r="ADP139" s="1"/>
      <c r="ADQ139" s="1"/>
      <c r="ADR139" s="1"/>
      <c r="ADS139" s="1"/>
      <c r="ADT139" s="1"/>
      <c r="ADU139" s="1"/>
      <c r="ADV139" s="1"/>
      <c r="ADW139" s="1"/>
      <c r="ADX139" s="1"/>
      <c r="ADY139" s="1"/>
      <c r="ADZ139" s="1"/>
      <c r="AEA139" s="1"/>
      <c r="AEB139" s="1"/>
      <c r="AEC139" s="1"/>
      <c r="AED139" s="1"/>
      <c r="AEE139" s="1"/>
      <c r="AEF139" s="1"/>
      <c r="AEG139" s="1"/>
      <c r="AEH139" s="1"/>
      <c r="AEI139" s="1"/>
      <c r="AEJ139" s="1"/>
      <c r="AEK139" s="1"/>
      <c r="AEL139" s="1"/>
      <c r="AEM139" s="1"/>
      <c r="AEN139" s="1"/>
      <c r="AEO139" s="1"/>
      <c r="AEP139" s="1"/>
      <c r="AEQ139" s="1"/>
      <c r="AER139" s="1"/>
      <c r="AES139" s="1"/>
      <c r="AET139" s="1"/>
      <c r="AEU139" s="1"/>
      <c r="AEV139" s="1"/>
      <c r="AEW139" s="1"/>
      <c r="AEX139" s="1"/>
      <c r="AEY139" s="1"/>
      <c r="AEZ139" s="1"/>
      <c r="AFA139" s="1"/>
      <c r="AFB139" s="1"/>
      <c r="AFC139" s="1"/>
      <c r="AFD139" s="1"/>
      <c r="AFE139" s="1"/>
      <c r="AFF139" s="1"/>
      <c r="AFG139" s="1"/>
      <c r="AFH139" s="1"/>
      <c r="AFI139" s="1"/>
      <c r="AFJ139" s="1"/>
      <c r="AFK139" s="1"/>
      <c r="AFL139" s="1"/>
      <c r="AFM139" s="1"/>
      <c r="AFN139" s="1"/>
      <c r="AFO139" s="1"/>
      <c r="AFP139" s="1"/>
      <c r="AFQ139" s="1"/>
      <c r="AFR139" s="1"/>
      <c r="AFS139" s="1"/>
      <c r="AFT139" s="1"/>
      <c r="AFU139" s="1"/>
      <c r="AFV139" s="1"/>
      <c r="AFW139" s="1"/>
      <c r="AFX139" s="1"/>
      <c r="AFY139" s="1"/>
      <c r="AFZ139" s="1"/>
      <c r="AGA139" s="1"/>
      <c r="AGB139" s="1"/>
      <c r="AGC139" s="1"/>
      <c r="AGD139" s="1"/>
      <c r="AGE139" s="1"/>
      <c r="AGF139" s="1"/>
      <c r="AGG139" s="1"/>
      <c r="AGH139" s="1"/>
      <c r="AGI139" s="1"/>
      <c r="AGJ139" s="1"/>
      <c r="AGK139" s="1"/>
      <c r="AGL139" s="1"/>
      <c r="AGM139" s="1"/>
      <c r="AGN139" s="1"/>
      <c r="AGO139" s="1"/>
      <c r="AGP139" s="1"/>
      <c r="AGQ139" s="1"/>
      <c r="AGR139" s="1"/>
      <c r="AGS139" s="1"/>
      <c r="AGT139" s="1"/>
      <c r="AGU139" s="1"/>
      <c r="AGV139" s="1"/>
      <c r="AGW139" s="1"/>
      <c r="AGX139" s="1"/>
      <c r="AGY139" s="1"/>
      <c r="AGZ139" s="1"/>
      <c r="AHA139" s="1"/>
      <c r="AHB139" s="1"/>
      <c r="AHC139" s="1"/>
      <c r="AHD139" s="1"/>
      <c r="AHE139" s="1"/>
      <c r="AHF139" s="1"/>
      <c r="AHG139" s="1"/>
      <c r="AHH139" s="1"/>
      <c r="AHI139" s="1"/>
      <c r="AHJ139" s="1"/>
      <c r="AHK139" s="1"/>
      <c r="AHL139" s="1"/>
      <c r="AHM139" s="1"/>
      <c r="AHN139" s="1"/>
      <c r="AHO139" s="1"/>
      <c r="AHP139" s="1"/>
      <c r="AHQ139" s="1"/>
      <c r="AHR139" s="1"/>
      <c r="AHS139" s="1"/>
      <c r="AHT139" s="1"/>
      <c r="AHU139" s="1"/>
      <c r="AHV139" s="1"/>
      <c r="AHW139" s="1"/>
      <c r="AHX139" s="1"/>
      <c r="AHY139" s="1"/>
      <c r="AHZ139" s="1"/>
      <c r="AIA139" s="1"/>
      <c r="AIB139" s="1"/>
      <c r="AIC139" s="1"/>
      <c r="AID139" s="1"/>
      <c r="AIE139" s="1"/>
      <c r="AIF139" s="1"/>
      <c r="AIG139" s="1"/>
      <c r="AIH139" s="1"/>
      <c r="AII139" s="1"/>
      <c r="AIJ139" s="1"/>
      <c r="AIK139" s="1"/>
      <c r="AIL139" s="1"/>
      <c r="AIM139" s="1"/>
      <c r="AIN139" s="1"/>
      <c r="AIO139" s="1"/>
      <c r="AIP139" s="1"/>
      <c r="AIQ139" s="1"/>
      <c r="AIR139" s="1"/>
      <c r="AIS139" s="1"/>
      <c r="AIT139" s="1"/>
      <c r="AIU139" s="1"/>
      <c r="AIV139" s="1"/>
      <c r="AIW139" s="1"/>
      <c r="AIX139" s="1"/>
      <c r="AIY139" s="1"/>
      <c r="AIZ139" s="1"/>
      <c r="AJA139" s="1"/>
      <c r="AJB139" s="1"/>
      <c r="AJC139" s="1"/>
      <c r="AJD139" s="1"/>
      <c r="AJE139" s="1"/>
      <c r="AJF139" s="1"/>
      <c r="AJG139" s="1"/>
      <c r="AJH139" s="1"/>
      <c r="AJI139" s="1"/>
      <c r="AJJ139" s="1"/>
      <c r="AJK139" s="1"/>
      <c r="AJL139" s="1"/>
      <c r="AJM139" s="1"/>
      <c r="AJN139" s="1"/>
      <c r="AJO139" s="1"/>
      <c r="AJP139" s="1"/>
      <c r="AJQ139" s="1"/>
      <c r="AJR139" s="1"/>
      <c r="AJS139" s="1"/>
      <c r="AJT139" s="1"/>
      <c r="AJU139" s="1"/>
      <c r="AJV139" s="1"/>
      <c r="AJW139" s="1"/>
      <c r="AJX139" s="1"/>
      <c r="AJY139" s="1"/>
      <c r="AJZ139" s="1"/>
      <c r="AKA139" s="1"/>
      <c r="AKB139" s="1"/>
      <c r="AKC139" s="1"/>
      <c r="AKD139" s="1"/>
      <c r="AKE139" s="1"/>
      <c r="AKF139" s="1"/>
      <c r="AKG139" s="1"/>
      <c r="AKH139" s="1"/>
      <c r="AKI139" s="1"/>
      <c r="AKJ139" s="1"/>
      <c r="AKK139" s="1"/>
      <c r="AKL139" s="1"/>
      <c r="AKM139" s="1"/>
      <c r="AKN139" s="1"/>
      <c r="AKO139" s="1"/>
      <c r="AKP139" s="1"/>
      <c r="AKQ139" s="1"/>
      <c r="AKR139" s="1"/>
      <c r="AKS139" s="1"/>
      <c r="AKT139" s="1"/>
      <c r="AKU139" s="1"/>
      <c r="AKV139" s="1"/>
      <c r="AKW139" s="1"/>
      <c r="AKX139" s="1"/>
      <c r="AKY139" s="1"/>
      <c r="AKZ139" s="1"/>
      <c r="ALA139" s="1"/>
      <c r="ALB139" s="1"/>
      <c r="ALC139" s="1"/>
      <c r="ALD139" s="1"/>
      <c r="ALE139" s="1"/>
      <c r="ALF139" s="1"/>
      <c r="ALG139" s="1"/>
      <c r="ALH139" s="1"/>
      <c r="ALI139" s="1"/>
      <c r="ALJ139" s="1"/>
      <c r="ALK139" s="1"/>
      <c r="ALL139" s="1"/>
      <c r="ALM139" s="1"/>
      <c r="ALN139" s="1"/>
      <c r="ALO139" s="1"/>
      <c r="ALP139" s="1"/>
      <c r="ALQ139" s="1"/>
      <c r="ALR139" s="1"/>
      <c r="ALS139" s="1"/>
      <c r="ALT139" s="1"/>
      <c r="ALU139" s="1"/>
      <c r="ALV139" s="1"/>
      <c r="ALW139" s="1"/>
      <c r="ALX139" s="1"/>
      <c r="ALY139" s="1"/>
      <c r="ALZ139" s="1"/>
      <c r="AMA139" s="1"/>
      <c r="AMB139" s="1"/>
      <c r="AMC139" s="1"/>
      <c r="AMD139" s="1"/>
      <c r="AME139" s="1"/>
      <c r="AMF139" s="1"/>
      <c r="AMG139" s="1"/>
      <c r="AMH139" s="1"/>
      <c r="AMI139" s="1"/>
      <c r="AMJ139" s="1"/>
    </row>
    <row r="140" spans="1:1024" s="8" customFormat="1" x14ac:dyDescent="0.25">
      <c r="A140" s="26">
        <v>133</v>
      </c>
      <c r="B140" s="3" t="s">
        <v>11</v>
      </c>
      <c r="C140" s="28">
        <f t="shared" si="54"/>
        <v>118731</v>
      </c>
      <c r="D140" s="2">
        <v>0</v>
      </c>
      <c r="E140" s="2">
        <v>0</v>
      </c>
      <c r="F140" s="2">
        <v>39577</v>
      </c>
      <c r="G140" s="2">
        <v>39577</v>
      </c>
      <c r="H140" s="2">
        <v>39577</v>
      </c>
      <c r="I140" s="2">
        <v>0</v>
      </c>
      <c r="J140" s="28"/>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c r="VK140" s="1"/>
      <c r="VL140" s="1"/>
      <c r="VM140" s="1"/>
      <c r="VN140" s="1"/>
      <c r="VO140" s="1"/>
      <c r="VP140" s="1"/>
      <c r="VQ140" s="1"/>
      <c r="VR140" s="1"/>
      <c r="VS140" s="1"/>
      <c r="VT140" s="1"/>
      <c r="VU140" s="1"/>
      <c r="VV140" s="1"/>
      <c r="VW140" s="1"/>
      <c r="VX140" s="1"/>
      <c r="VY140" s="1"/>
      <c r="VZ140" s="1"/>
      <c r="WA140" s="1"/>
      <c r="WB140" s="1"/>
      <c r="WC140" s="1"/>
      <c r="WD140" s="1"/>
      <c r="WE140" s="1"/>
      <c r="WF140" s="1"/>
      <c r="WG140" s="1"/>
      <c r="WH140" s="1"/>
      <c r="WI140" s="1"/>
      <c r="WJ140" s="1"/>
      <c r="WK140" s="1"/>
      <c r="WL140" s="1"/>
      <c r="WM140" s="1"/>
      <c r="WN140" s="1"/>
      <c r="WO140" s="1"/>
      <c r="WP140" s="1"/>
      <c r="WQ140" s="1"/>
      <c r="WR140" s="1"/>
      <c r="WS140" s="1"/>
      <c r="WT140" s="1"/>
      <c r="WU140" s="1"/>
      <c r="WV140" s="1"/>
      <c r="WW140" s="1"/>
      <c r="WX140" s="1"/>
      <c r="WY140" s="1"/>
      <c r="WZ140" s="1"/>
      <c r="XA140" s="1"/>
      <c r="XB140" s="1"/>
      <c r="XC140" s="1"/>
      <c r="XD140" s="1"/>
      <c r="XE140" s="1"/>
      <c r="XF140" s="1"/>
      <c r="XG140" s="1"/>
      <c r="XH140" s="1"/>
      <c r="XI140" s="1"/>
      <c r="XJ140" s="1"/>
      <c r="XK140" s="1"/>
      <c r="XL140" s="1"/>
      <c r="XM140" s="1"/>
      <c r="XN140" s="1"/>
      <c r="XO140" s="1"/>
      <c r="XP140" s="1"/>
      <c r="XQ140" s="1"/>
      <c r="XR140" s="1"/>
      <c r="XS140" s="1"/>
      <c r="XT140" s="1"/>
      <c r="XU140" s="1"/>
      <c r="XV140" s="1"/>
      <c r="XW140" s="1"/>
      <c r="XX140" s="1"/>
      <c r="XY140" s="1"/>
      <c r="XZ140" s="1"/>
      <c r="YA140" s="1"/>
      <c r="YB140" s="1"/>
      <c r="YC140" s="1"/>
      <c r="YD140" s="1"/>
      <c r="YE140" s="1"/>
      <c r="YF140" s="1"/>
      <c r="YG140" s="1"/>
      <c r="YH140" s="1"/>
      <c r="YI140" s="1"/>
      <c r="YJ140" s="1"/>
      <c r="YK140" s="1"/>
      <c r="YL140" s="1"/>
      <c r="YM140" s="1"/>
      <c r="YN140" s="1"/>
      <c r="YO140" s="1"/>
      <c r="YP140" s="1"/>
      <c r="YQ140" s="1"/>
      <c r="YR140" s="1"/>
      <c r="YS140" s="1"/>
      <c r="YT140" s="1"/>
      <c r="YU140" s="1"/>
      <c r="YV140" s="1"/>
      <c r="YW140" s="1"/>
      <c r="YX140" s="1"/>
      <c r="YY140" s="1"/>
      <c r="YZ140" s="1"/>
      <c r="ZA140" s="1"/>
      <c r="ZB140" s="1"/>
      <c r="ZC140" s="1"/>
      <c r="ZD140" s="1"/>
      <c r="ZE140" s="1"/>
      <c r="ZF140" s="1"/>
      <c r="ZG140" s="1"/>
      <c r="ZH140" s="1"/>
      <c r="ZI140" s="1"/>
      <c r="ZJ140" s="1"/>
      <c r="ZK140" s="1"/>
      <c r="ZL140" s="1"/>
      <c r="ZM140" s="1"/>
      <c r="ZN140" s="1"/>
      <c r="ZO140" s="1"/>
      <c r="ZP140" s="1"/>
      <c r="ZQ140" s="1"/>
      <c r="ZR140" s="1"/>
      <c r="ZS140" s="1"/>
      <c r="ZT140" s="1"/>
      <c r="ZU140" s="1"/>
      <c r="ZV140" s="1"/>
      <c r="ZW140" s="1"/>
      <c r="ZX140" s="1"/>
      <c r="ZY140" s="1"/>
      <c r="ZZ140" s="1"/>
      <c r="AAA140" s="1"/>
      <c r="AAB140" s="1"/>
      <c r="AAC140" s="1"/>
      <c r="AAD140" s="1"/>
      <c r="AAE140" s="1"/>
      <c r="AAF140" s="1"/>
      <c r="AAG140" s="1"/>
      <c r="AAH140" s="1"/>
      <c r="AAI140" s="1"/>
      <c r="AAJ140" s="1"/>
      <c r="AAK140" s="1"/>
      <c r="AAL140" s="1"/>
      <c r="AAM140" s="1"/>
      <c r="AAN140" s="1"/>
      <c r="AAO140" s="1"/>
      <c r="AAP140" s="1"/>
      <c r="AAQ140" s="1"/>
      <c r="AAR140" s="1"/>
      <c r="AAS140" s="1"/>
      <c r="AAT140" s="1"/>
      <c r="AAU140" s="1"/>
      <c r="AAV140" s="1"/>
      <c r="AAW140" s="1"/>
      <c r="AAX140" s="1"/>
      <c r="AAY140" s="1"/>
      <c r="AAZ140" s="1"/>
      <c r="ABA140" s="1"/>
      <c r="ABB140" s="1"/>
      <c r="ABC140" s="1"/>
      <c r="ABD140" s="1"/>
      <c r="ABE140" s="1"/>
      <c r="ABF140" s="1"/>
      <c r="ABG140" s="1"/>
      <c r="ABH140" s="1"/>
      <c r="ABI140" s="1"/>
      <c r="ABJ140" s="1"/>
      <c r="ABK140" s="1"/>
      <c r="ABL140" s="1"/>
      <c r="ABM140" s="1"/>
      <c r="ABN140" s="1"/>
      <c r="ABO140" s="1"/>
      <c r="ABP140" s="1"/>
      <c r="ABQ140" s="1"/>
      <c r="ABR140" s="1"/>
      <c r="ABS140" s="1"/>
      <c r="ABT140" s="1"/>
      <c r="ABU140" s="1"/>
      <c r="ABV140" s="1"/>
      <c r="ABW140" s="1"/>
      <c r="ABX140" s="1"/>
      <c r="ABY140" s="1"/>
      <c r="ABZ140" s="1"/>
      <c r="ACA140" s="1"/>
      <c r="ACB140" s="1"/>
      <c r="ACC140" s="1"/>
      <c r="ACD140" s="1"/>
      <c r="ACE140" s="1"/>
      <c r="ACF140" s="1"/>
      <c r="ACG140" s="1"/>
      <c r="ACH140" s="1"/>
      <c r="ACI140" s="1"/>
      <c r="ACJ140" s="1"/>
      <c r="ACK140" s="1"/>
      <c r="ACL140" s="1"/>
      <c r="ACM140" s="1"/>
      <c r="ACN140" s="1"/>
      <c r="ACO140" s="1"/>
      <c r="ACP140" s="1"/>
      <c r="ACQ140" s="1"/>
      <c r="ACR140" s="1"/>
      <c r="ACS140" s="1"/>
      <c r="ACT140" s="1"/>
      <c r="ACU140" s="1"/>
      <c r="ACV140" s="1"/>
      <c r="ACW140" s="1"/>
      <c r="ACX140" s="1"/>
      <c r="ACY140" s="1"/>
      <c r="ACZ140" s="1"/>
      <c r="ADA140" s="1"/>
      <c r="ADB140" s="1"/>
      <c r="ADC140" s="1"/>
      <c r="ADD140" s="1"/>
      <c r="ADE140" s="1"/>
      <c r="ADF140" s="1"/>
      <c r="ADG140" s="1"/>
      <c r="ADH140" s="1"/>
      <c r="ADI140" s="1"/>
      <c r="ADJ140" s="1"/>
      <c r="ADK140" s="1"/>
      <c r="ADL140" s="1"/>
      <c r="ADM140" s="1"/>
      <c r="ADN140" s="1"/>
      <c r="ADO140" s="1"/>
      <c r="ADP140" s="1"/>
      <c r="ADQ140" s="1"/>
      <c r="ADR140" s="1"/>
      <c r="ADS140" s="1"/>
      <c r="ADT140" s="1"/>
      <c r="ADU140" s="1"/>
      <c r="ADV140" s="1"/>
      <c r="ADW140" s="1"/>
      <c r="ADX140" s="1"/>
      <c r="ADY140" s="1"/>
      <c r="ADZ140" s="1"/>
      <c r="AEA140" s="1"/>
      <c r="AEB140" s="1"/>
      <c r="AEC140" s="1"/>
      <c r="AED140" s="1"/>
      <c r="AEE140" s="1"/>
      <c r="AEF140" s="1"/>
      <c r="AEG140" s="1"/>
      <c r="AEH140" s="1"/>
      <c r="AEI140" s="1"/>
      <c r="AEJ140" s="1"/>
      <c r="AEK140" s="1"/>
      <c r="AEL140" s="1"/>
      <c r="AEM140" s="1"/>
      <c r="AEN140" s="1"/>
      <c r="AEO140" s="1"/>
      <c r="AEP140" s="1"/>
      <c r="AEQ140" s="1"/>
      <c r="AER140" s="1"/>
      <c r="AES140" s="1"/>
      <c r="AET140" s="1"/>
      <c r="AEU140" s="1"/>
      <c r="AEV140" s="1"/>
      <c r="AEW140" s="1"/>
      <c r="AEX140" s="1"/>
      <c r="AEY140" s="1"/>
      <c r="AEZ140" s="1"/>
      <c r="AFA140" s="1"/>
      <c r="AFB140" s="1"/>
      <c r="AFC140" s="1"/>
      <c r="AFD140" s="1"/>
      <c r="AFE140" s="1"/>
      <c r="AFF140" s="1"/>
      <c r="AFG140" s="1"/>
      <c r="AFH140" s="1"/>
      <c r="AFI140" s="1"/>
      <c r="AFJ140" s="1"/>
      <c r="AFK140" s="1"/>
      <c r="AFL140" s="1"/>
      <c r="AFM140" s="1"/>
      <c r="AFN140" s="1"/>
      <c r="AFO140" s="1"/>
      <c r="AFP140" s="1"/>
      <c r="AFQ140" s="1"/>
      <c r="AFR140" s="1"/>
      <c r="AFS140" s="1"/>
      <c r="AFT140" s="1"/>
      <c r="AFU140" s="1"/>
      <c r="AFV140" s="1"/>
      <c r="AFW140" s="1"/>
      <c r="AFX140" s="1"/>
      <c r="AFY140" s="1"/>
      <c r="AFZ140" s="1"/>
      <c r="AGA140" s="1"/>
      <c r="AGB140" s="1"/>
      <c r="AGC140" s="1"/>
      <c r="AGD140" s="1"/>
      <c r="AGE140" s="1"/>
      <c r="AGF140" s="1"/>
      <c r="AGG140" s="1"/>
      <c r="AGH140" s="1"/>
      <c r="AGI140" s="1"/>
      <c r="AGJ140" s="1"/>
      <c r="AGK140" s="1"/>
      <c r="AGL140" s="1"/>
      <c r="AGM140" s="1"/>
      <c r="AGN140" s="1"/>
      <c r="AGO140" s="1"/>
      <c r="AGP140" s="1"/>
      <c r="AGQ140" s="1"/>
      <c r="AGR140" s="1"/>
      <c r="AGS140" s="1"/>
      <c r="AGT140" s="1"/>
      <c r="AGU140" s="1"/>
      <c r="AGV140" s="1"/>
      <c r="AGW140" s="1"/>
      <c r="AGX140" s="1"/>
      <c r="AGY140" s="1"/>
      <c r="AGZ140" s="1"/>
      <c r="AHA140" s="1"/>
      <c r="AHB140" s="1"/>
      <c r="AHC140" s="1"/>
      <c r="AHD140" s="1"/>
      <c r="AHE140" s="1"/>
      <c r="AHF140" s="1"/>
      <c r="AHG140" s="1"/>
      <c r="AHH140" s="1"/>
      <c r="AHI140" s="1"/>
      <c r="AHJ140" s="1"/>
      <c r="AHK140" s="1"/>
      <c r="AHL140" s="1"/>
      <c r="AHM140" s="1"/>
      <c r="AHN140" s="1"/>
      <c r="AHO140" s="1"/>
      <c r="AHP140" s="1"/>
      <c r="AHQ140" s="1"/>
      <c r="AHR140" s="1"/>
      <c r="AHS140" s="1"/>
      <c r="AHT140" s="1"/>
      <c r="AHU140" s="1"/>
      <c r="AHV140" s="1"/>
      <c r="AHW140" s="1"/>
      <c r="AHX140" s="1"/>
      <c r="AHY140" s="1"/>
      <c r="AHZ140" s="1"/>
      <c r="AIA140" s="1"/>
      <c r="AIB140" s="1"/>
      <c r="AIC140" s="1"/>
      <c r="AID140" s="1"/>
      <c r="AIE140" s="1"/>
      <c r="AIF140" s="1"/>
      <c r="AIG140" s="1"/>
      <c r="AIH140" s="1"/>
      <c r="AII140" s="1"/>
      <c r="AIJ140" s="1"/>
      <c r="AIK140" s="1"/>
      <c r="AIL140" s="1"/>
      <c r="AIM140" s="1"/>
      <c r="AIN140" s="1"/>
      <c r="AIO140" s="1"/>
      <c r="AIP140" s="1"/>
      <c r="AIQ140" s="1"/>
      <c r="AIR140" s="1"/>
      <c r="AIS140" s="1"/>
      <c r="AIT140" s="1"/>
      <c r="AIU140" s="1"/>
      <c r="AIV140" s="1"/>
      <c r="AIW140" s="1"/>
      <c r="AIX140" s="1"/>
      <c r="AIY140" s="1"/>
      <c r="AIZ140" s="1"/>
      <c r="AJA140" s="1"/>
      <c r="AJB140" s="1"/>
      <c r="AJC140" s="1"/>
      <c r="AJD140" s="1"/>
      <c r="AJE140" s="1"/>
      <c r="AJF140" s="1"/>
      <c r="AJG140" s="1"/>
      <c r="AJH140" s="1"/>
      <c r="AJI140" s="1"/>
      <c r="AJJ140" s="1"/>
      <c r="AJK140" s="1"/>
      <c r="AJL140" s="1"/>
      <c r="AJM140" s="1"/>
      <c r="AJN140" s="1"/>
      <c r="AJO140" s="1"/>
      <c r="AJP140" s="1"/>
      <c r="AJQ140" s="1"/>
      <c r="AJR140" s="1"/>
      <c r="AJS140" s="1"/>
      <c r="AJT140" s="1"/>
      <c r="AJU140" s="1"/>
      <c r="AJV140" s="1"/>
      <c r="AJW140" s="1"/>
      <c r="AJX140" s="1"/>
      <c r="AJY140" s="1"/>
      <c r="AJZ140" s="1"/>
      <c r="AKA140" s="1"/>
      <c r="AKB140" s="1"/>
      <c r="AKC140" s="1"/>
      <c r="AKD140" s="1"/>
      <c r="AKE140" s="1"/>
      <c r="AKF140" s="1"/>
      <c r="AKG140" s="1"/>
      <c r="AKH140" s="1"/>
      <c r="AKI140" s="1"/>
      <c r="AKJ140" s="1"/>
      <c r="AKK140" s="1"/>
      <c r="AKL140" s="1"/>
      <c r="AKM140" s="1"/>
      <c r="AKN140" s="1"/>
      <c r="AKO140" s="1"/>
      <c r="AKP140" s="1"/>
      <c r="AKQ140" s="1"/>
      <c r="AKR140" s="1"/>
      <c r="AKS140" s="1"/>
      <c r="AKT140" s="1"/>
      <c r="AKU140" s="1"/>
      <c r="AKV140" s="1"/>
      <c r="AKW140" s="1"/>
      <c r="AKX140" s="1"/>
      <c r="AKY140" s="1"/>
      <c r="AKZ140" s="1"/>
      <c r="ALA140" s="1"/>
      <c r="ALB140" s="1"/>
      <c r="ALC140" s="1"/>
      <c r="ALD140" s="1"/>
      <c r="ALE140" s="1"/>
      <c r="ALF140" s="1"/>
      <c r="ALG140" s="1"/>
      <c r="ALH140" s="1"/>
      <c r="ALI140" s="1"/>
      <c r="ALJ140" s="1"/>
      <c r="ALK140" s="1"/>
      <c r="ALL140" s="1"/>
      <c r="ALM140" s="1"/>
      <c r="ALN140" s="1"/>
      <c r="ALO140" s="1"/>
      <c r="ALP140" s="1"/>
      <c r="ALQ140" s="1"/>
      <c r="ALR140" s="1"/>
      <c r="ALS140" s="1"/>
      <c r="ALT140" s="1"/>
      <c r="ALU140" s="1"/>
      <c r="ALV140" s="1"/>
      <c r="ALW140" s="1"/>
      <c r="ALX140" s="1"/>
      <c r="ALY140" s="1"/>
      <c r="ALZ140" s="1"/>
      <c r="AMA140" s="1"/>
      <c r="AMB140" s="1"/>
      <c r="AMC140" s="1"/>
      <c r="AMD140" s="1"/>
      <c r="AME140" s="1"/>
      <c r="AMF140" s="1"/>
      <c r="AMG140" s="1"/>
      <c r="AMH140" s="1"/>
      <c r="AMI140" s="1"/>
      <c r="AMJ140" s="1"/>
    </row>
    <row r="141" spans="1:1024" s="4" customFormat="1" ht="75" x14ac:dyDescent="0.25">
      <c r="A141" s="26">
        <v>134</v>
      </c>
      <c r="B141" s="12" t="s">
        <v>45</v>
      </c>
      <c r="C141" s="13">
        <f t="shared" ref="C141:I141" si="55">SUM(C142:C144)</f>
        <v>463</v>
      </c>
      <c r="D141" s="13">
        <f t="shared" si="55"/>
        <v>0</v>
      </c>
      <c r="E141" s="13">
        <f t="shared" si="55"/>
        <v>463</v>
      </c>
      <c r="F141" s="13">
        <f t="shared" si="55"/>
        <v>0</v>
      </c>
      <c r="G141" s="13">
        <f t="shared" si="55"/>
        <v>0</v>
      </c>
      <c r="H141" s="13">
        <f t="shared" si="55"/>
        <v>0</v>
      </c>
      <c r="I141" s="13">
        <f t="shared" si="55"/>
        <v>0</v>
      </c>
      <c r="J141" s="13" t="s">
        <v>75</v>
      </c>
    </row>
    <row r="142" spans="1:1024" s="8" customFormat="1" x14ac:dyDescent="0.25">
      <c r="A142" s="26">
        <v>135</v>
      </c>
      <c r="B142" s="3" t="s">
        <v>9</v>
      </c>
      <c r="C142" s="28">
        <f>SUM(D142:I142)</f>
        <v>0</v>
      </c>
      <c r="D142" s="2">
        <v>0</v>
      </c>
      <c r="E142" s="2">
        <v>0</v>
      </c>
      <c r="F142" s="2">
        <v>0</v>
      </c>
      <c r="G142" s="2">
        <v>0</v>
      </c>
      <c r="H142" s="2">
        <v>0</v>
      </c>
      <c r="I142" s="2">
        <v>0</v>
      </c>
      <c r="J142" s="28"/>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c r="VK142" s="1"/>
      <c r="VL142" s="1"/>
      <c r="VM142" s="1"/>
      <c r="VN142" s="1"/>
      <c r="VO142" s="1"/>
      <c r="VP142" s="1"/>
      <c r="VQ142" s="1"/>
      <c r="VR142" s="1"/>
      <c r="VS142" s="1"/>
      <c r="VT142" s="1"/>
      <c r="VU142" s="1"/>
      <c r="VV142" s="1"/>
      <c r="VW142" s="1"/>
      <c r="VX142" s="1"/>
      <c r="VY142" s="1"/>
      <c r="VZ142" s="1"/>
      <c r="WA142" s="1"/>
      <c r="WB142" s="1"/>
      <c r="WC142" s="1"/>
      <c r="WD142" s="1"/>
      <c r="WE142" s="1"/>
      <c r="WF142" s="1"/>
      <c r="WG142" s="1"/>
      <c r="WH142" s="1"/>
      <c r="WI142" s="1"/>
      <c r="WJ142" s="1"/>
      <c r="WK142" s="1"/>
      <c r="WL142" s="1"/>
      <c r="WM142" s="1"/>
      <c r="WN142" s="1"/>
      <c r="WO142" s="1"/>
      <c r="WP142" s="1"/>
      <c r="WQ142" s="1"/>
      <c r="WR142" s="1"/>
      <c r="WS142" s="1"/>
      <c r="WT142" s="1"/>
      <c r="WU142" s="1"/>
      <c r="WV142" s="1"/>
      <c r="WW142" s="1"/>
      <c r="WX142" s="1"/>
      <c r="WY142" s="1"/>
      <c r="WZ142" s="1"/>
      <c r="XA142" s="1"/>
      <c r="XB142" s="1"/>
      <c r="XC142" s="1"/>
      <c r="XD142" s="1"/>
      <c r="XE142" s="1"/>
      <c r="XF142" s="1"/>
      <c r="XG142" s="1"/>
      <c r="XH142" s="1"/>
      <c r="XI142" s="1"/>
      <c r="XJ142" s="1"/>
      <c r="XK142" s="1"/>
      <c r="XL142" s="1"/>
      <c r="XM142" s="1"/>
      <c r="XN142" s="1"/>
      <c r="XO142" s="1"/>
      <c r="XP142" s="1"/>
      <c r="XQ142" s="1"/>
      <c r="XR142" s="1"/>
      <c r="XS142" s="1"/>
      <c r="XT142" s="1"/>
      <c r="XU142" s="1"/>
      <c r="XV142" s="1"/>
      <c r="XW142" s="1"/>
      <c r="XX142" s="1"/>
      <c r="XY142" s="1"/>
      <c r="XZ142" s="1"/>
      <c r="YA142" s="1"/>
      <c r="YB142" s="1"/>
      <c r="YC142" s="1"/>
      <c r="YD142" s="1"/>
      <c r="YE142" s="1"/>
      <c r="YF142" s="1"/>
      <c r="YG142" s="1"/>
      <c r="YH142" s="1"/>
      <c r="YI142" s="1"/>
      <c r="YJ142" s="1"/>
      <c r="YK142" s="1"/>
      <c r="YL142" s="1"/>
      <c r="YM142" s="1"/>
      <c r="YN142" s="1"/>
      <c r="YO142" s="1"/>
      <c r="YP142" s="1"/>
      <c r="YQ142" s="1"/>
      <c r="YR142" s="1"/>
      <c r="YS142" s="1"/>
      <c r="YT142" s="1"/>
      <c r="YU142" s="1"/>
      <c r="YV142" s="1"/>
      <c r="YW142" s="1"/>
      <c r="YX142" s="1"/>
      <c r="YY142" s="1"/>
      <c r="YZ142" s="1"/>
      <c r="ZA142" s="1"/>
      <c r="ZB142" s="1"/>
      <c r="ZC142" s="1"/>
      <c r="ZD142" s="1"/>
      <c r="ZE142" s="1"/>
      <c r="ZF142" s="1"/>
      <c r="ZG142" s="1"/>
      <c r="ZH142" s="1"/>
      <c r="ZI142" s="1"/>
      <c r="ZJ142" s="1"/>
      <c r="ZK142" s="1"/>
      <c r="ZL142" s="1"/>
      <c r="ZM142" s="1"/>
      <c r="ZN142" s="1"/>
      <c r="ZO142" s="1"/>
      <c r="ZP142" s="1"/>
      <c r="ZQ142" s="1"/>
      <c r="ZR142" s="1"/>
      <c r="ZS142" s="1"/>
      <c r="ZT142" s="1"/>
      <c r="ZU142" s="1"/>
      <c r="ZV142" s="1"/>
      <c r="ZW142" s="1"/>
      <c r="ZX142" s="1"/>
      <c r="ZY142" s="1"/>
      <c r="ZZ142" s="1"/>
      <c r="AAA142" s="1"/>
      <c r="AAB142" s="1"/>
      <c r="AAC142" s="1"/>
      <c r="AAD142" s="1"/>
      <c r="AAE142" s="1"/>
      <c r="AAF142" s="1"/>
      <c r="AAG142" s="1"/>
      <c r="AAH142" s="1"/>
      <c r="AAI142" s="1"/>
      <c r="AAJ142" s="1"/>
      <c r="AAK142" s="1"/>
      <c r="AAL142" s="1"/>
      <c r="AAM142" s="1"/>
      <c r="AAN142" s="1"/>
      <c r="AAO142" s="1"/>
      <c r="AAP142" s="1"/>
      <c r="AAQ142" s="1"/>
      <c r="AAR142" s="1"/>
      <c r="AAS142" s="1"/>
      <c r="AAT142" s="1"/>
      <c r="AAU142" s="1"/>
      <c r="AAV142" s="1"/>
      <c r="AAW142" s="1"/>
      <c r="AAX142" s="1"/>
      <c r="AAY142" s="1"/>
      <c r="AAZ142" s="1"/>
      <c r="ABA142" s="1"/>
      <c r="ABB142" s="1"/>
      <c r="ABC142" s="1"/>
      <c r="ABD142" s="1"/>
      <c r="ABE142" s="1"/>
      <c r="ABF142" s="1"/>
      <c r="ABG142" s="1"/>
      <c r="ABH142" s="1"/>
      <c r="ABI142" s="1"/>
      <c r="ABJ142" s="1"/>
      <c r="ABK142" s="1"/>
      <c r="ABL142" s="1"/>
      <c r="ABM142" s="1"/>
      <c r="ABN142" s="1"/>
      <c r="ABO142" s="1"/>
      <c r="ABP142" s="1"/>
      <c r="ABQ142" s="1"/>
      <c r="ABR142" s="1"/>
      <c r="ABS142" s="1"/>
      <c r="ABT142" s="1"/>
      <c r="ABU142" s="1"/>
      <c r="ABV142" s="1"/>
      <c r="ABW142" s="1"/>
      <c r="ABX142" s="1"/>
      <c r="ABY142" s="1"/>
      <c r="ABZ142" s="1"/>
      <c r="ACA142" s="1"/>
      <c r="ACB142" s="1"/>
      <c r="ACC142" s="1"/>
      <c r="ACD142" s="1"/>
      <c r="ACE142" s="1"/>
      <c r="ACF142" s="1"/>
      <c r="ACG142" s="1"/>
      <c r="ACH142" s="1"/>
      <c r="ACI142" s="1"/>
      <c r="ACJ142" s="1"/>
      <c r="ACK142" s="1"/>
      <c r="ACL142" s="1"/>
      <c r="ACM142" s="1"/>
      <c r="ACN142" s="1"/>
      <c r="ACO142" s="1"/>
      <c r="ACP142" s="1"/>
      <c r="ACQ142" s="1"/>
      <c r="ACR142" s="1"/>
      <c r="ACS142" s="1"/>
      <c r="ACT142" s="1"/>
      <c r="ACU142" s="1"/>
      <c r="ACV142" s="1"/>
      <c r="ACW142" s="1"/>
      <c r="ACX142" s="1"/>
      <c r="ACY142" s="1"/>
      <c r="ACZ142" s="1"/>
      <c r="ADA142" s="1"/>
      <c r="ADB142" s="1"/>
      <c r="ADC142" s="1"/>
      <c r="ADD142" s="1"/>
      <c r="ADE142" s="1"/>
      <c r="ADF142" s="1"/>
      <c r="ADG142" s="1"/>
      <c r="ADH142" s="1"/>
      <c r="ADI142" s="1"/>
      <c r="ADJ142" s="1"/>
      <c r="ADK142" s="1"/>
      <c r="ADL142" s="1"/>
      <c r="ADM142" s="1"/>
      <c r="ADN142" s="1"/>
      <c r="ADO142" s="1"/>
      <c r="ADP142" s="1"/>
      <c r="ADQ142" s="1"/>
      <c r="ADR142" s="1"/>
      <c r="ADS142" s="1"/>
      <c r="ADT142" s="1"/>
      <c r="ADU142" s="1"/>
      <c r="ADV142" s="1"/>
      <c r="ADW142" s="1"/>
      <c r="ADX142" s="1"/>
      <c r="ADY142" s="1"/>
      <c r="ADZ142" s="1"/>
      <c r="AEA142" s="1"/>
      <c r="AEB142" s="1"/>
      <c r="AEC142" s="1"/>
      <c r="AED142" s="1"/>
      <c r="AEE142" s="1"/>
      <c r="AEF142" s="1"/>
      <c r="AEG142" s="1"/>
      <c r="AEH142" s="1"/>
      <c r="AEI142" s="1"/>
      <c r="AEJ142" s="1"/>
      <c r="AEK142" s="1"/>
      <c r="AEL142" s="1"/>
      <c r="AEM142" s="1"/>
      <c r="AEN142" s="1"/>
      <c r="AEO142" s="1"/>
      <c r="AEP142" s="1"/>
      <c r="AEQ142" s="1"/>
      <c r="AER142" s="1"/>
      <c r="AES142" s="1"/>
      <c r="AET142" s="1"/>
      <c r="AEU142" s="1"/>
      <c r="AEV142" s="1"/>
      <c r="AEW142" s="1"/>
      <c r="AEX142" s="1"/>
      <c r="AEY142" s="1"/>
      <c r="AEZ142" s="1"/>
      <c r="AFA142" s="1"/>
      <c r="AFB142" s="1"/>
      <c r="AFC142" s="1"/>
      <c r="AFD142" s="1"/>
      <c r="AFE142" s="1"/>
      <c r="AFF142" s="1"/>
      <c r="AFG142" s="1"/>
      <c r="AFH142" s="1"/>
      <c r="AFI142" s="1"/>
      <c r="AFJ142" s="1"/>
      <c r="AFK142" s="1"/>
      <c r="AFL142" s="1"/>
      <c r="AFM142" s="1"/>
      <c r="AFN142" s="1"/>
      <c r="AFO142" s="1"/>
      <c r="AFP142" s="1"/>
      <c r="AFQ142" s="1"/>
      <c r="AFR142" s="1"/>
      <c r="AFS142" s="1"/>
      <c r="AFT142" s="1"/>
      <c r="AFU142" s="1"/>
      <c r="AFV142" s="1"/>
      <c r="AFW142" s="1"/>
      <c r="AFX142" s="1"/>
      <c r="AFY142" s="1"/>
      <c r="AFZ142" s="1"/>
      <c r="AGA142" s="1"/>
      <c r="AGB142" s="1"/>
      <c r="AGC142" s="1"/>
      <c r="AGD142" s="1"/>
      <c r="AGE142" s="1"/>
      <c r="AGF142" s="1"/>
      <c r="AGG142" s="1"/>
      <c r="AGH142" s="1"/>
      <c r="AGI142" s="1"/>
      <c r="AGJ142" s="1"/>
      <c r="AGK142" s="1"/>
      <c r="AGL142" s="1"/>
      <c r="AGM142" s="1"/>
      <c r="AGN142" s="1"/>
      <c r="AGO142" s="1"/>
      <c r="AGP142" s="1"/>
      <c r="AGQ142" s="1"/>
      <c r="AGR142" s="1"/>
      <c r="AGS142" s="1"/>
      <c r="AGT142" s="1"/>
      <c r="AGU142" s="1"/>
      <c r="AGV142" s="1"/>
      <c r="AGW142" s="1"/>
      <c r="AGX142" s="1"/>
      <c r="AGY142" s="1"/>
      <c r="AGZ142" s="1"/>
      <c r="AHA142" s="1"/>
      <c r="AHB142" s="1"/>
      <c r="AHC142" s="1"/>
      <c r="AHD142" s="1"/>
      <c r="AHE142" s="1"/>
      <c r="AHF142" s="1"/>
      <c r="AHG142" s="1"/>
      <c r="AHH142" s="1"/>
      <c r="AHI142" s="1"/>
      <c r="AHJ142" s="1"/>
      <c r="AHK142" s="1"/>
      <c r="AHL142" s="1"/>
      <c r="AHM142" s="1"/>
      <c r="AHN142" s="1"/>
      <c r="AHO142" s="1"/>
      <c r="AHP142" s="1"/>
      <c r="AHQ142" s="1"/>
      <c r="AHR142" s="1"/>
      <c r="AHS142" s="1"/>
      <c r="AHT142" s="1"/>
      <c r="AHU142" s="1"/>
      <c r="AHV142" s="1"/>
      <c r="AHW142" s="1"/>
      <c r="AHX142" s="1"/>
      <c r="AHY142" s="1"/>
      <c r="AHZ142" s="1"/>
      <c r="AIA142" s="1"/>
      <c r="AIB142" s="1"/>
      <c r="AIC142" s="1"/>
      <c r="AID142" s="1"/>
      <c r="AIE142" s="1"/>
      <c r="AIF142" s="1"/>
      <c r="AIG142" s="1"/>
      <c r="AIH142" s="1"/>
      <c r="AII142" s="1"/>
      <c r="AIJ142" s="1"/>
      <c r="AIK142" s="1"/>
      <c r="AIL142" s="1"/>
      <c r="AIM142" s="1"/>
      <c r="AIN142" s="1"/>
      <c r="AIO142" s="1"/>
      <c r="AIP142" s="1"/>
      <c r="AIQ142" s="1"/>
      <c r="AIR142" s="1"/>
      <c r="AIS142" s="1"/>
      <c r="AIT142" s="1"/>
      <c r="AIU142" s="1"/>
      <c r="AIV142" s="1"/>
      <c r="AIW142" s="1"/>
      <c r="AIX142" s="1"/>
      <c r="AIY142" s="1"/>
      <c r="AIZ142" s="1"/>
      <c r="AJA142" s="1"/>
      <c r="AJB142" s="1"/>
      <c r="AJC142" s="1"/>
      <c r="AJD142" s="1"/>
      <c r="AJE142" s="1"/>
      <c r="AJF142" s="1"/>
      <c r="AJG142" s="1"/>
      <c r="AJH142" s="1"/>
      <c r="AJI142" s="1"/>
      <c r="AJJ142" s="1"/>
      <c r="AJK142" s="1"/>
      <c r="AJL142" s="1"/>
      <c r="AJM142" s="1"/>
      <c r="AJN142" s="1"/>
      <c r="AJO142" s="1"/>
      <c r="AJP142" s="1"/>
      <c r="AJQ142" s="1"/>
      <c r="AJR142" s="1"/>
      <c r="AJS142" s="1"/>
      <c r="AJT142" s="1"/>
      <c r="AJU142" s="1"/>
      <c r="AJV142" s="1"/>
      <c r="AJW142" s="1"/>
      <c r="AJX142" s="1"/>
      <c r="AJY142" s="1"/>
      <c r="AJZ142" s="1"/>
      <c r="AKA142" s="1"/>
      <c r="AKB142" s="1"/>
      <c r="AKC142" s="1"/>
      <c r="AKD142" s="1"/>
      <c r="AKE142" s="1"/>
      <c r="AKF142" s="1"/>
      <c r="AKG142" s="1"/>
      <c r="AKH142" s="1"/>
      <c r="AKI142" s="1"/>
      <c r="AKJ142" s="1"/>
      <c r="AKK142" s="1"/>
      <c r="AKL142" s="1"/>
      <c r="AKM142" s="1"/>
      <c r="AKN142" s="1"/>
      <c r="AKO142" s="1"/>
      <c r="AKP142" s="1"/>
      <c r="AKQ142" s="1"/>
      <c r="AKR142" s="1"/>
      <c r="AKS142" s="1"/>
      <c r="AKT142" s="1"/>
      <c r="AKU142" s="1"/>
      <c r="AKV142" s="1"/>
      <c r="AKW142" s="1"/>
      <c r="AKX142" s="1"/>
      <c r="AKY142" s="1"/>
      <c r="AKZ142" s="1"/>
      <c r="ALA142" s="1"/>
      <c r="ALB142" s="1"/>
      <c r="ALC142" s="1"/>
      <c r="ALD142" s="1"/>
      <c r="ALE142" s="1"/>
      <c r="ALF142" s="1"/>
      <c r="ALG142" s="1"/>
      <c r="ALH142" s="1"/>
      <c r="ALI142" s="1"/>
      <c r="ALJ142" s="1"/>
      <c r="ALK142" s="1"/>
      <c r="ALL142" s="1"/>
      <c r="ALM142" s="1"/>
      <c r="ALN142" s="1"/>
      <c r="ALO142" s="1"/>
      <c r="ALP142" s="1"/>
      <c r="ALQ142" s="1"/>
      <c r="ALR142" s="1"/>
      <c r="ALS142" s="1"/>
      <c r="ALT142" s="1"/>
      <c r="ALU142" s="1"/>
      <c r="ALV142" s="1"/>
      <c r="ALW142" s="1"/>
      <c r="ALX142" s="1"/>
      <c r="ALY142" s="1"/>
      <c r="ALZ142" s="1"/>
      <c r="AMA142" s="1"/>
      <c r="AMB142" s="1"/>
      <c r="AMC142" s="1"/>
      <c r="AMD142" s="1"/>
      <c r="AME142" s="1"/>
      <c r="AMF142" s="1"/>
      <c r="AMG142" s="1"/>
      <c r="AMH142" s="1"/>
      <c r="AMI142" s="1"/>
      <c r="AMJ142" s="1"/>
    </row>
    <row r="143" spans="1:1024" s="8" customFormat="1" x14ac:dyDescent="0.25">
      <c r="A143" s="26">
        <v>136</v>
      </c>
      <c r="B143" s="3" t="s">
        <v>10</v>
      </c>
      <c r="C143" s="28">
        <f>SUM(D143:I143)</f>
        <v>231.5</v>
      </c>
      <c r="D143" s="2">
        <v>0</v>
      </c>
      <c r="E143" s="2">
        <v>231.5</v>
      </c>
      <c r="F143" s="2">
        <v>0</v>
      </c>
      <c r="G143" s="2">
        <v>0</v>
      </c>
      <c r="H143" s="2">
        <v>0</v>
      </c>
      <c r="I143" s="2">
        <v>0</v>
      </c>
      <c r="J143" s="28"/>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c r="VK143" s="1"/>
      <c r="VL143" s="1"/>
      <c r="VM143" s="1"/>
      <c r="VN143" s="1"/>
      <c r="VO143" s="1"/>
      <c r="VP143" s="1"/>
      <c r="VQ143" s="1"/>
      <c r="VR143" s="1"/>
      <c r="VS143" s="1"/>
      <c r="VT143" s="1"/>
      <c r="VU143" s="1"/>
      <c r="VV143" s="1"/>
      <c r="VW143" s="1"/>
      <c r="VX143" s="1"/>
      <c r="VY143" s="1"/>
      <c r="VZ143" s="1"/>
      <c r="WA143" s="1"/>
      <c r="WB143" s="1"/>
      <c r="WC143" s="1"/>
      <c r="WD143" s="1"/>
      <c r="WE143" s="1"/>
      <c r="WF143" s="1"/>
      <c r="WG143" s="1"/>
      <c r="WH143" s="1"/>
      <c r="WI143" s="1"/>
      <c r="WJ143" s="1"/>
      <c r="WK143" s="1"/>
      <c r="WL143" s="1"/>
      <c r="WM143" s="1"/>
      <c r="WN143" s="1"/>
      <c r="WO143" s="1"/>
      <c r="WP143" s="1"/>
      <c r="WQ143" s="1"/>
      <c r="WR143" s="1"/>
      <c r="WS143" s="1"/>
      <c r="WT143" s="1"/>
      <c r="WU143" s="1"/>
      <c r="WV143" s="1"/>
      <c r="WW143" s="1"/>
      <c r="WX143" s="1"/>
      <c r="WY143" s="1"/>
      <c r="WZ143" s="1"/>
      <c r="XA143" s="1"/>
      <c r="XB143" s="1"/>
      <c r="XC143" s="1"/>
      <c r="XD143" s="1"/>
      <c r="XE143" s="1"/>
      <c r="XF143" s="1"/>
      <c r="XG143" s="1"/>
      <c r="XH143" s="1"/>
      <c r="XI143" s="1"/>
      <c r="XJ143" s="1"/>
      <c r="XK143" s="1"/>
      <c r="XL143" s="1"/>
      <c r="XM143" s="1"/>
      <c r="XN143" s="1"/>
      <c r="XO143" s="1"/>
      <c r="XP143" s="1"/>
      <c r="XQ143" s="1"/>
      <c r="XR143" s="1"/>
      <c r="XS143" s="1"/>
      <c r="XT143" s="1"/>
      <c r="XU143" s="1"/>
      <c r="XV143" s="1"/>
      <c r="XW143" s="1"/>
      <c r="XX143" s="1"/>
      <c r="XY143" s="1"/>
      <c r="XZ143" s="1"/>
      <c r="YA143" s="1"/>
      <c r="YB143" s="1"/>
      <c r="YC143" s="1"/>
      <c r="YD143" s="1"/>
      <c r="YE143" s="1"/>
      <c r="YF143" s="1"/>
      <c r="YG143" s="1"/>
      <c r="YH143" s="1"/>
      <c r="YI143" s="1"/>
      <c r="YJ143" s="1"/>
      <c r="YK143" s="1"/>
      <c r="YL143" s="1"/>
      <c r="YM143" s="1"/>
      <c r="YN143" s="1"/>
      <c r="YO143" s="1"/>
      <c r="YP143" s="1"/>
      <c r="YQ143" s="1"/>
      <c r="YR143" s="1"/>
      <c r="YS143" s="1"/>
      <c r="YT143" s="1"/>
      <c r="YU143" s="1"/>
      <c r="YV143" s="1"/>
      <c r="YW143" s="1"/>
      <c r="YX143" s="1"/>
      <c r="YY143" s="1"/>
      <c r="YZ143" s="1"/>
      <c r="ZA143" s="1"/>
      <c r="ZB143" s="1"/>
      <c r="ZC143" s="1"/>
      <c r="ZD143" s="1"/>
      <c r="ZE143" s="1"/>
      <c r="ZF143" s="1"/>
      <c r="ZG143" s="1"/>
      <c r="ZH143" s="1"/>
      <c r="ZI143" s="1"/>
      <c r="ZJ143" s="1"/>
      <c r="ZK143" s="1"/>
      <c r="ZL143" s="1"/>
      <c r="ZM143" s="1"/>
      <c r="ZN143" s="1"/>
      <c r="ZO143" s="1"/>
      <c r="ZP143" s="1"/>
      <c r="ZQ143" s="1"/>
      <c r="ZR143" s="1"/>
      <c r="ZS143" s="1"/>
      <c r="ZT143" s="1"/>
      <c r="ZU143" s="1"/>
      <c r="ZV143" s="1"/>
      <c r="ZW143" s="1"/>
      <c r="ZX143" s="1"/>
      <c r="ZY143" s="1"/>
      <c r="ZZ143" s="1"/>
      <c r="AAA143" s="1"/>
      <c r="AAB143" s="1"/>
      <c r="AAC143" s="1"/>
      <c r="AAD143" s="1"/>
      <c r="AAE143" s="1"/>
      <c r="AAF143" s="1"/>
      <c r="AAG143" s="1"/>
      <c r="AAH143" s="1"/>
      <c r="AAI143" s="1"/>
      <c r="AAJ143" s="1"/>
      <c r="AAK143" s="1"/>
      <c r="AAL143" s="1"/>
      <c r="AAM143" s="1"/>
      <c r="AAN143" s="1"/>
      <c r="AAO143" s="1"/>
      <c r="AAP143" s="1"/>
      <c r="AAQ143" s="1"/>
      <c r="AAR143" s="1"/>
      <c r="AAS143" s="1"/>
      <c r="AAT143" s="1"/>
      <c r="AAU143" s="1"/>
      <c r="AAV143" s="1"/>
      <c r="AAW143" s="1"/>
      <c r="AAX143" s="1"/>
      <c r="AAY143" s="1"/>
      <c r="AAZ143" s="1"/>
      <c r="ABA143" s="1"/>
      <c r="ABB143" s="1"/>
      <c r="ABC143" s="1"/>
      <c r="ABD143" s="1"/>
      <c r="ABE143" s="1"/>
      <c r="ABF143" s="1"/>
      <c r="ABG143" s="1"/>
      <c r="ABH143" s="1"/>
      <c r="ABI143" s="1"/>
      <c r="ABJ143" s="1"/>
      <c r="ABK143" s="1"/>
      <c r="ABL143" s="1"/>
      <c r="ABM143" s="1"/>
      <c r="ABN143" s="1"/>
      <c r="ABO143" s="1"/>
      <c r="ABP143" s="1"/>
      <c r="ABQ143" s="1"/>
      <c r="ABR143" s="1"/>
      <c r="ABS143" s="1"/>
      <c r="ABT143" s="1"/>
      <c r="ABU143" s="1"/>
      <c r="ABV143" s="1"/>
      <c r="ABW143" s="1"/>
      <c r="ABX143" s="1"/>
      <c r="ABY143" s="1"/>
      <c r="ABZ143" s="1"/>
      <c r="ACA143" s="1"/>
      <c r="ACB143" s="1"/>
      <c r="ACC143" s="1"/>
      <c r="ACD143" s="1"/>
      <c r="ACE143" s="1"/>
      <c r="ACF143" s="1"/>
      <c r="ACG143" s="1"/>
      <c r="ACH143" s="1"/>
      <c r="ACI143" s="1"/>
      <c r="ACJ143" s="1"/>
      <c r="ACK143" s="1"/>
      <c r="ACL143" s="1"/>
      <c r="ACM143" s="1"/>
      <c r="ACN143" s="1"/>
      <c r="ACO143" s="1"/>
      <c r="ACP143" s="1"/>
      <c r="ACQ143" s="1"/>
      <c r="ACR143" s="1"/>
      <c r="ACS143" s="1"/>
      <c r="ACT143" s="1"/>
      <c r="ACU143" s="1"/>
      <c r="ACV143" s="1"/>
      <c r="ACW143" s="1"/>
      <c r="ACX143" s="1"/>
      <c r="ACY143" s="1"/>
      <c r="ACZ143" s="1"/>
      <c r="ADA143" s="1"/>
      <c r="ADB143" s="1"/>
      <c r="ADC143" s="1"/>
      <c r="ADD143" s="1"/>
      <c r="ADE143" s="1"/>
      <c r="ADF143" s="1"/>
      <c r="ADG143" s="1"/>
      <c r="ADH143" s="1"/>
      <c r="ADI143" s="1"/>
      <c r="ADJ143" s="1"/>
      <c r="ADK143" s="1"/>
      <c r="ADL143" s="1"/>
      <c r="ADM143" s="1"/>
      <c r="ADN143" s="1"/>
      <c r="ADO143" s="1"/>
      <c r="ADP143" s="1"/>
      <c r="ADQ143" s="1"/>
      <c r="ADR143" s="1"/>
      <c r="ADS143" s="1"/>
      <c r="ADT143" s="1"/>
      <c r="ADU143" s="1"/>
      <c r="ADV143" s="1"/>
      <c r="ADW143" s="1"/>
      <c r="ADX143" s="1"/>
      <c r="ADY143" s="1"/>
      <c r="ADZ143" s="1"/>
      <c r="AEA143" s="1"/>
      <c r="AEB143" s="1"/>
      <c r="AEC143" s="1"/>
      <c r="AED143" s="1"/>
      <c r="AEE143" s="1"/>
      <c r="AEF143" s="1"/>
      <c r="AEG143" s="1"/>
      <c r="AEH143" s="1"/>
      <c r="AEI143" s="1"/>
      <c r="AEJ143" s="1"/>
      <c r="AEK143" s="1"/>
      <c r="AEL143" s="1"/>
      <c r="AEM143" s="1"/>
      <c r="AEN143" s="1"/>
      <c r="AEO143" s="1"/>
      <c r="AEP143" s="1"/>
      <c r="AEQ143" s="1"/>
      <c r="AER143" s="1"/>
      <c r="AES143" s="1"/>
      <c r="AET143" s="1"/>
      <c r="AEU143" s="1"/>
      <c r="AEV143" s="1"/>
      <c r="AEW143" s="1"/>
      <c r="AEX143" s="1"/>
      <c r="AEY143" s="1"/>
      <c r="AEZ143" s="1"/>
      <c r="AFA143" s="1"/>
      <c r="AFB143" s="1"/>
      <c r="AFC143" s="1"/>
      <c r="AFD143" s="1"/>
      <c r="AFE143" s="1"/>
      <c r="AFF143" s="1"/>
      <c r="AFG143" s="1"/>
      <c r="AFH143" s="1"/>
      <c r="AFI143" s="1"/>
      <c r="AFJ143" s="1"/>
      <c r="AFK143" s="1"/>
      <c r="AFL143" s="1"/>
      <c r="AFM143" s="1"/>
      <c r="AFN143" s="1"/>
      <c r="AFO143" s="1"/>
      <c r="AFP143" s="1"/>
      <c r="AFQ143" s="1"/>
      <c r="AFR143" s="1"/>
      <c r="AFS143" s="1"/>
      <c r="AFT143" s="1"/>
      <c r="AFU143" s="1"/>
      <c r="AFV143" s="1"/>
      <c r="AFW143" s="1"/>
      <c r="AFX143" s="1"/>
      <c r="AFY143" s="1"/>
      <c r="AFZ143" s="1"/>
      <c r="AGA143" s="1"/>
      <c r="AGB143" s="1"/>
      <c r="AGC143" s="1"/>
      <c r="AGD143" s="1"/>
      <c r="AGE143" s="1"/>
      <c r="AGF143" s="1"/>
      <c r="AGG143" s="1"/>
      <c r="AGH143" s="1"/>
      <c r="AGI143" s="1"/>
      <c r="AGJ143" s="1"/>
      <c r="AGK143" s="1"/>
      <c r="AGL143" s="1"/>
      <c r="AGM143" s="1"/>
      <c r="AGN143" s="1"/>
      <c r="AGO143" s="1"/>
      <c r="AGP143" s="1"/>
      <c r="AGQ143" s="1"/>
      <c r="AGR143" s="1"/>
      <c r="AGS143" s="1"/>
      <c r="AGT143" s="1"/>
      <c r="AGU143" s="1"/>
      <c r="AGV143" s="1"/>
      <c r="AGW143" s="1"/>
      <c r="AGX143" s="1"/>
      <c r="AGY143" s="1"/>
      <c r="AGZ143" s="1"/>
      <c r="AHA143" s="1"/>
      <c r="AHB143" s="1"/>
      <c r="AHC143" s="1"/>
      <c r="AHD143" s="1"/>
      <c r="AHE143" s="1"/>
      <c r="AHF143" s="1"/>
      <c r="AHG143" s="1"/>
      <c r="AHH143" s="1"/>
      <c r="AHI143" s="1"/>
      <c r="AHJ143" s="1"/>
      <c r="AHK143" s="1"/>
      <c r="AHL143" s="1"/>
      <c r="AHM143" s="1"/>
      <c r="AHN143" s="1"/>
      <c r="AHO143" s="1"/>
      <c r="AHP143" s="1"/>
      <c r="AHQ143" s="1"/>
      <c r="AHR143" s="1"/>
      <c r="AHS143" s="1"/>
      <c r="AHT143" s="1"/>
      <c r="AHU143" s="1"/>
      <c r="AHV143" s="1"/>
      <c r="AHW143" s="1"/>
      <c r="AHX143" s="1"/>
      <c r="AHY143" s="1"/>
      <c r="AHZ143" s="1"/>
      <c r="AIA143" s="1"/>
      <c r="AIB143" s="1"/>
      <c r="AIC143" s="1"/>
      <c r="AID143" s="1"/>
      <c r="AIE143" s="1"/>
      <c r="AIF143" s="1"/>
      <c r="AIG143" s="1"/>
      <c r="AIH143" s="1"/>
      <c r="AII143" s="1"/>
      <c r="AIJ143" s="1"/>
      <c r="AIK143" s="1"/>
      <c r="AIL143" s="1"/>
      <c r="AIM143" s="1"/>
      <c r="AIN143" s="1"/>
      <c r="AIO143" s="1"/>
      <c r="AIP143" s="1"/>
      <c r="AIQ143" s="1"/>
      <c r="AIR143" s="1"/>
      <c r="AIS143" s="1"/>
      <c r="AIT143" s="1"/>
      <c r="AIU143" s="1"/>
      <c r="AIV143" s="1"/>
      <c r="AIW143" s="1"/>
      <c r="AIX143" s="1"/>
      <c r="AIY143" s="1"/>
      <c r="AIZ143" s="1"/>
      <c r="AJA143" s="1"/>
      <c r="AJB143" s="1"/>
      <c r="AJC143" s="1"/>
      <c r="AJD143" s="1"/>
      <c r="AJE143" s="1"/>
      <c r="AJF143" s="1"/>
      <c r="AJG143" s="1"/>
      <c r="AJH143" s="1"/>
      <c r="AJI143" s="1"/>
      <c r="AJJ143" s="1"/>
      <c r="AJK143" s="1"/>
      <c r="AJL143" s="1"/>
      <c r="AJM143" s="1"/>
      <c r="AJN143" s="1"/>
      <c r="AJO143" s="1"/>
      <c r="AJP143" s="1"/>
      <c r="AJQ143" s="1"/>
      <c r="AJR143" s="1"/>
      <c r="AJS143" s="1"/>
      <c r="AJT143" s="1"/>
      <c r="AJU143" s="1"/>
      <c r="AJV143" s="1"/>
      <c r="AJW143" s="1"/>
      <c r="AJX143" s="1"/>
      <c r="AJY143" s="1"/>
      <c r="AJZ143" s="1"/>
      <c r="AKA143" s="1"/>
      <c r="AKB143" s="1"/>
      <c r="AKC143" s="1"/>
      <c r="AKD143" s="1"/>
      <c r="AKE143" s="1"/>
      <c r="AKF143" s="1"/>
      <c r="AKG143" s="1"/>
      <c r="AKH143" s="1"/>
      <c r="AKI143" s="1"/>
      <c r="AKJ143" s="1"/>
      <c r="AKK143" s="1"/>
      <c r="AKL143" s="1"/>
      <c r="AKM143" s="1"/>
      <c r="AKN143" s="1"/>
      <c r="AKO143" s="1"/>
      <c r="AKP143" s="1"/>
      <c r="AKQ143" s="1"/>
      <c r="AKR143" s="1"/>
      <c r="AKS143" s="1"/>
      <c r="AKT143" s="1"/>
      <c r="AKU143" s="1"/>
      <c r="AKV143" s="1"/>
      <c r="AKW143" s="1"/>
      <c r="AKX143" s="1"/>
      <c r="AKY143" s="1"/>
      <c r="AKZ143" s="1"/>
      <c r="ALA143" s="1"/>
      <c r="ALB143" s="1"/>
      <c r="ALC143" s="1"/>
      <c r="ALD143" s="1"/>
      <c r="ALE143" s="1"/>
      <c r="ALF143" s="1"/>
      <c r="ALG143" s="1"/>
      <c r="ALH143" s="1"/>
      <c r="ALI143" s="1"/>
      <c r="ALJ143" s="1"/>
      <c r="ALK143" s="1"/>
      <c r="ALL143" s="1"/>
      <c r="ALM143" s="1"/>
      <c r="ALN143" s="1"/>
      <c r="ALO143" s="1"/>
      <c r="ALP143" s="1"/>
      <c r="ALQ143" s="1"/>
      <c r="ALR143" s="1"/>
      <c r="ALS143" s="1"/>
      <c r="ALT143" s="1"/>
      <c r="ALU143" s="1"/>
      <c r="ALV143" s="1"/>
      <c r="ALW143" s="1"/>
      <c r="ALX143" s="1"/>
      <c r="ALY143" s="1"/>
      <c r="ALZ143" s="1"/>
      <c r="AMA143" s="1"/>
      <c r="AMB143" s="1"/>
      <c r="AMC143" s="1"/>
      <c r="AMD143" s="1"/>
      <c r="AME143" s="1"/>
      <c r="AMF143" s="1"/>
      <c r="AMG143" s="1"/>
      <c r="AMH143" s="1"/>
      <c r="AMI143" s="1"/>
      <c r="AMJ143" s="1"/>
    </row>
    <row r="144" spans="1:1024" s="8" customFormat="1" x14ac:dyDescent="0.25">
      <c r="A144" s="26">
        <v>137</v>
      </c>
      <c r="B144" s="3" t="s">
        <v>11</v>
      </c>
      <c r="C144" s="28">
        <f>SUM(D144:I144)</f>
        <v>231.5</v>
      </c>
      <c r="D144" s="2">
        <v>0</v>
      </c>
      <c r="E144" s="2">
        <v>231.5</v>
      </c>
      <c r="F144" s="2">
        <v>0</v>
      </c>
      <c r="G144" s="2">
        <v>0</v>
      </c>
      <c r="H144" s="2">
        <v>0</v>
      </c>
      <c r="I144" s="2">
        <v>0</v>
      </c>
      <c r="J144" s="28"/>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c r="AHD144" s="1"/>
      <c r="AHE144" s="1"/>
      <c r="AHF144" s="1"/>
      <c r="AHG144" s="1"/>
      <c r="AHH144" s="1"/>
      <c r="AHI144" s="1"/>
      <c r="AHJ144" s="1"/>
      <c r="AHK144" s="1"/>
      <c r="AHL144" s="1"/>
      <c r="AHM144" s="1"/>
      <c r="AHN144" s="1"/>
      <c r="AHO144" s="1"/>
      <c r="AHP144" s="1"/>
      <c r="AHQ144" s="1"/>
      <c r="AHR144" s="1"/>
      <c r="AHS144" s="1"/>
      <c r="AHT144" s="1"/>
      <c r="AHU144" s="1"/>
      <c r="AHV144" s="1"/>
      <c r="AHW144" s="1"/>
      <c r="AHX144" s="1"/>
      <c r="AHY144" s="1"/>
      <c r="AHZ144" s="1"/>
      <c r="AIA144" s="1"/>
      <c r="AIB144" s="1"/>
      <c r="AIC144" s="1"/>
      <c r="AID144" s="1"/>
      <c r="AIE144" s="1"/>
      <c r="AIF144" s="1"/>
      <c r="AIG144" s="1"/>
      <c r="AIH144" s="1"/>
      <c r="AII144" s="1"/>
      <c r="AIJ144" s="1"/>
      <c r="AIK144" s="1"/>
      <c r="AIL144" s="1"/>
      <c r="AIM144" s="1"/>
      <c r="AIN144" s="1"/>
      <c r="AIO144" s="1"/>
      <c r="AIP144" s="1"/>
      <c r="AIQ144" s="1"/>
      <c r="AIR144" s="1"/>
      <c r="AIS144" s="1"/>
      <c r="AIT144" s="1"/>
      <c r="AIU144" s="1"/>
      <c r="AIV144" s="1"/>
      <c r="AIW144" s="1"/>
      <c r="AIX144" s="1"/>
      <c r="AIY144" s="1"/>
      <c r="AIZ144" s="1"/>
      <c r="AJA144" s="1"/>
      <c r="AJB144" s="1"/>
      <c r="AJC144" s="1"/>
      <c r="AJD144" s="1"/>
      <c r="AJE144" s="1"/>
      <c r="AJF144" s="1"/>
      <c r="AJG144" s="1"/>
      <c r="AJH144" s="1"/>
      <c r="AJI144" s="1"/>
      <c r="AJJ144" s="1"/>
      <c r="AJK144" s="1"/>
      <c r="AJL144" s="1"/>
      <c r="AJM144" s="1"/>
      <c r="AJN144" s="1"/>
      <c r="AJO144" s="1"/>
      <c r="AJP144" s="1"/>
      <c r="AJQ144" s="1"/>
      <c r="AJR144" s="1"/>
      <c r="AJS144" s="1"/>
      <c r="AJT144" s="1"/>
      <c r="AJU144" s="1"/>
      <c r="AJV144" s="1"/>
      <c r="AJW144" s="1"/>
      <c r="AJX144" s="1"/>
      <c r="AJY144" s="1"/>
      <c r="AJZ144" s="1"/>
      <c r="AKA144" s="1"/>
      <c r="AKB144" s="1"/>
      <c r="AKC144" s="1"/>
      <c r="AKD144" s="1"/>
      <c r="AKE144" s="1"/>
      <c r="AKF144" s="1"/>
      <c r="AKG144" s="1"/>
      <c r="AKH144" s="1"/>
      <c r="AKI144" s="1"/>
      <c r="AKJ144" s="1"/>
      <c r="AKK144" s="1"/>
      <c r="AKL144" s="1"/>
      <c r="AKM144" s="1"/>
      <c r="AKN144" s="1"/>
      <c r="AKO144" s="1"/>
      <c r="AKP144" s="1"/>
      <c r="AKQ144" s="1"/>
      <c r="AKR144" s="1"/>
      <c r="AKS144" s="1"/>
      <c r="AKT144" s="1"/>
      <c r="AKU144" s="1"/>
      <c r="AKV144" s="1"/>
      <c r="AKW144" s="1"/>
      <c r="AKX144" s="1"/>
      <c r="AKY144" s="1"/>
      <c r="AKZ144" s="1"/>
      <c r="ALA144" s="1"/>
      <c r="ALB144" s="1"/>
      <c r="ALC144" s="1"/>
      <c r="ALD144" s="1"/>
      <c r="ALE144" s="1"/>
      <c r="ALF144" s="1"/>
      <c r="ALG144" s="1"/>
      <c r="ALH144" s="1"/>
      <c r="ALI144" s="1"/>
      <c r="ALJ144" s="1"/>
      <c r="ALK144" s="1"/>
      <c r="ALL144" s="1"/>
      <c r="ALM144" s="1"/>
      <c r="ALN144" s="1"/>
      <c r="ALO144" s="1"/>
      <c r="ALP144" s="1"/>
      <c r="ALQ144" s="1"/>
      <c r="ALR144" s="1"/>
      <c r="ALS144" s="1"/>
      <c r="ALT144" s="1"/>
      <c r="ALU144" s="1"/>
      <c r="ALV144" s="1"/>
      <c r="ALW144" s="1"/>
      <c r="ALX144" s="1"/>
      <c r="ALY144" s="1"/>
      <c r="ALZ144" s="1"/>
      <c r="AMA144" s="1"/>
      <c r="AMB144" s="1"/>
      <c r="AMC144" s="1"/>
      <c r="AMD144" s="1"/>
      <c r="AME144" s="1"/>
      <c r="AMF144" s="1"/>
      <c r="AMG144" s="1"/>
      <c r="AMH144" s="1"/>
      <c r="AMI144" s="1"/>
      <c r="AMJ144" s="1"/>
    </row>
    <row r="145" spans="1:1024" s="4" customFormat="1" ht="75" x14ac:dyDescent="0.25">
      <c r="A145" s="26">
        <v>138</v>
      </c>
      <c r="B145" s="15" t="s">
        <v>46</v>
      </c>
      <c r="C145" s="13">
        <f t="shared" ref="C145:I145" si="56">SUM(C146:C148)</f>
        <v>33642.550000000003</v>
      </c>
      <c r="D145" s="13">
        <f t="shared" si="56"/>
        <v>4349</v>
      </c>
      <c r="E145" s="13">
        <f t="shared" si="56"/>
        <v>4759.22</v>
      </c>
      <c r="F145" s="13">
        <f t="shared" si="56"/>
        <v>6098.1</v>
      </c>
      <c r="G145" s="13">
        <f t="shared" si="56"/>
        <v>6344.7</v>
      </c>
      <c r="H145" s="13">
        <f t="shared" si="56"/>
        <v>6589.6</v>
      </c>
      <c r="I145" s="13">
        <f t="shared" si="56"/>
        <v>5501.93</v>
      </c>
      <c r="J145" s="13" t="s">
        <v>67</v>
      </c>
    </row>
    <row r="146" spans="1:1024" s="8" customFormat="1" x14ac:dyDescent="0.25">
      <c r="A146" s="26">
        <v>139</v>
      </c>
      <c r="B146" s="3" t="s">
        <v>9</v>
      </c>
      <c r="C146" s="28">
        <f>SUM(D146:I146)</f>
        <v>0</v>
      </c>
      <c r="D146" s="2">
        <v>0</v>
      </c>
      <c r="E146" s="2">
        <v>0</v>
      </c>
      <c r="F146" s="2">
        <v>0</v>
      </c>
      <c r="G146" s="2">
        <v>0</v>
      </c>
      <c r="H146" s="2">
        <v>0</v>
      </c>
      <c r="I146" s="2">
        <v>0</v>
      </c>
      <c r="J146" s="28"/>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c r="VK146" s="1"/>
      <c r="VL146" s="1"/>
      <c r="VM146" s="1"/>
      <c r="VN146" s="1"/>
      <c r="VO146" s="1"/>
      <c r="VP146" s="1"/>
      <c r="VQ146" s="1"/>
      <c r="VR146" s="1"/>
      <c r="VS146" s="1"/>
      <c r="VT146" s="1"/>
      <c r="VU146" s="1"/>
      <c r="VV146" s="1"/>
      <c r="VW146" s="1"/>
      <c r="VX146" s="1"/>
      <c r="VY146" s="1"/>
      <c r="VZ146" s="1"/>
      <c r="WA146" s="1"/>
      <c r="WB146" s="1"/>
      <c r="WC146" s="1"/>
      <c r="WD146" s="1"/>
      <c r="WE146" s="1"/>
      <c r="WF146" s="1"/>
      <c r="WG146" s="1"/>
      <c r="WH146" s="1"/>
      <c r="WI146" s="1"/>
      <c r="WJ146" s="1"/>
      <c r="WK146" s="1"/>
      <c r="WL146" s="1"/>
      <c r="WM146" s="1"/>
      <c r="WN146" s="1"/>
      <c r="WO146" s="1"/>
      <c r="WP146" s="1"/>
      <c r="WQ146" s="1"/>
      <c r="WR146" s="1"/>
      <c r="WS146" s="1"/>
      <c r="WT146" s="1"/>
      <c r="WU146" s="1"/>
      <c r="WV146" s="1"/>
      <c r="WW146" s="1"/>
      <c r="WX146" s="1"/>
      <c r="WY146" s="1"/>
      <c r="WZ146" s="1"/>
      <c r="XA146" s="1"/>
      <c r="XB146" s="1"/>
      <c r="XC146" s="1"/>
      <c r="XD146" s="1"/>
      <c r="XE146" s="1"/>
      <c r="XF146" s="1"/>
      <c r="XG146" s="1"/>
      <c r="XH146" s="1"/>
      <c r="XI146" s="1"/>
      <c r="XJ146" s="1"/>
      <c r="XK146" s="1"/>
      <c r="XL146" s="1"/>
      <c r="XM146" s="1"/>
      <c r="XN146" s="1"/>
      <c r="XO146" s="1"/>
      <c r="XP146" s="1"/>
      <c r="XQ146" s="1"/>
      <c r="XR146" s="1"/>
      <c r="XS146" s="1"/>
      <c r="XT146" s="1"/>
      <c r="XU146" s="1"/>
      <c r="XV146" s="1"/>
      <c r="XW146" s="1"/>
      <c r="XX146" s="1"/>
      <c r="XY146" s="1"/>
      <c r="XZ146" s="1"/>
      <c r="YA146" s="1"/>
      <c r="YB146" s="1"/>
      <c r="YC146" s="1"/>
      <c r="YD146" s="1"/>
      <c r="YE146" s="1"/>
      <c r="YF146" s="1"/>
      <c r="YG146" s="1"/>
      <c r="YH146" s="1"/>
      <c r="YI146" s="1"/>
      <c r="YJ146" s="1"/>
      <c r="YK146" s="1"/>
      <c r="YL146" s="1"/>
      <c r="YM146" s="1"/>
      <c r="YN146" s="1"/>
      <c r="YO146" s="1"/>
      <c r="YP146" s="1"/>
      <c r="YQ146" s="1"/>
      <c r="YR146" s="1"/>
      <c r="YS146" s="1"/>
      <c r="YT146" s="1"/>
      <c r="YU146" s="1"/>
      <c r="YV146" s="1"/>
      <c r="YW146" s="1"/>
      <c r="YX146" s="1"/>
      <c r="YY146" s="1"/>
      <c r="YZ146" s="1"/>
      <c r="ZA146" s="1"/>
      <c r="ZB146" s="1"/>
      <c r="ZC146" s="1"/>
      <c r="ZD146" s="1"/>
      <c r="ZE146" s="1"/>
      <c r="ZF146" s="1"/>
      <c r="ZG146" s="1"/>
      <c r="ZH146" s="1"/>
      <c r="ZI146" s="1"/>
      <c r="ZJ146" s="1"/>
      <c r="ZK146" s="1"/>
      <c r="ZL146" s="1"/>
      <c r="ZM146" s="1"/>
      <c r="ZN146" s="1"/>
      <c r="ZO146" s="1"/>
      <c r="ZP146" s="1"/>
      <c r="ZQ146" s="1"/>
      <c r="ZR146" s="1"/>
      <c r="ZS146" s="1"/>
      <c r="ZT146" s="1"/>
      <c r="ZU146" s="1"/>
      <c r="ZV146" s="1"/>
      <c r="ZW146" s="1"/>
      <c r="ZX146" s="1"/>
      <c r="ZY146" s="1"/>
      <c r="ZZ146" s="1"/>
      <c r="AAA146" s="1"/>
      <c r="AAB146" s="1"/>
      <c r="AAC146" s="1"/>
      <c r="AAD146" s="1"/>
      <c r="AAE146" s="1"/>
      <c r="AAF146" s="1"/>
      <c r="AAG146" s="1"/>
      <c r="AAH146" s="1"/>
      <c r="AAI146" s="1"/>
      <c r="AAJ146" s="1"/>
      <c r="AAK146" s="1"/>
      <c r="AAL146" s="1"/>
      <c r="AAM146" s="1"/>
      <c r="AAN146" s="1"/>
      <c r="AAO146" s="1"/>
      <c r="AAP146" s="1"/>
      <c r="AAQ146" s="1"/>
      <c r="AAR146" s="1"/>
      <c r="AAS146" s="1"/>
      <c r="AAT146" s="1"/>
      <c r="AAU146" s="1"/>
      <c r="AAV146" s="1"/>
      <c r="AAW146" s="1"/>
      <c r="AAX146" s="1"/>
      <c r="AAY146" s="1"/>
      <c r="AAZ146" s="1"/>
      <c r="ABA146" s="1"/>
      <c r="ABB146" s="1"/>
      <c r="ABC146" s="1"/>
      <c r="ABD146" s="1"/>
      <c r="ABE146" s="1"/>
      <c r="ABF146" s="1"/>
      <c r="ABG146" s="1"/>
      <c r="ABH146" s="1"/>
      <c r="ABI146" s="1"/>
      <c r="ABJ146" s="1"/>
      <c r="ABK146" s="1"/>
      <c r="ABL146" s="1"/>
      <c r="ABM146" s="1"/>
      <c r="ABN146" s="1"/>
      <c r="ABO146" s="1"/>
      <c r="ABP146" s="1"/>
      <c r="ABQ146" s="1"/>
      <c r="ABR146" s="1"/>
      <c r="ABS146" s="1"/>
      <c r="ABT146" s="1"/>
      <c r="ABU146" s="1"/>
      <c r="ABV146" s="1"/>
      <c r="ABW146" s="1"/>
      <c r="ABX146" s="1"/>
      <c r="ABY146" s="1"/>
      <c r="ABZ146" s="1"/>
      <c r="ACA146" s="1"/>
      <c r="ACB146" s="1"/>
      <c r="ACC146" s="1"/>
      <c r="ACD146" s="1"/>
      <c r="ACE146" s="1"/>
      <c r="ACF146" s="1"/>
      <c r="ACG146" s="1"/>
      <c r="ACH146" s="1"/>
      <c r="ACI146" s="1"/>
      <c r="ACJ146" s="1"/>
      <c r="ACK146" s="1"/>
      <c r="ACL146" s="1"/>
      <c r="ACM146" s="1"/>
      <c r="ACN146" s="1"/>
      <c r="ACO146" s="1"/>
      <c r="ACP146" s="1"/>
      <c r="ACQ146" s="1"/>
      <c r="ACR146" s="1"/>
      <c r="ACS146" s="1"/>
      <c r="ACT146" s="1"/>
      <c r="ACU146" s="1"/>
      <c r="ACV146" s="1"/>
      <c r="ACW146" s="1"/>
      <c r="ACX146" s="1"/>
      <c r="ACY146" s="1"/>
      <c r="ACZ146" s="1"/>
      <c r="ADA146" s="1"/>
      <c r="ADB146" s="1"/>
      <c r="ADC146" s="1"/>
      <c r="ADD146" s="1"/>
      <c r="ADE146" s="1"/>
      <c r="ADF146" s="1"/>
      <c r="ADG146" s="1"/>
      <c r="ADH146" s="1"/>
      <c r="ADI146" s="1"/>
      <c r="ADJ146" s="1"/>
      <c r="ADK146" s="1"/>
      <c r="ADL146" s="1"/>
      <c r="ADM146" s="1"/>
      <c r="ADN146" s="1"/>
      <c r="ADO146" s="1"/>
      <c r="ADP146" s="1"/>
      <c r="ADQ146" s="1"/>
      <c r="ADR146" s="1"/>
      <c r="ADS146" s="1"/>
      <c r="ADT146" s="1"/>
      <c r="ADU146" s="1"/>
      <c r="ADV146" s="1"/>
      <c r="ADW146" s="1"/>
      <c r="ADX146" s="1"/>
      <c r="ADY146" s="1"/>
      <c r="ADZ146" s="1"/>
      <c r="AEA146" s="1"/>
      <c r="AEB146" s="1"/>
      <c r="AEC146" s="1"/>
      <c r="AED146" s="1"/>
      <c r="AEE146" s="1"/>
      <c r="AEF146" s="1"/>
      <c r="AEG146" s="1"/>
      <c r="AEH146" s="1"/>
      <c r="AEI146" s="1"/>
      <c r="AEJ146" s="1"/>
      <c r="AEK146" s="1"/>
      <c r="AEL146" s="1"/>
      <c r="AEM146" s="1"/>
      <c r="AEN146" s="1"/>
      <c r="AEO146" s="1"/>
      <c r="AEP146" s="1"/>
      <c r="AEQ146" s="1"/>
      <c r="AER146" s="1"/>
      <c r="AES146" s="1"/>
      <c r="AET146" s="1"/>
      <c r="AEU146" s="1"/>
      <c r="AEV146" s="1"/>
      <c r="AEW146" s="1"/>
      <c r="AEX146" s="1"/>
      <c r="AEY146" s="1"/>
      <c r="AEZ146" s="1"/>
      <c r="AFA146" s="1"/>
      <c r="AFB146" s="1"/>
      <c r="AFC146" s="1"/>
      <c r="AFD146" s="1"/>
      <c r="AFE146" s="1"/>
      <c r="AFF146" s="1"/>
      <c r="AFG146" s="1"/>
      <c r="AFH146" s="1"/>
      <c r="AFI146" s="1"/>
      <c r="AFJ146" s="1"/>
      <c r="AFK146" s="1"/>
      <c r="AFL146" s="1"/>
      <c r="AFM146" s="1"/>
      <c r="AFN146" s="1"/>
      <c r="AFO146" s="1"/>
      <c r="AFP146" s="1"/>
      <c r="AFQ146" s="1"/>
      <c r="AFR146" s="1"/>
      <c r="AFS146" s="1"/>
      <c r="AFT146" s="1"/>
      <c r="AFU146" s="1"/>
      <c r="AFV146" s="1"/>
      <c r="AFW146" s="1"/>
      <c r="AFX146" s="1"/>
      <c r="AFY146" s="1"/>
      <c r="AFZ146" s="1"/>
      <c r="AGA146" s="1"/>
      <c r="AGB146" s="1"/>
      <c r="AGC146" s="1"/>
      <c r="AGD146" s="1"/>
      <c r="AGE146" s="1"/>
      <c r="AGF146" s="1"/>
      <c r="AGG146" s="1"/>
      <c r="AGH146" s="1"/>
      <c r="AGI146" s="1"/>
      <c r="AGJ146" s="1"/>
      <c r="AGK146" s="1"/>
      <c r="AGL146" s="1"/>
      <c r="AGM146" s="1"/>
      <c r="AGN146" s="1"/>
      <c r="AGO146" s="1"/>
      <c r="AGP146" s="1"/>
      <c r="AGQ146" s="1"/>
      <c r="AGR146" s="1"/>
      <c r="AGS146" s="1"/>
      <c r="AGT146" s="1"/>
      <c r="AGU146" s="1"/>
      <c r="AGV146" s="1"/>
      <c r="AGW146" s="1"/>
      <c r="AGX146" s="1"/>
      <c r="AGY146" s="1"/>
      <c r="AGZ146" s="1"/>
      <c r="AHA146" s="1"/>
      <c r="AHB146" s="1"/>
      <c r="AHC146" s="1"/>
      <c r="AHD146" s="1"/>
      <c r="AHE146" s="1"/>
      <c r="AHF146" s="1"/>
      <c r="AHG146" s="1"/>
      <c r="AHH146" s="1"/>
      <c r="AHI146" s="1"/>
      <c r="AHJ146" s="1"/>
      <c r="AHK146" s="1"/>
      <c r="AHL146" s="1"/>
      <c r="AHM146" s="1"/>
      <c r="AHN146" s="1"/>
      <c r="AHO146" s="1"/>
      <c r="AHP146" s="1"/>
      <c r="AHQ146" s="1"/>
      <c r="AHR146" s="1"/>
      <c r="AHS146" s="1"/>
      <c r="AHT146" s="1"/>
      <c r="AHU146" s="1"/>
      <c r="AHV146" s="1"/>
      <c r="AHW146" s="1"/>
      <c r="AHX146" s="1"/>
      <c r="AHY146" s="1"/>
      <c r="AHZ146" s="1"/>
      <c r="AIA146" s="1"/>
      <c r="AIB146" s="1"/>
      <c r="AIC146" s="1"/>
      <c r="AID146" s="1"/>
      <c r="AIE146" s="1"/>
      <c r="AIF146" s="1"/>
      <c r="AIG146" s="1"/>
      <c r="AIH146" s="1"/>
      <c r="AII146" s="1"/>
      <c r="AIJ146" s="1"/>
      <c r="AIK146" s="1"/>
      <c r="AIL146" s="1"/>
      <c r="AIM146" s="1"/>
      <c r="AIN146" s="1"/>
      <c r="AIO146" s="1"/>
      <c r="AIP146" s="1"/>
      <c r="AIQ146" s="1"/>
      <c r="AIR146" s="1"/>
      <c r="AIS146" s="1"/>
      <c r="AIT146" s="1"/>
      <c r="AIU146" s="1"/>
      <c r="AIV146" s="1"/>
      <c r="AIW146" s="1"/>
      <c r="AIX146" s="1"/>
      <c r="AIY146" s="1"/>
      <c r="AIZ146" s="1"/>
      <c r="AJA146" s="1"/>
      <c r="AJB146" s="1"/>
      <c r="AJC146" s="1"/>
      <c r="AJD146" s="1"/>
      <c r="AJE146" s="1"/>
      <c r="AJF146" s="1"/>
      <c r="AJG146" s="1"/>
      <c r="AJH146" s="1"/>
      <c r="AJI146" s="1"/>
      <c r="AJJ146" s="1"/>
      <c r="AJK146" s="1"/>
      <c r="AJL146" s="1"/>
      <c r="AJM146" s="1"/>
      <c r="AJN146" s="1"/>
      <c r="AJO146" s="1"/>
      <c r="AJP146" s="1"/>
      <c r="AJQ146" s="1"/>
      <c r="AJR146" s="1"/>
      <c r="AJS146" s="1"/>
      <c r="AJT146" s="1"/>
      <c r="AJU146" s="1"/>
      <c r="AJV146" s="1"/>
      <c r="AJW146" s="1"/>
      <c r="AJX146" s="1"/>
      <c r="AJY146" s="1"/>
      <c r="AJZ146" s="1"/>
      <c r="AKA146" s="1"/>
      <c r="AKB146" s="1"/>
      <c r="AKC146" s="1"/>
      <c r="AKD146" s="1"/>
      <c r="AKE146" s="1"/>
      <c r="AKF146" s="1"/>
      <c r="AKG146" s="1"/>
      <c r="AKH146" s="1"/>
      <c r="AKI146" s="1"/>
      <c r="AKJ146" s="1"/>
      <c r="AKK146" s="1"/>
      <c r="AKL146" s="1"/>
      <c r="AKM146" s="1"/>
      <c r="AKN146" s="1"/>
      <c r="AKO146" s="1"/>
      <c r="AKP146" s="1"/>
      <c r="AKQ146" s="1"/>
      <c r="AKR146" s="1"/>
      <c r="AKS146" s="1"/>
      <c r="AKT146" s="1"/>
      <c r="AKU146" s="1"/>
      <c r="AKV146" s="1"/>
      <c r="AKW146" s="1"/>
      <c r="AKX146" s="1"/>
      <c r="AKY146" s="1"/>
      <c r="AKZ146" s="1"/>
      <c r="ALA146" s="1"/>
      <c r="ALB146" s="1"/>
      <c r="ALC146" s="1"/>
      <c r="ALD146" s="1"/>
      <c r="ALE146" s="1"/>
      <c r="ALF146" s="1"/>
      <c r="ALG146" s="1"/>
      <c r="ALH146" s="1"/>
      <c r="ALI146" s="1"/>
      <c r="ALJ146" s="1"/>
      <c r="ALK146" s="1"/>
      <c r="ALL146" s="1"/>
      <c r="ALM146" s="1"/>
      <c r="ALN146" s="1"/>
      <c r="ALO146" s="1"/>
      <c r="ALP146" s="1"/>
      <c r="ALQ146" s="1"/>
      <c r="ALR146" s="1"/>
      <c r="ALS146" s="1"/>
      <c r="ALT146" s="1"/>
      <c r="ALU146" s="1"/>
      <c r="ALV146" s="1"/>
      <c r="ALW146" s="1"/>
      <c r="ALX146" s="1"/>
      <c r="ALY146" s="1"/>
      <c r="ALZ146" s="1"/>
      <c r="AMA146" s="1"/>
      <c r="AMB146" s="1"/>
      <c r="AMC146" s="1"/>
      <c r="AMD146" s="1"/>
      <c r="AME146" s="1"/>
      <c r="AMF146" s="1"/>
      <c r="AMG146" s="1"/>
      <c r="AMH146" s="1"/>
      <c r="AMI146" s="1"/>
      <c r="AMJ146" s="1"/>
    </row>
    <row r="147" spans="1:1024" s="8" customFormat="1" x14ac:dyDescent="0.25">
      <c r="A147" s="26">
        <v>140</v>
      </c>
      <c r="B147" s="3" t="s">
        <v>10</v>
      </c>
      <c r="C147" s="28">
        <f>SUM(D147:I147)</f>
        <v>0</v>
      </c>
      <c r="D147" s="2">
        <v>0</v>
      </c>
      <c r="E147" s="2">
        <v>0</v>
      </c>
      <c r="F147" s="2">
        <v>0</v>
      </c>
      <c r="G147" s="2">
        <v>0</v>
      </c>
      <c r="H147" s="2">
        <v>0</v>
      </c>
      <c r="I147" s="2">
        <v>0</v>
      </c>
      <c r="J147" s="28"/>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c r="AHD147" s="1"/>
      <c r="AHE147" s="1"/>
      <c r="AHF147" s="1"/>
      <c r="AHG147" s="1"/>
      <c r="AHH147" s="1"/>
      <c r="AHI147" s="1"/>
      <c r="AHJ147" s="1"/>
      <c r="AHK147" s="1"/>
      <c r="AHL147" s="1"/>
      <c r="AHM147" s="1"/>
      <c r="AHN147" s="1"/>
      <c r="AHO147" s="1"/>
      <c r="AHP147" s="1"/>
      <c r="AHQ147" s="1"/>
      <c r="AHR147" s="1"/>
      <c r="AHS147" s="1"/>
      <c r="AHT147" s="1"/>
      <c r="AHU147" s="1"/>
      <c r="AHV147" s="1"/>
      <c r="AHW147" s="1"/>
      <c r="AHX147" s="1"/>
      <c r="AHY147" s="1"/>
      <c r="AHZ147" s="1"/>
      <c r="AIA147" s="1"/>
      <c r="AIB147" s="1"/>
      <c r="AIC147" s="1"/>
      <c r="AID147" s="1"/>
      <c r="AIE147" s="1"/>
      <c r="AIF147" s="1"/>
      <c r="AIG147" s="1"/>
      <c r="AIH147" s="1"/>
      <c r="AII147" s="1"/>
      <c r="AIJ147" s="1"/>
      <c r="AIK147" s="1"/>
      <c r="AIL147" s="1"/>
      <c r="AIM147" s="1"/>
      <c r="AIN147" s="1"/>
      <c r="AIO147" s="1"/>
      <c r="AIP147" s="1"/>
      <c r="AIQ147" s="1"/>
      <c r="AIR147" s="1"/>
      <c r="AIS147" s="1"/>
      <c r="AIT147" s="1"/>
      <c r="AIU147" s="1"/>
      <c r="AIV147" s="1"/>
      <c r="AIW147" s="1"/>
      <c r="AIX147" s="1"/>
      <c r="AIY147" s="1"/>
      <c r="AIZ147" s="1"/>
      <c r="AJA147" s="1"/>
      <c r="AJB147" s="1"/>
      <c r="AJC147" s="1"/>
      <c r="AJD147" s="1"/>
      <c r="AJE147" s="1"/>
      <c r="AJF147" s="1"/>
      <c r="AJG147" s="1"/>
      <c r="AJH147" s="1"/>
      <c r="AJI147" s="1"/>
      <c r="AJJ147" s="1"/>
      <c r="AJK147" s="1"/>
      <c r="AJL147" s="1"/>
      <c r="AJM147" s="1"/>
      <c r="AJN147" s="1"/>
      <c r="AJO147" s="1"/>
      <c r="AJP147" s="1"/>
      <c r="AJQ147" s="1"/>
      <c r="AJR147" s="1"/>
      <c r="AJS147" s="1"/>
      <c r="AJT147" s="1"/>
      <c r="AJU147" s="1"/>
      <c r="AJV147" s="1"/>
      <c r="AJW147" s="1"/>
      <c r="AJX147" s="1"/>
      <c r="AJY147" s="1"/>
      <c r="AJZ147" s="1"/>
      <c r="AKA147" s="1"/>
      <c r="AKB147" s="1"/>
      <c r="AKC147" s="1"/>
      <c r="AKD147" s="1"/>
      <c r="AKE147" s="1"/>
      <c r="AKF147" s="1"/>
      <c r="AKG147" s="1"/>
      <c r="AKH147" s="1"/>
      <c r="AKI147" s="1"/>
      <c r="AKJ147" s="1"/>
      <c r="AKK147" s="1"/>
      <c r="AKL147" s="1"/>
      <c r="AKM147" s="1"/>
      <c r="AKN147" s="1"/>
      <c r="AKO147" s="1"/>
      <c r="AKP147" s="1"/>
      <c r="AKQ147" s="1"/>
      <c r="AKR147" s="1"/>
      <c r="AKS147" s="1"/>
      <c r="AKT147" s="1"/>
      <c r="AKU147" s="1"/>
      <c r="AKV147" s="1"/>
      <c r="AKW147" s="1"/>
      <c r="AKX147" s="1"/>
      <c r="AKY147" s="1"/>
      <c r="AKZ147" s="1"/>
      <c r="ALA147" s="1"/>
      <c r="ALB147" s="1"/>
      <c r="ALC147" s="1"/>
      <c r="ALD147" s="1"/>
      <c r="ALE147" s="1"/>
      <c r="ALF147" s="1"/>
      <c r="ALG147" s="1"/>
      <c r="ALH147" s="1"/>
      <c r="ALI147" s="1"/>
      <c r="ALJ147" s="1"/>
      <c r="ALK147" s="1"/>
      <c r="ALL147" s="1"/>
      <c r="ALM147" s="1"/>
      <c r="ALN147" s="1"/>
      <c r="ALO147" s="1"/>
      <c r="ALP147" s="1"/>
      <c r="ALQ147" s="1"/>
      <c r="ALR147" s="1"/>
      <c r="ALS147" s="1"/>
      <c r="ALT147" s="1"/>
      <c r="ALU147" s="1"/>
      <c r="ALV147" s="1"/>
      <c r="ALW147" s="1"/>
      <c r="ALX147" s="1"/>
      <c r="ALY147" s="1"/>
      <c r="ALZ147" s="1"/>
      <c r="AMA147" s="1"/>
      <c r="AMB147" s="1"/>
      <c r="AMC147" s="1"/>
      <c r="AMD147" s="1"/>
      <c r="AME147" s="1"/>
      <c r="AMF147" s="1"/>
      <c r="AMG147" s="1"/>
      <c r="AMH147" s="1"/>
      <c r="AMI147" s="1"/>
      <c r="AMJ147" s="1"/>
    </row>
    <row r="148" spans="1:1024" s="8" customFormat="1" x14ac:dyDescent="0.25">
      <c r="A148" s="26">
        <v>141</v>
      </c>
      <c r="B148" s="3" t="s">
        <v>11</v>
      </c>
      <c r="C148" s="28">
        <f>SUM(D148:I148)</f>
        <v>33642.550000000003</v>
      </c>
      <c r="D148" s="2">
        <f>4147+116+86</f>
        <v>4349</v>
      </c>
      <c r="E148" s="2">
        <v>4759.22</v>
      </c>
      <c r="F148" s="2">
        <v>6098.1</v>
      </c>
      <c r="G148" s="2">
        <v>6344.7</v>
      </c>
      <c r="H148" s="2">
        <v>6589.6</v>
      </c>
      <c r="I148" s="2">
        <v>5501.93</v>
      </c>
      <c r="J148" s="28"/>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c r="VK148" s="1"/>
      <c r="VL148" s="1"/>
      <c r="VM148" s="1"/>
      <c r="VN148" s="1"/>
      <c r="VO148" s="1"/>
      <c r="VP148" s="1"/>
      <c r="VQ148" s="1"/>
      <c r="VR148" s="1"/>
      <c r="VS148" s="1"/>
      <c r="VT148" s="1"/>
      <c r="VU148" s="1"/>
      <c r="VV148" s="1"/>
      <c r="VW148" s="1"/>
      <c r="VX148" s="1"/>
      <c r="VY148" s="1"/>
      <c r="VZ148" s="1"/>
      <c r="WA148" s="1"/>
      <c r="WB148" s="1"/>
      <c r="WC148" s="1"/>
      <c r="WD148" s="1"/>
      <c r="WE148" s="1"/>
      <c r="WF148" s="1"/>
      <c r="WG148" s="1"/>
      <c r="WH148" s="1"/>
      <c r="WI148" s="1"/>
      <c r="WJ148" s="1"/>
      <c r="WK148" s="1"/>
      <c r="WL148" s="1"/>
      <c r="WM148" s="1"/>
      <c r="WN148" s="1"/>
      <c r="WO148" s="1"/>
      <c r="WP148" s="1"/>
      <c r="WQ148" s="1"/>
      <c r="WR148" s="1"/>
      <c r="WS148" s="1"/>
      <c r="WT148" s="1"/>
      <c r="WU148" s="1"/>
      <c r="WV148" s="1"/>
      <c r="WW148" s="1"/>
      <c r="WX148" s="1"/>
      <c r="WY148" s="1"/>
      <c r="WZ148" s="1"/>
      <c r="XA148" s="1"/>
      <c r="XB148" s="1"/>
      <c r="XC148" s="1"/>
      <c r="XD148" s="1"/>
      <c r="XE148" s="1"/>
      <c r="XF148" s="1"/>
      <c r="XG148" s="1"/>
      <c r="XH148" s="1"/>
      <c r="XI148" s="1"/>
      <c r="XJ148" s="1"/>
      <c r="XK148" s="1"/>
      <c r="XL148" s="1"/>
      <c r="XM148" s="1"/>
      <c r="XN148" s="1"/>
      <c r="XO148" s="1"/>
      <c r="XP148" s="1"/>
      <c r="XQ148" s="1"/>
      <c r="XR148" s="1"/>
      <c r="XS148" s="1"/>
      <c r="XT148" s="1"/>
      <c r="XU148" s="1"/>
      <c r="XV148" s="1"/>
      <c r="XW148" s="1"/>
      <c r="XX148" s="1"/>
      <c r="XY148" s="1"/>
      <c r="XZ148" s="1"/>
      <c r="YA148" s="1"/>
      <c r="YB148" s="1"/>
      <c r="YC148" s="1"/>
      <c r="YD148" s="1"/>
      <c r="YE148" s="1"/>
      <c r="YF148" s="1"/>
      <c r="YG148" s="1"/>
      <c r="YH148" s="1"/>
      <c r="YI148" s="1"/>
      <c r="YJ148" s="1"/>
      <c r="YK148" s="1"/>
      <c r="YL148" s="1"/>
      <c r="YM148" s="1"/>
      <c r="YN148" s="1"/>
      <c r="YO148" s="1"/>
      <c r="YP148" s="1"/>
      <c r="YQ148" s="1"/>
      <c r="YR148" s="1"/>
      <c r="YS148" s="1"/>
      <c r="YT148" s="1"/>
      <c r="YU148" s="1"/>
      <c r="YV148" s="1"/>
      <c r="YW148" s="1"/>
      <c r="YX148" s="1"/>
      <c r="YY148" s="1"/>
      <c r="YZ148" s="1"/>
      <c r="ZA148" s="1"/>
      <c r="ZB148" s="1"/>
      <c r="ZC148" s="1"/>
      <c r="ZD148" s="1"/>
      <c r="ZE148" s="1"/>
      <c r="ZF148" s="1"/>
      <c r="ZG148" s="1"/>
      <c r="ZH148" s="1"/>
      <c r="ZI148" s="1"/>
      <c r="ZJ148" s="1"/>
      <c r="ZK148" s="1"/>
      <c r="ZL148" s="1"/>
      <c r="ZM148" s="1"/>
      <c r="ZN148" s="1"/>
      <c r="ZO148" s="1"/>
      <c r="ZP148" s="1"/>
      <c r="ZQ148" s="1"/>
      <c r="ZR148" s="1"/>
      <c r="ZS148" s="1"/>
      <c r="ZT148" s="1"/>
      <c r="ZU148" s="1"/>
      <c r="ZV148" s="1"/>
      <c r="ZW148" s="1"/>
      <c r="ZX148" s="1"/>
      <c r="ZY148" s="1"/>
      <c r="ZZ148" s="1"/>
      <c r="AAA148" s="1"/>
      <c r="AAB148" s="1"/>
      <c r="AAC148" s="1"/>
      <c r="AAD148" s="1"/>
      <c r="AAE148" s="1"/>
      <c r="AAF148" s="1"/>
      <c r="AAG148" s="1"/>
      <c r="AAH148" s="1"/>
      <c r="AAI148" s="1"/>
      <c r="AAJ148" s="1"/>
      <c r="AAK148" s="1"/>
      <c r="AAL148" s="1"/>
      <c r="AAM148" s="1"/>
      <c r="AAN148" s="1"/>
      <c r="AAO148" s="1"/>
      <c r="AAP148" s="1"/>
      <c r="AAQ148" s="1"/>
      <c r="AAR148" s="1"/>
      <c r="AAS148" s="1"/>
      <c r="AAT148" s="1"/>
      <c r="AAU148" s="1"/>
      <c r="AAV148" s="1"/>
      <c r="AAW148" s="1"/>
      <c r="AAX148" s="1"/>
      <c r="AAY148" s="1"/>
      <c r="AAZ148" s="1"/>
      <c r="ABA148" s="1"/>
      <c r="ABB148" s="1"/>
      <c r="ABC148" s="1"/>
      <c r="ABD148" s="1"/>
      <c r="ABE148" s="1"/>
      <c r="ABF148" s="1"/>
      <c r="ABG148" s="1"/>
      <c r="ABH148" s="1"/>
      <c r="ABI148" s="1"/>
      <c r="ABJ148" s="1"/>
      <c r="ABK148" s="1"/>
      <c r="ABL148" s="1"/>
      <c r="ABM148" s="1"/>
      <c r="ABN148" s="1"/>
      <c r="ABO148" s="1"/>
      <c r="ABP148" s="1"/>
      <c r="ABQ148" s="1"/>
      <c r="ABR148" s="1"/>
      <c r="ABS148" s="1"/>
      <c r="ABT148" s="1"/>
      <c r="ABU148" s="1"/>
      <c r="ABV148" s="1"/>
      <c r="ABW148" s="1"/>
      <c r="ABX148" s="1"/>
      <c r="ABY148" s="1"/>
      <c r="ABZ148" s="1"/>
      <c r="ACA148" s="1"/>
      <c r="ACB148" s="1"/>
      <c r="ACC148" s="1"/>
      <c r="ACD148" s="1"/>
      <c r="ACE148" s="1"/>
      <c r="ACF148" s="1"/>
      <c r="ACG148" s="1"/>
      <c r="ACH148" s="1"/>
      <c r="ACI148" s="1"/>
      <c r="ACJ148" s="1"/>
      <c r="ACK148" s="1"/>
      <c r="ACL148" s="1"/>
      <c r="ACM148" s="1"/>
      <c r="ACN148" s="1"/>
      <c r="ACO148" s="1"/>
      <c r="ACP148" s="1"/>
      <c r="ACQ148" s="1"/>
      <c r="ACR148" s="1"/>
      <c r="ACS148" s="1"/>
      <c r="ACT148" s="1"/>
      <c r="ACU148" s="1"/>
      <c r="ACV148" s="1"/>
      <c r="ACW148" s="1"/>
      <c r="ACX148" s="1"/>
      <c r="ACY148" s="1"/>
      <c r="ACZ148" s="1"/>
      <c r="ADA148" s="1"/>
      <c r="ADB148" s="1"/>
      <c r="ADC148" s="1"/>
      <c r="ADD148" s="1"/>
      <c r="ADE148" s="1"/>
      <c r="ADF148" s="1"/>
      <c r="ADG148" s="1"/>
      <c r="ADH148" s="1"/>
      <c r="ADI148" s="1"/>
      <c r="ADJ148" s="1"/>
      <c r="ADK148" s="1"/>
      <c r="ADL148" s="1"/>
      <c r="ADM148" s="1"/>
      <c r="ADN148" s="1"/>
      <c r="ADO148" s="1"/>
      <c r="ADP148" s="1"/>
      <c r="ADQ148" s="1"/>
      <c r="ADR148" s="1"/>
      <c r="ADS148" s="1"/>
      <c r="ADT148" s="1"/>
      <c r="ADU148" s="1"/>
      <c r="ADV148" s="1"/>
      <c r="ADW148" s="1"/>
      <c r="ADX148" s="1"/>
      <c r="ADY148" s="1"/>
      <c r="ADZ148" s="1"/>
      <c r="AEA148" s="1"/>
      <c r="AEB148" s="1"/>
      <c r="AEC148" s="1"/>
      <c r="AED148" s="1"/>
      <c r="AEE148" s="1"/>
      <c r="AEF148" s="1"/>
      <c r="AEG148" s="1"/>
      <c r="AEH148" s="1"/>
      <c r="AEI148" s="1"/>
      <c r="AEJ148" s="1"/>
      <c r="AEK148" s="1"/>
      <c r="AEL148" s="1"/>
      <c r="AEM148" s="1"/>
      <c r="AEN148" s="1"/>
      <c r="AEO148" s="1"/>
      <c r="AEP148" s="1"/>
      <c r="AEQ148" s="1"/>
      <c r="AER148" s="1"/>
      <c r="AES148" s="1"/>
      <c r="AET148" s="1"/>
      <c r="AEU148" s="1"/>
      <c r="AEV148" s="1"/>
      <c r="AEW148" s="1"/>
      <c r="AEX148" s="1"/>
      <c r="AEY148" s="1"/>
      <c r="AEZ148" s="1"/>
      <c r="AFA148" s="1"/>
      <c r="AFB148" s="1"/>
      <c r="AFC148" s="1"/>
      <c r="AFD148" s="1"/>
      <c r="AFE148" s="1"/>
      <c r="AFF148" s="1"/>
      <c r="AFG148" s="1"/>
      <c r="AFH148" s="1"/>
      <c r="AFI148" s="1"/>
      <c r="AFJ148" s="1"/>
      <c r="AFK148" s="1"/>
      <c r="AFL148" s="1"/>
      <c r="AFM148" s="1"/>
      <c r="AFN148" s="1"/>
      <c r="AFO148" s="1"/>
      <c r="AFP148" s="1"/>
      <c r="AFQ148" s="1"/>
      <c r="AFR148" s="1"/>
      <c r="AFS148" s="1"/>
      <c r="AFT148" s="1"/>
      <c r="AFU148" s="1"/>
      <c r="AFV148" s="1"/>
      <c r="AFW148" s="1"/>
      <c r="AFX148" s="1"/>
      <c r="AFY148" s="1"/>
      <c r="AFZ148" s="1"/>
      <c r="AGA148" s="1"/>
      <c r="AGB148" s="1"/>
      <c r="AGC148" s="1"/>
      <c r="AGD148" s="1"/>
      <c r="AGE148" s="1"/>
      <c r="AGF148" s="1"/>
      <c r="AGG148" s="1"/>
      <c r="AGH148" s="1"/>
      <c r="AGI148" s="1"/>
      <c r="AGJ148" s="1"/>
      <c r="AGK148" s="1"/>
      <c r="AGL148" s="1"/>
      <c r="AGM148" s="1"/>
      <c r="AGN148" s="1"/>
      <c r="AGO148" s="1"/>
      <c r="AGP148" s="1"/>
      <c r="AGQ148" s="1"/>
      <c r="AGR148" s="1"/>
      <c r="AGS148" s="1"/>
      <c r="AGT148" s="1"/>
      <c r="AGU148" s="1"/>
      <c r="AGV148" s="1"/>
      <c r="AGW148" s="1"/>
      <c r="AGX148" s="1"/>
      <c r="AGY148" s="1"/>
      <c r="AGZ148" s="1"/>
      <c r="AHA148" s="1"/>
      <c r="AHB148" s="1"/>
      <c r="AHC148" s="1"/>
      <c r="AHD148" s="1"/>
      <c r="AHE148" s="1"/>
      <c r="AHF148" s="1"/>
      <c r="AHG148" s="1"/>
      <c r="AHH148" s="1"/>
      <c r="AHI148" s="1"/>
      <c r="AHJ148" s="1"/>
      <c r="AHK148" s="1"/>
      <c r="AHL148" s="1"/>
      <c r="AHM148" s="1"/>
      <c r="AHN148" s="1"/>
      <c r="AHO148" s="1"/>
      <c r="AHP148" s="1"/>
      <c r="AHQ148" s="1"/>
      <c r="AHR148" s="1"/>
      <c r="AHS148" s="1"/>
      <c r="AHT148" s="1"/>
      <c r="AHU148" s="1"/>
      <c r="AHV148" s="1"/>
      <c r="AHW148" s="1"/>
      <c r="AHX148" s="1"/>
      <c r="AHY148" s="1"/>
      <c r="AHZ148" s="1"/>
      <c r="AIA148" s="1"/>
      <c r="AIB148" s="1"/>
      <c r="AIC148" s="1"/>
      <c r="AID148" s="1"/>
      <c r="AIE148" s="1"/>
      <c r="AIF148" s="1"/>
      <c r="AIG148" s="1"/>
      <c r="AIH148" s="1"/>
      <c r="AII148" s="1"/>
      <c r="AIJ148" s="1"/>
      <c r="AIK148" s="1"/>
      <c r="AIL148" s="1"/>
      <c r="AIM148" s="1"/>
      <c r="AIN148" s="1"/>
      <c r="AIO148" s="1"/>
      <c r="AIP148" s="1"/>
      <c r="AIQ148" s="1"/>
      <c r="AIR148" s="1"/>
      <c r="AIS148" s="1"/>
      <c r="AIT148" s="1"/>
      <c r="AIU148" s="1"/>
      <c r="AIV148" s="1"/>
      <c r="AIW148" s="1"/>
      <c r="AIX148" s="1"/>
      <c r="AIY148" s="1"/>
      <c r="AIZ148" s="1"/>
      <c r="AJA148" s="1"/>
      <c r="AJB148" s="1"/>
      <c r="AJC148" s="1"/>
      <c r="AJD148" s="1"/>
      <c r="AJE148" s="1"/>
      <c r="AJF148" s="1"/>
      <c r="AJG148" s="1"/>
      <c r="AJH148" s="1"/>
      <c r="AJI148" s="1"/>
      <c r="AJJ148" s="1"/>
      <c r="AJK148" s="1"/>
      <c r="AJL148" s="1"/>
      <c r="AJM148" s="1"/>
      <c r="AJN148" s="1"/>
      <c r="AJO148" s="1"/>
      <c r="AJP148" s="1"/>
      <c r="AJQ148" s="1"/>
      <c r="AJR148" s="1"/>
      <c r="AJS148" s="1"/>
      <c r="AJT148" s="1"/>
      <c r="AJU148" s="1"/>
      <c r="AJV148" s="1"/>
      <c r="AJW148" s="1"/>
      <c r="AJX148" s="1"/>
      <c r="AJY148" s="1"/>
      <c r="AJZ148" s="1"/>
      <c r="AKA148" s="1"/>
      <c r="AKB148" s="1"/>
      <c r="AKC148" s="1"/>
      <c r="AKD148" s="1"/>
      <c r="AKE148" s="1"/>
      <c r="AKF148" s="1"/>
      <c r="AKG148" s="1"/>
      <c r="AKH148" s="1"/>
      <c r="AKI148" s="1"/>
      <c r="AKJ148" s="1"/>
      <c r="AKK148" s="1"/>
      <c r="AKL148" s="1"/>
      <c r="AKM148" s="1"/>
      <c r="AKN148" s="1"/>
      <c r="AKO148" s="1"/>
      <c r="AKP148" s="1"/>
      <c r="AKQ148" s="1"/>
      <c r="AKR148" s="1"/>
      <c r="AKS148" s="1"/>
      <c r="AKT148" s="1"/>
      <c r="AKU148" s="1"/>
      <c r="AKV148" s="1"/>
      <c r="AKW148" s="1"/>
      <c r="AKX148" s="1"/>
      <c r="AKY148" s="1"/>
      <c r="AKZ148" s="1"/>
      <c r="ALA148" s="1"/>
      <c r="ALB148" s="1"/>
      <c r="ALC148" s="1"/>
      <c r="ALD148" s="1"/>
      <c r="ALE148" s="1"/>
      <c r="ALF148" s="1"/>
      <c r="ALG148" s="1"/>
      <c r="ALH148" s="1"/>
      <c r="ALI148" s="1"/>
      <c r="ALJ148" s="1"/>
      <c r="ALK148" s="1"/>
      <c r="ALL148" s="1"/>
      <c r="ALM148" s="1"/>
      <c r="ALN148" s="1"/>
      <c r="ALO148" s="1"/>
      <c r="ALP148" s="1"/>
      <c r="ALQ148" s="1"/>
      <c r="ALR148" s="1"/>
      <c r="ALS148" s="1"/>
      <c r="ALT148" s="1"/>
      <c r="ALU148" s="1"/>
      <c r="ALV148" s="1"/>
      <c r="ALW148" s="1"/>
      <c r="ALX148" s="1"/>
      <c r="ALY148" s="1"/>
      <c r="ALZ148" s="1"/>
      <c r="AMA148" s="1"/>
      <c r="AMB148" s="1"/>
      <c r="AMC148" s="1"/>
      <c r="AMD148" s="1"/>
      <c r="AME148" s="1"/>
      <c r="AMF148" s="1"/>
      <c r="AMG148" s="1"/>
      <c r="AMH148" s="1"/>
      <c r="AMI148" s="1"/>
      <c r="AMJ148" s="1"/>
    </row>
    <row r="149" spans="1:1024" s="4" customFormat="1" ht="112.5" x14ac:dyDescent="0.25">
      <c r="A149" s="26">
        <v>142</v>
      </c>
      <c r="B149" s="15" t="s">
        <v>97</v>
      </c>
      <c r="C149" s="13">
        <f t="shared" ref="C149:I149" si="57">SUM(C150:C152)</f>
        <v>387823.80000000005</v>
      </c>
      <c r="D149" s="13">
        <f t="shared" si="57"/>
        <v>62324.3</v>
      </c>
      <c r="E149" s="13">
        <f t="shared" si="57"/>
        <v>63040.9</v>
      </c>
      <c r="F149" s="13">
        <f t="shared" si="57"/>
        <v>72988.7</v>
      </c>
      <c r="G149" s="13">
        <f t="shared" si="57"/>
        <v>68219</v>
      </c>
      <c r="H149" s="13">
        <f t="shared" si="57"/>
        <v>65645.899999999994</v>
      </c>
      <c r="I149" s="13">
        <f t="shared" si="57"/>
        <v>55605</v>
      </c>
      <c r="J149" s="13" t="s">
        <v>102</v>
      </c>
    </row>
    <row r="150" spans="1:1024" s="8" customFormat="1" x14ac:dyDescent="0.25">
      <c r="A150" s="26">
        <v>143</v>
      </c>
      <c r="B150" s="3" t="s">
        <v>9</v>
      </c>
      <c r="C150" s="28">
        <f>SUM(D150:I150)</f>
        <v>387823.80000000005</v>
      </c>
      <c r="D150" s="2">
        <f>60222-787.2+6889.5-4000</f>
        <v>62324.3</v>
      </c>
      <c r="E150" s="2">
        <v>63040.9</v>
      </c>
      <c r="F150" s="2">
        <v>72988.7</v>
      </c>
      <c r="G150" s="2">
        <v>68219</v>
      </c>
      <c r="H150" s="2">
        <v>65645.899999999994</v>
      </c>
      <c r="I150" s="2">
        <v>55605</v>
      </c>
      <c r="J150" s="28"/>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c r="VK150" s="1"/>
      <c r="VL150" s="1"/>
      <c r="VM150" s="1"/>
      <c r="VN150" s="1"/>
      <c r="VO150" s="1"/>
      <c r="VP150" s="1"/>
      <c r="VQ150" s="1"/>
      <c r="VR150" s="1"/>
      <c r="VS150" s="1"/>
      <c r="VT150" s="1"/>
      <c r="VU150" s="1"/>
      <c r="VV150" s="1"/>
      <c r="VW150" s="1"/>
      <c r="VX150" s="1"/>
      <c r="VY150" s="1"/>
      <c r="VZ150" s="1"/>
      <c r="WA150" s="1"/>
      <c r="WB150" s="1"/>
      <c r="WC150" s="1"/>
      <c r="WD150" s="1"/>
      <c r="WE150" s="1"/>
      <c r="WF150" s="1"/>
      <c r="WG150" s="1"/>
      <c r="WH150" s="1"/>
      <c r="WI150" s="1"/>
      <c r="WJ150" s="1"/>
      <c r="WK150" s="1"/>
      <c r="WL150" s="1"/>
      <c r="WM150" s="1"/>
      <c r="WN150" s="1"/>
      <c r="WO150" s="1"/>
      <c r="WP150" s="1"/>
      <c r="WQ150" s="1"/>
      <c r="WR150" s="1"/>
      <c r="WS150" s="1"/>
      <c r="WT150" s="1"/>
      <c r="WU150" s="1"/>
      <c r="WV150" s="1"/>
      <c r="WW150" s="1"/>
      <c r="WX150" s="1"/>
      <c r="WY150" s="1"/>
      <c r="WZ150" s="1"/>
      <c r="XA150" s="1"/>
      <c r="XB150" s="1"/>
      <c r="XC150" s="1"/>
      <c r="XD150" s="1"/>
      <c r="XE150" s="1"/>
      <c r="XF150" s="1"/>
      <c r="XG150" s="1"/>
      <c r="XH150" s="1"/>
      <c r="XI150" s="1"/>
      <c r="XJ150" s="1"/>
      <c r="XK150" s="1"/>
      <c r="XL150" s="1"/>
      <c r="XM150" s="1"/>
      <c r="XN150" s="1"/>
      <c r="XO150" s="1"/>
      <c r="XP150" s="1"/>
      <c r="XQ150" s="1"/>
      <c r="XR150" s="1"/>
      <c r="XS150" s="1"/>
      <c r="XT150" s="1"/>
      <c r="XU150" s="1"/>
      <c r="XV150" s="1"/>
      <c r="XW150" s="1"/>
      <c r="XX150" s="1"/>
      <c r="XY150" s="1"/>
      <c r="XZ150" s="1"/>
      <c r="YA150" s="1"/>
      <c r="YB150" s="1"/>
      <c r="YC150" s="1"/>
      <c r="YD150" s="1"/>
      <c r="YE150" s="1"/>
      <c r="YF150" s="1"/>
      <c r="YG150" s="1"/>
      <c r="YH150" s="1"/>
      <c r="YI150" s="1"/>
      <c r="YJ150" s="1"/>
      <c r="YK150" s="1"/>
      <c r="YL150" s="1"/>
      <c r="YM150" s="1"/>
      <c r="YN150" s="1"/>
      <c r="YO150" s="1"/>
      <c r="YP150" s="1"/>
      <c r="YQ150" s="1"/>
      <c r="YR150" s="1"/>
      <c r="YS150" s="1"/>
      <c r="YT150" s="1"/>
      <c r="YU150" s="1"/>
      <c r="YV150" s="1"/>
      <c r="YW150" s="1"/>
      <c r="YX150" s="1"/>
      <c r="YY150" s="1"/>
      <c r="YZ150" s="1"/>
      <c r="ZA150" s="1"/>
      <c r="ZB150" s="1"/>
      <c r="ZC150" s="1"/>
      <c r="ZD150" s="1"/>
      <c r="ZE150" s="1"/>
      <c r="ZF150" s="1"/>
      <c r="ZG150" s="1"/>
      <c r="ZH150" s="1"/>
      <c r="ZI150" s="1"/>
      <c r="ZJ150" s="1"/>
      <c r="ZK150" s="1"/>
      <c r="ZL150" s="1"/>
      <c r="ZM150" s="1"/>
      <c r="ZN150" s="1"/>
      <c r="ZO150" s="1"/>
      <c r="ZP150" s="1"/>
      <c r="ZQ150" s="1"/>
      <c r="ZR150" s="1"/>
      <c r="ZS150" s="1"/>
      <c r="ZT150" s="1"/>
      <c r="ZU150" s="1"/>
      <c r="ZV150" s="1"/>
      <c r="ZW150" s="1"/>
      <c r="ZX150" s="1"/>
      <c r="ZY150" s="1"/>
      <c r="ZZ150" s="1"/>
      <c r="AAA150" s="1"/>
      <c r="AAB150" s="1"/>
      <c r="AAC150" s="1"/>
      <c r="AAD150" s="1"/>
      <c r="AAE150" s="1"/>
      <c r="AAF150" s="1"/>
      <c r="AAG150" s="1"/>
      <c r="AAH150" s="1"/>
      <c r="AAI150" s="1"/>
      <c r="AAJ150" s="1"/>
      <c r="AAK150" s="1"/>
      <c r="AAL150" s="1"/>
      <c r="AAM150" s="1"/>
      <c r="AAN150" s="1"/>
      <c r="AAO150" s="1"/>
      <c r="AAP150" s="1"/>
      <c r="AAQ150" s="1"/>
      <c r="AAR150" s="1"/>
      <c r="AAS150" s="1"/>
      <c r="AAT150" s="1"/>
      <c r="AAU150" s="1"/>
      <c r="AAV150" s="1"/>
      <c r="AAW150" s="1"/>
      <c r="AAX150" s="1"/>
      <c r="AAY150" s="1"/>
      <c r="AAZ150" s="1"/>
      <c r="ABA150" s="1"/>
      <c r="ABB150" s="1"/>
      <c r="ABC150" s="1"/>
      <c r="ABD150" s="1"/>
      <c r="ABE150" s="1"/>
      <c r="ABF150" s="1"/>
      <c r="ABG150" s="1"/>
      <c r="ABH150" s="1"/>
      <c r="ABI150" s="1"/>
      <c r="ABJ150" s="1"/>
      <c r="ABK150" s="1"/>
      <c r="ABL150" s="1"/>
      <c r="ABM150" s="1"/>
      <c r="ABN150" s="1"/>
      <c r="ABO150" s="1"/>
      <c r="ABP150" s="1"/>
      <c r="ABQ150" s="1"/>
      <c r="ABR150" s="1"/>
      <c r="ABS150" s="1"/>
      <c r="ABT150" s="1"/>
      <c r="ABU150" s="1"/>
      <c r="ABV150" s="1"/>
      <c r="ABW150" s="1"/>
      <c r="ABX150" s="1"/>
      <c r="ABY150" s="1"/>
      <c r="ABZ150" s="1"/>
      <c r="ACA150" s="1"/>
      <c r="ACB150" s="1"/>
      <c r="ACC150" s="1"/>
      <c r="ACD150" s="1"/>
      <c r="ACE150" s="1"/>
      <c r="ACF150" s="1"/>
      <c r="ACG150" s="1"/>
      <c r="ACH150" s="1"/>
      <c r="ACI150" s="1"/>
      <c r="ACJ150" s="1"/>
      <c r="ACK150" s="1"/>
      <c r="ACL150" s="1"/>
      <c r="ACM150" s="1"/>
      <c r="ACN150" s="1"/>
      <c r="ACO150" s="1"/>
      <c r="ACP150" s="1"/>
      <c r="ACQ150" s="1"/>
      <c r="ACR150" s="1"/>
      <c r="ACS150" s="1"/>
      <c r="ACT150" s="1"/>
      <c r="ACU150" s="1"/>
      <c r="ACV150" s="1"/>
      <c r="ACW150" s="1"/>
      <c r="ACX150" s="1"/>
      <c r="ACY150" s="1"/>
      <c r="ACZ150" s="1"/>
      <c r="ADA150" s="1"/>
      <c r="ADB150" s="1"/>
      <c r="ADC150" s="1"/>
      <c r="ADD150" s="1"/>
      <c r="ADE150" s="1"/>
      <c r="ADF150" s="1"/>
      <c r="ADG150" s="1"/>
      <c r="ADH150" s="1"/>
      <c r="ADI150" s="1"/>
      <c r="ADJ150" s="1"/>
      <c r="ADK150" s="1"/>
      <c r="ADL150" s="1"/>
      <c r="ADM150" s="1"/>
      <c r="ADN150" s="1"/>
      <c r="ADO150" s="1"/>
      <c r="ADP150" s="1"/>
      <c r="ADQ150" s="1"/>
      <c r="ADR150" s="1"/>
      <c r="ADS150" s="1"/>
      <c r="ADT150" s="1"/>
      <c r="ADU150" s="1"/>
      <c r="ADV150" s="1"/>
      <c r="ADW150" s="1"/>
      <c r="ADX150" s="1"/>
      <c r="ADY150" s="1"/>
      <c r="ADZ150" s="1"/>
      <c r="AEA150" s="1"/>
      <c r="AEB150" s="1"/>
      <c r="AEC150" s="1"/>
      <c r="AED150" s="1"/>
      <c r="AEE150" s="1"/>
      <c r="AEF150" s="1"/>
      <c r="AEG150" s="1"/>
      <c r="AEH150" s="1"/>
      <c r="AEI150" s="1"/>
      <c r="AEJ150" s="1"/>
      <c r="AEK150" s="1"/>
      <c r="AEL150" s="1"/>
      <c r="AEM150" s="1"/>
      <c r="AEN150" s="1"/>
      <c r="AEO150" s="1"/>
      <c r="AEP150" s="1"/>
      <c r="AEQ150" s="1"/>
      <c r="AER150" s="1"/>
      <c r="AES150" s="1"/>
      <c r="AET150" s="1"/>
      <c r="AEU150" s="1"/>
      <c r="AEV150" s="1"/>
      <c r="AEW150" s="1"/>
      <c r="AEX150" s="1"/>
      <c r="AEY150" s="1"/>
      <c r="AEZ150" s="1"/>
      <c r="AFA150" s="1"/>
      <c r="AFB150" s="1"/>
      <c r="AFC150" s="1"/>
      <c r="AFD150" s="1"/>
      <c r="AFE150" s="1"/>
      <c r="AFF150" s="1"/>
      <c r="AFG150" s="1"/>
      <c r="AFH150" s="1"/>
      <c r="AFI150" s="1"/>
      <c r="AFJ150" s="1"/>
      <c r="AFK150" s="1"/>
      <c r="AFL150" s="1"/>
      <c r="AFM150" s="1"/>
      <c r="AFN150" s="1"/>
      <c r="AFO150" s="1"/>
      <c r="AFP150" s="1"/>
      <c r="AFQ150" s="1"/>
      <c r="AFR150" s="1"/>
      <c r="AFS150" s="1"/>
      <c r="AFT150" s="1"/>
      <c r="AFU150" s="1"/>
      <c r="AFV150" s="1"/>
      <c r="AFW150" s="1"/>
      <c r="AFX150" s="1"/>
      <c r="AFY150" s="1"/>
      <c r="AFZ150" s="1"/>
      <c r="AGA150" s="1"/>
      <c r="AGB150" s="1"/>
      <c r="AGC150" s="1"/>
      <c r="AGD150" s="1"/>
      <c r="AGE150" s="1"/>
      <c r="AGF150" s="1"/>
      <c r="AGG150" s="1"/>
      <c r="AGH150" s="1"/>
      <c r="AGI150" s="1"/>
      <c r="AGJ150" s="1"/>
      <c r="AGK150" s="1"/>
      <c r="AGL150" s="1"/>
      <c r="AGM150" s="1"/>
      <c r="AGN150" s="1"/>
      <c r="AGO150" s="1"/>
      <c r="AGP150" s="1"/>
      <c r="AGQ150" s="1"/>
      <c r="AGR150" s="1"/>
      <c r="AGS150" s="1"/>
      <c r="AGT150" s="1"/>
      <c r="AGU150" s="1"/>
      <c r="AGV150" s="1"/>
      <c r="AGW150" s="1"/>
      <c r="AGX150" s="1"/>
      <c r="AGY150" s="1"/>
      <c r="AGZ150" s="1"/>
      <c r="AHA150" s="1"/>
      <c r="AHB150" s="1"/>
      <c r="AHC150" s="1"/>
      <c r="AHD150" s="1"/>
      <c r="AHE150" s="1"/>
      <c r="AHF150" s="1"/>
      <c r="AHG150" s="1"/>
      <c r="AHH150" s="1"/>
      <c r="AHI150" s="1"/>
      <c r="AHJ150" s="1"/>
      <c r="AHK150" s="1"/>
      <c r="AHL150" s="1"/>
      <c r="AHM150" s="1"/>
      <c r="AHN150" s="1"/>
      <c r="AHO150" s="1"/>
      <c r="AHP150" s="1"/>
      <c r="AHQ150" s="1"/>
      <c r="AHR150" s="1"/>
      <c r="AHS150" s="1"/>
      <c r="AHT150" s="1"/>
      <c r="AHU150" s="1"/>
      <c r="AHV150" s="1"/>
      <c r="AHW150" s="1"/>
      <c r="AHX150" s="1"/>
      <c r="AHY150" s="1"/>
      <c r="AHZ150" s="1"/>
      <c r="AIA150" s="1"/>
      <c r="AIB150" s="1"/>
      <c r="AIC150" s="1"/>
      <c r="AID150" s="1"/>
      <c r="AIE150" s="1"/>
      <c r="AIF150" s="1"/>
      <c r="AIG150" s="1"/>
      <c r="AIH150" s="1"/>
      <c r="AII150" s="1"/>
      <c r="AIJ150" s="1"/>
      <c r="AIK150" s="1"/>
      <c r="AIL150" s="1"/>
      <c r="AIM150" s="1"/>
      <c r="AIN150" s="1"/>
      <c r="AIO150" s="1"/>
      <c r="AIP150" s="1"/>
      <c r="AIQ150" s="1"/>
      <c r="AIR150" s="1"/>
      <c r="AIS150" s="1"/>
      <c r="AIT150" s="1"/>
      <c r="AIU150" s="1"/>
      <c r="AIV150" s="1"/>
      <c r="AIW150" s="1"/>
      <c r="AIX150" s="1"/>
      <c r="AIY150" s="1"/>
      <c r="AIZ150" s="1"/>
      <c r="AJA150" s="1"/>
      <c r="AJB150" s="1"/>
      <c r="AJC150" s="1"/>
      <c r="AJD150" s="1"/>
      <c r="AJE150" s="1"/>
      <c r="AJF150" s="1"/>
      <c r="AJG150" s="1"/>
      <c r="AJH150" s="1"/>
      <c r="AJI150" s="1"/>
      <c r="AJJ150" s="1"/>
      <c r="AJK150" s="1"/>
      <c r="AJL150" s="1"/>
      <c r="AJM150" s="1"/>
      <c r="AJN150" s="1"/>
      <c r="AJO150" s="1"/>
      <c r="AJP150" s="1"/>
      <c r="AJQ150" s="1"/>
      <c r="AJR150" s="1"/>
      <c r="AJS150" s="1"/>
      <c r="AJT150" s="1"/>
      <c r="AJU150" s="1"/>
      <c r="AJV150" s="1"/>
      <c r="AJW150" s="1"/>
      <c r="AJX150" s="1"/>
      <c r="AJY150" s="1"/>
      <c r="AJZ150" s="1"/>
      <c r="AKA150" s="1"/>
      <c r="AKB150" s="1"/>
      <c r="AKC150" s="1"/>
      <c r="AKD150" s="1"/>
      <c r="AKE150" s="1"/>
      <c r="AKF150" s="1"/>
      <c r="AKG150" s="1"/>
      <c r="AKH150" s="1"/>
      <c r="AKI150" s="1"/>
      <c r="AKJ150" s="1"/>
      <c r="AKK150" s="1"/>
      <c r="AKL150" s="1"/>
      <c r="AKM150" s="1"/>
      <c r="AKN150" s="1"/>
      <c r="AKO150" s="1"/>
      <c r="AKP150" s="1"/>
      <c r="AKQ150" s="1"/>
      <c r="AKR150" s="1"/>
      <c r="AKS150" s="1"/>
      <c r="AKT150" s="1"/>
      <c r="AKU150" s="1"/>
      <c r="AKV150" s="1"/>
      <c r="AKW150" s="1"/>
      <c r="AKX150" s="1"/>
      <c r="AKY150" s="1"/>
      <c r="AKZ150" s="1"/>
      <c r="ALA150" s="1"/>
      <c r="ALB150" s="1"/>
      <c r="ALC150" s="1"/>
      <c r="ALD150" s="1"/>
      <c r="ALE150" s="1"/>
      <c r="ALF150" s="1"/>
      <c r="ALG150" s="1"/>
      <c r="ALH150" s="1"/>
      <c r="ALI150" s="1"/>
      <c r="ALJ150" s="1"/>
      <c r="ALK150" s="1"/>
      <c r="ALL150" s="1"/>
      <c r="ALM150" s="1"/>
      <c r="ALN150" s="1"/>
      <c r="ALO150" s="1"/>
      <c r="ALP150" s="1"/>
      <c r="ALQ150" s="1"/>
      <c r="ALR150" s="1"/>
      <c r="ALS150" s="1"/>
      <c r="ALT150" s="1"/>
      <c r="ALU150" s="1"/>
      <c r="ALV150" s="1"/>
      <c r="ALW150" s="1"/>
      <c r="ALX150" s="1"/>
      <c r="ALY150" s="1"/>
      <c r="ALZ150" s="1"/>
      <c r="AMA150" s="1"/>
      <c r="AMB150" s="1"/>
      <c r="AMC150" s="1"/>
      <c r="AMD150" s="1"/>
      <c r="AME150" s="1"/>
      <c r="AMF150" s="1"/>
      <c r="AMG150" s="1"/>
      <c r="AMH150" s="1"/>
      <c r="AMI150" s="1"/>
      <c r="AMJ150" s="1"/>
    </row>
    <row r="151" spans="1:1024" s="8" customFormat="1" x14ac:dyDescent="0.25">
      <c r="A151" s="26">
        <v>144</v>
      </c>
      <c r="B151" s="3" t="s">
        <v>10</v>
      </c>
      <c r="C151" s="28">
        <f>SUM(D151:I151)</f>
        <v>0</v>
      </c>
      <c r="D151" s="2">
        <v>0</v>
      </c>
      <c r="E151" s="2">
        <v>0</v>
      </c>
      <c r="F151" s="2">
        <v>0</v>
      </c>
      <c r="G151" s="2">
        <v>0</v>
      </c>
      <c r="H151" s="2">
        <v>0</v>
      </c>
      <c r="I151" s="2">
        <v>0</v>
      </c>
      <c r="J151" s="28"/>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c r="VK151" s="1"/>
      <c r="VL151" s="1"/>
      <c r="VM151" s="1"/>
      <c r="VN151" s="1"/>
      <c r="VO151" s="1"/>
      <c r="VP151" s="1"/>
      <c r="VQ151" s="1"/>
      <c r="VR151" s="1"/>
      <c r="VS151" s="1"/>
      <c r="VT151" s="1"/>
      <c r="VU151" s="1"/>
      <c r="VV151" s="1"/>
      <c r="VW151" s="1"/>
      <c r="VX151" s="1"/>
      <c r="VY151" s="1"/>
      <c r="VZ151" s="1"/>
      <c r="WA151" s="1"/>
      <c r="WB151" s="1"/>
      <c r="WC151" s="1"/>
      <c r="WD151" s="1"/>
      <c r="WE151" s="1"/>
      <c r="WF151" s="1"/>
      <c r="WG151" s="1"/>
      <c r="WH151" s="1"/>
      <c r="WI151" s="1"/>
      <c r="WJ151" s="1"/>
      <c r="WK151" s="1"/>
      <c r="WL151" s="1"/>
      <c r="WM151" s="1"/>
      <c r="WN151" s="1"/>
      <c r="WO151" s="1"/>
      <c r="WP151" s="1"/>
      <c r="WQ151" s="1"/>
      <c r="WR151" s="1"/>
      <c r="WS151" s="1"/>
      <c r="WT151" s="1"/>
      <c r="WU151" s="1"/>
      <c r="WV151" s="1"/>
      <c r="WW151" s="1"/>
      <c r="WX151" s="1"/>
      <c r="WY151" s="1"/>
      <c r="WZ151" s="1"/>
      <c r="XA151" s="1"/>
      <c r="XB151" s="1"/>
      <c r="XC151" s="1"/>
      <c r="XD151" s="1"/>
      <c r="XE151" s="1"/>
      <c r="XF151" s="1"/>
      <c r="XG151" s="1"/>
      <c r="XH151" s="1"/>
      <c r="XI151" s="1"/>
      <c r="XJ151" s="1"/>
      <c r="XK151" s="1"/>
      <c r="XL151" s="1"/>
      <c r="XM151" s="1"/>
      <c r="XN151" s="1"/>
      <c r="XO151" s="1"/>
      <c r="XP151" s="1"/>
      <c r="XQ151" s="1"/>
      <c r="XR151" s="1"/>
      <c r="XS151" s="1"/>
      <c r="XT151" s="1"/>
      <c r="XU151" s="1"/>
      <c r="XV151" s="1"/>
      <c r="XW151" s="1"/>
      <c r="XX151" s="1"/>
      <c r="XY151" s="1"/>
      <c r="XZ151" s="1"/>
      <c r="YA151" s="1"/>
      <c r="YB151" s="1"/>
      <c r="YC151" s="1"/>
      <c r="YD151" s="1"/>
      <c r="YE151" s="1"/>
      <c r="YF151" s="1"/>
      <c r="YG151" s="1"/>
      <c r="YH151" s="1"/>
      <c r="YI151" s="1"/>
      <c r="YJ151" s="1"/>
      <c r="YK151" s="1"/>
      <c r="YL151" s="1"/>
      <c r="YM151" s="1"/>
      <c r="YN151" s="1"/>
      <c r="YO151" s="1"/>
      <c r="YP151" s="1"/>
      <c r="YQ151" s="1"/>
      <c r="YR151" s="1"/>
      <c r="YS151" s="1"/>
      <c r="YT151" s="1"/>
      <c r="YU151" s="1"/>
      <c r="YV151" s="1"/>
      <c r="YW151" s="1"/>
      <c r="YX151" s="1"/>
      <c r="YY151" s="1"/>
      <c r="YZ151" s="1"/>
      <c r="ZA151" s="1"/>
      <c r="ZB151" s="1"/>
      <c r="ZC151" s="1"/>
      <c r="ZD151" s="1"/>
      <c r="ZE151" s="1"/>
      <c r="ZF151" s="1"/>
      <c r="ZG151" s="1"/>
      <c r="ZH151" s="1"/>
      <c r="ZI151" s="1"/>
      <c r="ZJ151" s="1"/>
      <c r="ZK151" s="1"/>
      <c r="ZL151" s="1"/>
      <c r="ZM151" s="1"/>
      <c r="ZN151" s="1"/>
      <c r="ZO151" s="1"/>
      <c r="ZP151" s="1"/>
      <c r="ZQ151" s="1"/>
      <c r="ZR151" s="1"/>
      <c r="ZS151" s="1"/>
      <c r="ZT151" s="1"/>
      <c r="ZU151" s="1"/>
      <c r="ZV151" s="1"/>
      <c r="ZW151" s="1"/>
      <c r="ZX151" s="1"/>
      <c r="ZY151" s="1"/>
      <c r="ZZ151" s="1"/>
      <c r="AAA151" s="1"/>
      <c r="AAB151" s="1"/>
      <c r="AAC151" s="1"/>
      <c r="AAD151" s="1"/>
      <c r="AAE151" s="1"/>
      <c r="AAF151" s="1"/>
      <c r="AAG151" s="1"/>
      <c r="AAH151" s="1"/>
      <c r="AAI151" s="1"/>
      <c r="AAJ151" s="1"/>
      <c r="AAK151" s="1"/>
      <c r="AAL151" s="1"/>
      <c r="AAM151" s="1"/>
      <c r="AAN151" s="1"/>
      <c r="AAO151" s="1"/>
      <c r="AAP151" s="1"/>
      <c r="AAQ151" s="1"/>
      <c r="AAR151" s="1"/>
      <c r="AAS151" s="1"/>
      <c r="AAT151" s="1"/>
      <c r="AAU151" s="1"/>
      <c r="AAV151" s="1"/>
      <c r="AAW151" s="1"/>
      <c r="AAX151" s="1"/>
      <c r="AAY151" s="1"/>
      <c r="AAZ151" s="1"/>
      <c r="ABA151" s="1"/>
      <c r="ABB151" s="1"/>
      <c r="ABC151" s="1"/>
      <c r="ABD151" s="1"/>
      <c r="ABE151" s="1"/>
      <c r="ABF151" s="1"/>
      <c r="ABG151" s="1"/>
      <c r="ABH151" s="1"/>
      <c r="ABI151" s="1"/>
      <c r="ABJ151" s="1"/>
      <c r="ABK151" s="1"/>
      <c r="ABL151" s="1"/>
      <c r="ABM151" s="1"/>
      <c r="ABN151" s="1"/>
      <c r="ABO151" s="1"/>
      <c r="ABP151" s="1"/>
      <c r="ABQ151" s="1"/>
      <c r="ABR151" s="1"/>
      <c r="ABS151" s="1"/>
      <c r="ABT151" s="1"/>
      <c r="ABU151" s="1"/>
      <c r="ABV151" s="1"/>
      <c r="ABW151" s="1"/>
      <c r="ABX151" s="1"/>
      <c r="ABY151" s="1"/>
      <c r="ABZ151" s="1"/>
      <c r="ACA151" s="1"/>
      <c r="ACB151" s="1"/>
      <c r="ACC151" s="1"/>
      <c r="ACD151" s="1"/>
      <c r="ACE151" s="1"/>
      <c r="ACF151" s="1"/>
      <c r="ACG151" s="1"/>
      <c r="ACH151" s="1"/>
      <c r="ACI151" s="1"/>
      <c r="ACJ151" s="1"/>
      <c r="ACK151" s="1"/>
      <c r="ACL151" s="1"/>
      <c r="ACM151" s="1"/>
      <c r="ACN151" s="1"/>
      <c r="ACO151" s="1"/>
      <c r="ACP151" s="1"/>
      <c r="ACQ151" s="1"/>
      <c r="ACR151" s="1"/>
      <c r="ACS151" s="1"/>
      <c r="ACT151" s="1"/>
      <c r="ACU151" s="1"/>
      <c r="ACV151" s="1"/>
      <c r="ACW151" s="1"/>
      <c r="ACX151" s="1"/>
      <c r="ACY151" s="1"/>
      <c r="ACZ151" s="1"/>
      <c r="ADA151" s="1"/>
      <c r="ADB151" s="1"/>
      <c r="ADC151" s="1"/>
      <c r="ADD151" s="1"/>
      <c r="ADE151" s="1"/>
      <c r="ADF151" s="1"/>
      <c r="ADG151" s="1"/>
      <c r="ADH151" s="1"/>
      <c r="ADI151" s="1"/>
      <c r="ADJ151" s="1"/>
      <c r="ADK151" s="1"/>
      <c r="ADL151" s="1"/>
      <c r="ADM151" s="1"/>
      <c r="ADN151" s="1"/>
      <c r="ADO151" s="1"/>
      <c r="ADP151" s="1"/>
      <c r="ADQ151" s="1"/>
      <c r="ADR151" s="1"/>
      <c r="ADS151" s="1"/>
      <c r="ADT151" s="1"/>
      <c r="ADU151" s="1"/>
      <c r="ADV151" s="1"/>
      <c r="ADW151" s="1"/>
      <c r="ADX151" s="1"/>
      <c r="ADY151" s="1"/>
      <c r="ADZ151" s="1"/>
      <c r="AEA151" s="1"/>
      <c r="AEB151" s="1"/>
      <c r="AEC151" s="1"/>
      <c r="AED151" s="1"/>
      <c r="AEE151" s="1"/>
      <c r="AEF151" s="1"/>
      <c r="AEG151" s="1"/>
      <c r="AEH151" s="1"/>
      <c r="AEI151" s="1"/>
      <c r="AEJ151" s="1"/>
      <c r="AEK151" s="1"/>
      <c r="AEL151" s="1"/>
      <c r="AEM151" s="1"/>
      <c r="AEN151" s="1"/>
      <c r="AEO151" s="1"/>
      <c r="AEP151" s="1"/>
      <c r="AEQ151" s="1"/>
      <c r="AER151" s="1"/>
      <c r="AES151" s="1"/>
      <c r="AET151" s="1"/>
      <c r="AEU151" s="1"/>
      <c r="AEV151" s="1"/>
      <c r="AEW151" s="1"/>
      <c r="AEX151" s="1"/>
      <c r="AEY151" s="1"/>
      <c r="AEZ151" s="1"/>
      <c r="AFA151" s="1"/>
      <c r="AFB151" s="1"/>
      <c r="AFC151" s="1"/>
      <c r="AFD151" s="1"/>
      <c r="AFE151" s="1"/>
      <c r="AFF151" s="1"/>
      <c r="AFG151" s="1"/>
      <c r="AFH151" s="1"/>
      <c r="AFI151" s="1"/>
      <c r="AFJ151" s="1"/>
      <c r="AFK151" s="1"/>
      <c r="AFL151" s="1"/>
      <c r="AFM151" s="1"/>
      <c r="AFN151" s="1"/>
      <c r="AFO151" s="1"/>
      <c r="AFP151" s="1"/>
      <c r="AFQ151" s="1"/>
      <c r="AFR151" s="1"/>
      <c r="AFS151" s="1"/>
      <c r="AFT151" s="1"/>
      <c r="AFU151" s="1"/>
      <c r="AFV151" s="1"/>
      <c r="AFW151" s="1"/>
      <c r="AFX151" s="1"/>
      <c r="AFY151" s="1"/>
      <c r="AFZ151" s="1"/>
      <c r="AGA151" s="1"/>
      <c r="AGB151" s="1"/>
      <c r="AGC151" s="1"/>
      <c r="AGD151" s="1"/>
      <c r="AGE151" s="1"/>
      <c r="AGF151" s="1"/>
      <c r="AGG151" s="1"/>
      <c r="AGH151" s="1"/>
      <c r="AGI151" s="1"/>
      <c r="AGJ151" s="1"/>
      <c r="AGK151" s="1"/>
      <c r="AGL151" s="1"/>
      <c r="AGM151" s="1"/>
      <c r="AGN151" s="1"/>
      <c r="AGO151" s="1"/>
      <c r="AGP151" s="1"/>
      <c r="AGQ151" s="1"/>
      <c r="AGR151" s="1"/>
      <c r="AGS151" s="1"/>
      <c r="AGT151" s="1"/>
      <c r="AGU151" s="1"/>
      <c r="AGV151" s="1"/>
      <c r="AGW151" s="1"/>
      <c r="AGX151" s="1"/>
      <c r="AGY151" s="1"/>
      <c r="AGZ151" s="1"/>
      <c r="AHA151" s="1"/>
      <c r="AHB151" s="1"/>
      <c r="AHC151" s="1"/>
      <c r="AHD151" s="1"/>
      <c r="AHE151" s="1"/>
      <c r="AHF151" s="1"/>
      <c r="AHG151" s="1"/>
      <c r="AHH151" s="1"/>
      <c r="AHI151" s="1"/>
      <c r="AHJ151" s="1"/>
      <c r="AHK151" s="1"/>
      <c r="AHL151" s="1"/>
      <c r="AHM151" s="1"/>
      <c r="AHN151" s="1"/>
      <c r="AHO151" s="1"/>
      <c r="AHP151" s="1"/>
      <c r="AHQ151" s="1"/>
      <c r="AHR151" s="1"/>
      <c r="AHS151" s="1"/>
      <c r="AHT151" s="1"/>
      <c r="AHU151" s="1"/>
      <c r="AHV151" s="1"/>
      <c r="AHW151" s="1"/>
      <c r="AHX151" s="1"/>
      <c r="AHY151" s="1"/>
      <c r="AHZ151" s="1"/>
      <c r="AIA151" s="1"/>
      <c r="AIB151" s="1"/>
      <c r="AIC151" s="1"/>
      <c r="AID151" s="1"/>
      <c r="AIE151" s="1"/>
      <c r="AIF151" s="1"/>
      <c r="AIG151" s="1"/>
      <c r="AIH151" s="1"/>
      <c r="AII151" s="1"/>
      <c r="AIJ151" s="1"/>
      <c r="AIK151" s="1"/>
      <c r="AIL151" s="1"/>
      <c r="AIM151" s="1"/>
      <c r="AIN151" s="1"/>
      <c r="AIO151" s="1"/>
      <c r="AIP151" s="1"/>
      <c r="AIQ151" s="1"/>
      <c r="AIR151" s="1"/>
      <c r="AIS151" s="1"/>
      <c r="AIT151" s="1"/>
      <c r="AIU151" s="1"/>
      <c r="AIV151" s="1"/>
      <c r="AIW151" s="1"/>
      <c r="AIX151" s="1"/>
      <c r="AIY151" s="1"/>
      <c r="AIZ151" s="1"/>
      <c r="AJA151" s="1"/>
      <c r="AJB151" s="1"/>
      <c r="AJC151" s="1"/>
      <c r="AJD151" s="1"/>
      <c r="AJE151" s="1"/>
      <c r="AJF151" s="1"/>
      <c r="AJG151" s="1"/>
      <c r="AJH151" s="1"/>
      <c r="AJI151" s="1"/>
      <c r="AJJ151" s="1"/>
      <c r="AJK151" s="1"/>
      <c r="AJL151" s="1"/>
      <c r="AJM151" s="1"/>
      <c r="AJN151" s="1"/>
      <c r="AJO151" s="1"/>
      <c r="AJP151" s="1"/>
      <c r="AJQ151" s="1"/>
      <c r="AJR151" s="1"/>
      <c r="AJS151" s="1"/>
      <c r="AJT151" s="1"/>
      <c r="AJU151" s="1"/>
      <c r="AJV151" s="1"/>
      <c r="AJW151" s="1"/>
      <c r="AJX151" s="1"/>
      <c r="AJY151" s="1"/>
      <c r="AJZ151" s="1"/>
      <c r="AKA151" s="1"/>
      <c r="AKB151" s="1"/>
      <c r="AKC151" s="1"/>
      <c r="AKD151" s="1"/>
      <c r="AKE151" s="1"/>
      <c r="AKF151" s="1"/>
      <c r="AKG151" s="1"/>
      <c r="AKH151" s="1"/>
      <c r="AKI151" s="1"/>
      <c r="AKJ151" s="1"/>
      <c r="AKK151" s="1"/>
      <c r="AKL151" s="1"/>
      <c r="AKM151" s="1"/>
      <c r="AKN151" s="1"/>
      <c r="AKO151" s="1"/>
      <c r="AKP151" s="1"/>
      <c r="AKQ151" s="1"/>
      <c r="AKR151" s="1"/>
      <c r="AKS151" s="1"/>
      <c r="AKT151" s="1"/>
      <c r="AKU151" s="1"/>
      <c r="AKV151" s="1"/>
      <c r="AKW151" s="1"/>
      <c r="AKX151" s="1"/>
      <c r="AKY151" s="1"/>
      <c r="AKZ151" s="1"/>
      <c r="ALA151" s="1"/>
      <c r="ALB151" s="1"/>
      <c r="ALC151" s="1"/>
      <c r="ALD151" s="1"/>
      <c r="ALE151" s="1"/>
      <c r="ALF151" s="1"/>
      <c r="ALG151" s="1"/>
      <c r="ALH151" s="1"/>
      <c r="ALI151" s="1"/>
      <c r="ALJ151" s="1"/>
      <c r="ALK151" s="1"/>
      <c r="ALL151" s="1"/>
      <c r="ALM151" s="1"/>
      <c r="ALN151" s="1"/>
      <c r="ALO151" s="1"/>
      <c r="ALP151" s="1"/>
      <c r="ALQ151" s="1"/>
      <c r="ALR151" s="1"/>
      <c r="ALS151" s="1"/>
      <c r="ALT151" s="1"/>
      <c r="ALU151" s="1"/>
      <c r="ALV151" s="1"/>
      <c r="ALW151" s="1"/>
      <c r="ALX151" s="1"/>
      <c r="ALY151" s="1"/>
      <c r="ALZ151" s="1"/>
      <c r="AMA151" s="1"/>
      <c r="AMB151" s="1"/>
      <c r="AMC151" s="1"/>
      <c r="AMD151" s="1"/>
      <c r="AME151" s="1"/>
      <c r="AMF151" s="1"/>
      <c r="AMG151" s="1"/>
      <c r="AMH151" s="1"/>
      <c r="AMI151" s="1"/>
      <c r="AMJ151" s="1"/>
    </row>
    <row r="152" spans="1:1024" s="8" customFormat="1" x14ac:dyDescent="0.25">
      <c r="A152" s="26">
        <v>145</v>
      </c>
      <c r="B152" s="3" t="s">
        <v>11</v>
      </c>
      <c r="C152" s="28">
        <f>SUM(D152:I152)</f>
        <v>0</v>
      </c>
      <c r="D152" s="2">
        <v>0</v>
      </c>
      <c r="E152" s="2">
        <v>0</v>
      </c>
      <c r="F152" s="2">
        <v>0</v>
      </c>
      <c r="G152" s="2">
        <v>0</v>
      </c>
      <c r="H152" s="2">
        <v>0</v>
      </c>
      <c r="I152" s="2">
        <v>0</v>
      </c>
      <c r="J152" s="28"/>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c r="VK152" s="1"/>
      <c r="VL152" s="1"/>
      <c r="VM152" s="1"/>
      <c r="VN152" s="1"/>
      <c r="VO152" s="1"/>
      <c r="VP152" s="1"/>
      <c r="VQ152" s="1"/>
      <c r="VR152" s="1"/>
      <c r="VS152" s="1"/>
      <c r="VT152" s="1"/>
      <c r="VU152" s="1"/>
      <c r="VV152" s="1"/>
      <c r="VW152" s="1"/>
      <c r="VX152" s="1"/>
      <c r="VY152" s="1"/>
      <c r="VZ152" s="1"/>
      <c r="WA152" s="1"/>
      <c r="WB152" s="1"/>
      <c r="WC152" s="1"/>
      <c r="WD152" s="1"/>
      <c r="WE152" s="1"/>
      <c r="WF152" s="1"/>
      <c r="WG152" s="1"/>
      <c r="WH152" s="1"/>
      <c r="WI152" s="1"/>
      <c r="WJ152" s="1"/>
      <c r="WK152" s="1"/>
      <c r="WL152" s="1"/>
      <c r="WM152" s="1"/>
      <c r="WN152" s="1"/>
      <c r="WO152" s="1"/>
      <c r="WP152" s="1"/>
      <c r="WQ152" s="1"/>
      <c r="WR152" s="1"/>
      <c r="WS152" s="1"/>
      <c r="WT152" s="1"/>
      <c r="WU152" s="1"/>
      <c r="WV152" s="1"/>
      <c r="WW152" s="1"/>
      <c r="WX152" s="1"/>
      <c r="WY152" s="1"/>
      <c r="WZ152" s="1"/>
      <c r="XA152" s="1"/>
      <c r="XB152" s="1"/>
      <c r="XC152" s="1"/>
      <c r="XD152" s="1"/>
      <c r="XE152" s="1"/>
      <c r="XF152" s="1"/>
      <c r="XG152" s="1"/>
      <c r="XH152" s="1"/>
      <c r="XI152" s="1"/>
      <c r="XJ152" s="1"/>
      <c r="XK152" s="1"/>
      <c r="XL152" s="1"/>
      <c r="XM152" s="1"/>
      <c r="XN152" s="1"/>
      <c r="XO152" s="1"/>
      <c r="XP152" s="1"/>
      <c r="XQ152" s="1"/>
      <c r="XR152" s="1"/>
      <c r="XS152" s="1"/>
      <c r="XT152" s="1"/>
      <c r="XU152" s="1"/>
      <c r="XV152" s="1"/>
      <c r="XW152" s="1"/>
      <c r="XX152" s="1"/>
      <c r="XY152" s="1"/>
      <c r="XZ152" s="1"/>
      <c r="YA152" s="1"/>
      <c r="YB152" s="1"/>
      <c r="YC152" s="1"/>
      <c r="YD152" s="1"/>
      <c r="YE152" s="1"/>
      <c r="YF152" s="1"/>
      <c r="YG152" s="1"/>
      <c r="YH152" s="1"/>
      <c r="YI152" s="1"/>
      <c r="YJ152" s="1"/>
      <c r="YK152" s="1"/>
      <c r="YL152" s="1"/>
      <c r="YM152" s="1"/>
      <c r="YN152" s="1"/>
      <c r="YO152" s="1"/>
      <c r="YP152" s="1"/>
      <c r="YQ152" s="1"/>
      <c r="YR152" s="1"/>
      <c r="YS152" s="1"/>
      <c r="YT152" s="1"/>
      <c r="YU152" s="1"/>
      <c r="YV152" s="1"/>
      <c r="YW152" s="1"/>
      <c r="YX152" s="1"/>
      <c r="YY152" s="1"/>
      <c r="YZ152" s="1"/>
      <c r="ZA152" s="1"/>
      <c r="ZB152" s="1"/>
      <c r="ZC152" s="1"/>
      <c r="ZD152" s="1"/>
      <c r="ZE152" s="1"/>
      <c r="ZF152" s="1"/>
      <c r="ZG152" s="1"/>
      <c r="ZH152" s="1"/>
      <c r="ZI152" s="1"/>
      <c r="ZJ152" s="1"/>
      <c r="ZK152" s="1"/>
      <c r="ZL152" s="1"/>
      <c r="ZM152" s="1"/>
      <c r="ZN152" s="1"/>
      <c r="ZO152" s="1"/>
      <c r="ZP152" s="1"/>
      <c r="ZQ152" s="1"/>
      <c r="ZR152" s="1"/>
      <c r="ZS152" s="1"/>
      <c r="ZT152" s="1"/>
      <c r="ZU152" s="1"/>
      <c r="ZV152" s="1"/>
      <c r="ZW152" s="1"/>
      <c r="ZX152" s="1"/>
      <c r="ZY152" s="1"/>
      <c r="ZZ152" s="1"/>
      <c r="AAA152" s="1"/>
      <c r="AAB152" s="1"/>
      <c r="AAC152" s="1"/>
      <c r="AAD152" s="1"/>
      <c r="AAE152" s="1"/>
      <c r="AAF152" s="1"/>
      <c r="AAG152" s="1"/>
      <c r="AAH152" s="1"/>
      <c r="AAI152" s="1"/>
      <c r="AAJ152" s="1"/>
      <c r="AAK152" s="1"/>
      <c r="AAL152" s="1"/>
      <c r="AAM152" s="1"/>
      <c r="AAN152" s="1"/>
      <c r="AAO152" s="1"/>
      <c r="AAP152" s="1"/>
      <c r="AAQ152" s="1"/>
      <c r="AAR152" s="1"/>
      <c r="AAS152" s="1"/>
      <c r="AAT152" s="1"/>
      <c r="AAU152" s="1"/>
      <c r="AAV152" s="1"/>
      <c r="AAW152" s="1"/>
      <c r="AAX152" s="1"/>
      <c r="AAY152" s="1"/>
      <c r="AAZ152" s="1"/>
      <c r="ABA152" s="1"/>
      <c r="ABB152" s="1"/>
      <c r="ABC152" s="1"/>
      <c r="ABD152" s="1"/>
      <c r="ABE152" s="1"/>
      <c r="ABF152" s="1"/>
      <c r="ABG152" s="1"/>
      <c r="ABH152" s="1"/>
      <c r="ABI152" s="1"/>
      <c r="ABJ152" s="1"/>
      <c r="ABK152" s="1"/>
      <c r="ABL152" s="1"/>
      <c r="ABM152" s="1"/>
      <c r="ABN152" s="1"/>
      <c r="ABO152" s="1"/>
      <c r="ABP152" s="1"/>
      <c r="ABQ152" s="1"/>
      <c r="ABR152" s="1"/>
      <c r="ABS152" s="1"/>
      <c r="ABT152" s="1"/>
      <c r="ABU152" s="1"/>
      <c r="ABV152" s="1"/>
      <c r="ABW152" s="1"/>
      <c r="ABX152" s="1"/>
      <c r="ABY152" s="1"/>
      <c r="ABZ152" s="1"/>
      <c r="ACA152" s="1"/>
      <c r="ACB152" s="1"/>
      <c r="ACC152" s="1"/>
      <c r="ACD152" s="1"/>
      <c r="ACE152" s="1"/>
      <c r="ACF152" s="1"/>
      <c r="ACG152" s="1"/>
      <c r="ACH152" s="1"/>
      <c r="ACI152" s="1"/>
      <c r="ACJ152" s="1"/>
      <c r="ACK152" s="1"/>
      <c r="ACL152" s="1"/>
      <c r="ACM152" s="1"/>
      <c r="ACN152" s="1"/>
      <c r="ACO152" s="1"/>
      <c r="ACP152" s="1"/>
      <c r="ACQ152" s="1"/>
      <c r="ACR152" s="1"/>
      <c r="ACS152" s="1"/>
      <c r="ACT152" s="1"/>
      <c r="ACU152" s="1"/>
      <c r="ACV152" s="1"/>
      <c r="ACW152" s="1"/>
      <c r="ACX152" s="1"/>
      <c r="ACY152" s="1"/>
      <c r="ACZ152" s="1"/>
      <c r="ADA152" s="1"/>
      <c r="ADB152" s="1"/>
      <c r="ADC152" s="1"/>
      <c r="ADD152" s="1"/>
      <c r="ADE152" s="1"/>
      <c r="ADF152" s="1"/>
      <c r="ADG152" s="1"/>
      <c r="ADH152" s="1"/>
      <c r="ADI152" s="1"/>
      <c r="ADJ152" s="1"/>
      <c r="ADK152" s="1"/>
      <c r="ADL152" s="1"/>
      <c r="ADM152" s="1"/>
      <c r="ADN152" s="1"/>
      <c r="ADO152" s="1"/>
      <c r="ADP152" s="1"/>
      <c r="ADQ152" s="1"/>
      <c r="ADR152" s="1"/>
      <c r="ADS152" s="1"/>
      <c r="ADT152" s="1"/>
      <c r="ADU152" s="1"/>
      <c r="ADV152" s="1"/>
      <c r="ADW152" s="1"/>
      <c r="ADX152" s="1"/>
      <c r="ADY152" s="1"/>
      <c r="ADZ152" s="1"/>
      <c r="AEA152" s="1"/>
      <c r="AEB152" s="1"/>
      <c r="AEC152" s="1"/>
      <c r="AED152" s="1"/>
      <c r="AEE152" s="1"/>
      <c r="AEF152" s="1"/>
      <c r="AEG152" s="1"/>
      <c r="AEH152" s="1"/>
      <c r="AEI152" s="1"/>
      <c r="AEJ152" s="1"/>
      <c r="AEK152" s="1"/>
      <c r="AEL152" s="1"/>
      <c r="AEM152" s="1"/>
      <c r="AEN152" s="1"/>
      <c r="AEO152" s="1"/>
      <c r="AEP152" s="1"/>
      <c r="AEQ152" s="1"/>
      <c r="AER152" s="1"/>
      <c r="AES152" s="1"/>
      <c r="AET152" s="1"/>
      <c r="AEU152" s="1"/>
      <c r="AEV152" s="1"/>
      <c r="AEW152" s="1"/>
      <c r="AEX152" s="1"/>
      <c r="AEY152" s="1"/>
      <c r="AEZ152" s="1"/>
      <c r="AFA152" s="1"/>
      <c r="AFB152" s="1"/>
      <c r="AFC152" s="1"/>
      <c r="AFD152" s="1"/>
      <c r="AFE152" s="1"/>
      <c r="AFF152" s="1"/>
      <c r="AFG152" s="1"/>
      <c r="AFH152" s="1"/>
      <c r="AFI152" s="1"/>
      <c r="AFJ152" s="1"/>
      <c r="AFK152" s="1"/>
      <c r="AFL152" s="1"/>
      <c r="AFM152" s="1"/>
      <c r="AFN152" s="1"/>
      <c r="AFO152" s="1"/>
      <c r="AFP152" s="1"/>
      <c r="AFQ152" s="1"/>
      <c r="AFR152" s="1"/>
      <c r="AFS152" s="1"/>
      <c r="AFT152" s="1"/>
      <c r="AFU152" s="1"/>
      <c r="AFV152" s="1"/>
      <c r="AFW152" s="1"/>
      <c r="AFX152" s="1"/>
      <c r="AFY152" s="1"/>
      <c r="AFZ152" s="1"/>
      <c r="AGA152" s="1"/>
      <c r="AGB152" s="1"/>
      <c r="AGC152" s="1"/>
      <c r="AGD152" s="1"/>
      <c r="AGE152" s="1"/>
      <c r="AGF152" s="1"/>
      <c r="AGG152" s="1"/>
      <c r="AGH152" s="1"/>
      <c r="AGI152" s="1"/>
      <c r="AGJ152" s="1"/>
      <c r="AGK152" s="1"/>
      <c r="AGL152" s="1"/>
      <c r="AGM152" s="1"/>
      <c r="AGN152" s="1"/>
      <c r="AGO152" s="1"/>
      <c r="AGP152" s="1"/>
      <c r="AGQ152" s="1"/>
      <c r="AGR152" s="1"/>
      <c r="AGS152" s="1"/>
      <c r="AGT152" s="1"/>
      <c r="AGU152" s="1"/>
      <c r="AGV152" s="1"/>
      <c r="AGW152" s="1"/>
      <c r="AGX152" s="1"/>
      <c r="AGY152" s="1"/>
      <c r="AGZ152" s="1"/>
      <c r="AHA152" s="1"/>
      <c r="AHB152" s="1"/>
      <c r="AHC152" s="1"/>
      <c r="AHD152" s="1"/>
      <c r="AHE152" s="1"/>
      <c r="AHF152" s="1"/>
      <c r="AHG152" s="1"/>
      <c r="AHH152" s="1"/>
      <c r="AHI152" s="1"/>
      <c r="AHJ152" s="1"/>
      <c r="AHK152" s="1"/>
      <c r="AHL152" s="1"/>
      <c r="AHM152" s="1"/>
      <c r="AHN152" s="1"/>
      <c r="AHO152" s="1"/>
      <c r="AHP152" s="1"/>
      <c r="AHQ152" s="1"/>
      <c r="AHR152" s="1"/>
      <c r="AHS152" s="1"/>
      <c r="AHT152" s="1"/>
      <c r="AHU152" s="1"/>
      <c r="AHV152" s="1"/>
      <c r="AHW152" s="1"/>
      <c r="AHX152" s="1"/>
      <c r="AHY152" s="1"/>
      <c r="AHZ152" s="1"/>
      <c r="AIA152" s="1"/>
      <c r="AIB152" s="1"/>
      <c r="AIC152" s="1"/>
      <c r="AID152" s="1"/>
      <c r="AIE152" s="1"/>
      <c r="AIF152" s="1"/>
      <c r="AIG152" s="1"/>
      <c r="AIH152" s="1"/>
      <c r="AII152" s="1"/>
      <c r="AIJ152" s="1"/>
      <c r="AIK152" s="1"/>
      <c r="AIL152" s="1"/>
      <c r="AIM152" s="1"/>
      <c r="AIN152" s="1"/>
      <c r="AIO152" s="1"/>
      <c r="AIP152" s="1"/>
      <c r="AIQ152" s="1"/>
      <c r="AIR152" s="1"/>
      <c r="AIS152" s="1"/>
      <c r="AIT152" s="1"/>
      <c r="AIU152" s="1"/>
      <c r="AIV152" s="1"/>
      <c r="AIW152" s="1"/>
      <c r="AIX152" s="1"/>
      <c r="AIY152" s="1"/>
      <c r="AIZ152" s="1"/>
      <c r="AJA152" s="1"/>
      <c r="AJB152" s="1"/>
      <c r="AJC152" s="1"/>
      <c r="AJD152" s="1"/>
      <c r="AJE152" s="1"/>
      <c r="AJF152" s="1"/>
      <c r="AJG152" s="1"/>
      <c r="AJH152" s="1"/>
      <c r="AJI152" s="1"/>
      <c r="AJJ152" s="1"/>
      <c r="AJK152" s="1"/>
      <c r="AJL152" s="1"/>
      <c r="AJM152" s="1"/>
      <c r="AJN152" s="1"/>
      <c r="AJO152" s="1"/>
      <c r="AJP152" s="1"/>
      <c r="AJQ152" s="1"/>
      <c r="AJR152" s="1"/>
      <c r="AJS152" s="1"/>
      <c r="AJT152" s="1"/>
      <c r="AJU152" s="1"/>
      <c r="AJV152" s="1"/>
      <c r="AJW152" s="1"/>
      <c r="AJX152" s="1"/>
      <c r="AJY152" s="1"/>
      <c r="AJZ152" s="1"/>
      <c r="AKA152" s="1"/>
      <c r="AKB152" s="1"/>
      <c r="AKC152" s="1"/>
      <c r="AKD152" s="1"/>
      <c r="AKE152" s="1"/>
      <c r="AKF152" s="1"/>
      <c r="AKG152" s="1"/>
      <c r="AKH152" s="1"/>
      <c r="AKI152" s="1"/>
      <c r="AKJ152" s="1"/>
      <c r="AKK152" s="1"/>
      <c r="AKL152" s="1"/>
      <c r="AKM152" s="1"/>
      <c r="AKN152" s="1"/>
      <c r="AKO152" s="1"/>
      <c r="AKP152" s="1"/>
      <c r="AKQ152" s="1"/>
      <c r="AKR152" s="1"/>
      <c r="AKS152" s="1"/>
      <c r="AKT152" s="1"/>
      <c r="AKU152" s="1"/>
      <c r="AKV152" s="1"/>
      <c r="AKW152" s="1"/>
      <c r="AKX152" s="1"/>
      <c r="AKY152" s="1"/>
      <c r="AKZ152" s="1"/>
      <c r="ALA152" s="1"/>
      <c r="ALB152" s="1"/>
      <c r="ALC152" s="1"/>
      <c r="ALD152" s="1"/>
      <c r="ALE152" s="1"/>
      <c r="ALF152" s="1"/>
      <c r="ALG152" s="1"/>
      <c r="ALH152" s="1"/>
      <c r="ALI152" s="1"/>
      <c r="ALJ152" s="1"/>
      <c r="ALK152" s="1"/>
      <c r="ALL152" s="1"/>
      <c r="ALM152" s="1"/>
      <c r="ALN152" s="1"/>
      <c r="ALO152" s="1"/>
      <c r="ALP152" s="1"/>
      <c r="ALQ152" s="1"/>
      <c r="ALR152" s="1"/>
      <c r="ALS152" s="1"/>
      <c r="ALT152" s="1"/>
      <c r="ALU152" s="1"/>
      <c r="ALV152" s="1"/>
      <c r="ALW152" s="1"/>
      <c r="ALX152" s="1"/>
      <c r="ALY152" s="1"/>
      <c r="ALZ152" s="1"/>
      <c r="AMA152" s="1"/>
      <c r="AMB152" s="1"/>
      <c r="AMC152" s="1"/>
      <c r="AMD152" s="1"/>
      <c r="AME152" s="1"/>
      <c r="AMF152" s="1"/>
      <c r="AMG152" s="1"/>
      <c r="AMH152" s="1"/>
      <c r="AMI152" s="1"/>
      <c r="AMJ152" s="1"/>
    </row>
    <row r="153" spans="1:1024" s="4" customFormat="1" ht="75" x14ac:dyDescent="0.25">
      <c r="A153" s="26">
        <v>146</v>
      </c>
      <c r="B153" s="15" t="s">
        <v>47</v>
      </c>
      <c r="C153" s="13">
        <f t="shared" ref="C153:I153" si="58">SUM(C154:C156)</f>
        <v>9987.4</v>
      </c>
      <c r="D153" s="13">
        <f t="shared" si="58"/>
        <v>2945.8</v>
      </c>
      <c r="E153" s="13">
        <f t="shared" si="58"/>
        <v>2624.6</v>
      </c>
      <c r="F153" s="13">
        <f t="shared" si="58"/>
        <v>4417</v>
      </c>
      <c r="G153" s="13">
        <f t="shared" si="58"/>
        <v>0</v>
      </c>
      <c r="H153" s="13">
        <f t="shared" si="58"/>
        <v>0</v>
      </c>
      <c r="I153" s="13">
        <f t="shared" si="58"/>
        <v>0</v>
      </c>
      <c r="J153" s="13" t="s">
        <v>110</v>
      </c>
    </row>
    <row r="154" spans="1:1024" s="8" customFormat="1" x14ac:dyDescent="0.25">
      <c r="A154" s="26">
        <v>147</v>
      </c>
      <c r="B154" s="3" t="s">
        <v>9</v>
      </c>
      <c r="C154" s="28">
        <f>SUM(D154:I154)</f>
        <v>0</v>
      </c>
      <c r="D154" s="2">
        <v>0</v>
      </c>
      <c r="E154" s="2">
        <v>0</v>
      </c>
      <c r="F154" s="2">
        <v>0</v>
      </c>
      <c r="G154" s="2">
        <v>0</v>
      </c>
      <c r="H154" s="2">
        <v>0</v>
      </c>
      <c r="I154" s="2">
        <v>0</v>
      </c>
      <c r="J154" s="28"/>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c r="VK154" s="1"/>
      <c r="VL154" s="1"/>
      <c r="VM154" s="1"/>
      <c r="VN154" s="1"/>
      <c r="VO154" s="1"/>
      <c r="VP154" s="1"/>
      <c r="VQ154" s="1"/>
      <c r="VR154" s="1"/>
      <c r="VS154" s="1"/>
      <c r="VT154" s="1"/>
      <c r="VU154" s="1"/>
      <c r="VV154" s="1"/>
      <c r="VW154" s="1"/>
      <c r="VX154" s="1"/>
      <c r="VY154" s="1"/>
      <c r="VZ154" s="1"/>
      <c r="WA154" s="1"/>
      <c r="WB154" s="1"/>
      <c r="WC154" s="1"/>
      <c r="WD154" s="1"/>
      <c r="WE154" s="1"/>
      <c r="WF154" s="1"/>
      <c r="WG154" s="1"/>
      <c r="WH154" s="1"/>
      <c r="WI154" s="1"/>
      <c r="WJ154" s="1"/>
      <c r="WK154" s="1"/>
      <c r="WL154" s="1"/>
      <c r="WM154" s="1"/>
      <c r="WN154" s="1"/>
      <c r="WO154" s="1"/>
      <c r="WP154" s="1"/>
      <c r="WQ154" s="1"/>
      <c r="WR154" s="1"/>
      <c r="WS154" s="1"/>
      <c r="WT154" s="1"/>
      <c r="WU154" s="1"/>
      <c r="WV154" s="1"/>
      <c r="WW154" s="1"/>
      <c r="WX154" s="1"/>
      <c r="WY154" s="1"/>
      <c r="WZ154" s="1"/>
      <c r="XA154" s="1"/>
      <c r="XB154" s="1"/>
      <c r="XC154" s="1"/>
      <c r="XD154" s="1"/>
      <c r="XE154" s="1"/>
      <c r="XF154" s="1"/>
      <c r="XG154" s="1"/>
      <c r="XH154" s="1"/>
      <c r="XI154" s="1"/>
      <c r="XJ154" s="1"/>
      <c r="XK154" s="1"/>
      <c r="XL154" s="1"/>
      <c r="XM154" s="1"/>
      <c r="XN154" s="1"/>
      <c r="XO154" s="1"/>
      <c r="XP154" s="1"/>
      <c r="XQ154" s="1"/>
      <c r="XR154" s="1"/>
      <c r="XS154" s="1"/>
      <c r="XT154" s="1"/>
      <c r="XU154" s="1"/>
      <c r="XV154" s="1"/>
      <c r="XW154" s="1"/>
      <c r="XX154" s="1"/>
      <c r="XY154" s="1"/>
      <c r="XZ154" s="1"/>
      <c r="YA154" s="1"/>
      <c r="YB154" s="1"/>
      <c r="YC154" s="1"/>
      <c r="YD154" s="1"/>
      <c r="YE154" s="1"/>
      <c r="YF154" s="1"/>
      <c r="YG154" s="1"/>
      <c r="YH154" s="1"/>
      <c r="YI154" s="1"/>
      <c r="YJ154" s="1"/>
      <c r="YK154" s="1"/>
      <c r="YL154" s="1"/>
      <c r="YM154" s="1"/>
      <c r="YN154" s="1"/>
      <c r="YO154" s="1"/>
      <c r="YP154" s="1"/>
      <c r="YQ154" s="1"/>
      <c r="YR154" s="1"/>
      <c r="YS154" s="1"/>
      <c r="YT154" s="1"/>
      <c r="YU154" s="1"/>
      <c r="YV154" s="1"/>
      <c r="YW154" s="1"/>
      <c r="YX154" s="1"/>
      <c r="YY154" s="1"/>
      <c r="YZ154" s="1"/>
      <c r="ZA154" s="1"/>
      <c r="ZB154" s="1"/>
      <c r="ZC154" s="1"/>
      <c r="ZD154" s="1"/>
      <c r="ZE154" s="1"/>
      <c r="ZF154" s="1"/>
      <c r="ZG154" s="1"/>
      <c r="ZH154" s="1"/>
      <c r="ZI154" s="1"/>
      <c r="ZJ154" s="1"/>
      <c r="ZK154" s="1"/>
      <c r="ZL154" s="1"/>
      <c r="ZM154" s="1"/>
      <c r="ZN154" s="1"/>
      <c r="ZO154" s="1"/>
      <c r="ZP154" s="1"/>
      <c r="ZQ154" s="1"/>
      <c r="ZR154" s="1"/>
      <c r="ZS154" s="1"/>
      <c r="ZT154" s="1"/>
      <c r="ZU154" s="1"/>
      <c r="ZV154" s="1"/>
      <c r="ZW154" s="1"/>
      <c r="ZX154" s="1"/>
      <c r="ZY154" s="1"/>
      <c r="ZZ154" s="1"/>
      <c r="AAA154" s="1"/>
      <c r="AAB154" s="1"/>
      <c r="AAC154" s="1"/>
      <c r="AAD154" s="1"/>
      <c r="AAE154" s="1"/>
      <c r="AAF154" s="1"/>
      <c r="AAG154" s="1"/>
      <c r="AAH154" s="1"/>
      <c r="AAI154" s="1"/>
      <c r="AAJ154" s="1"/>
      <c r="AAK154" s="1"/>
      <c r="AAL154" s="1"/>
      <c r="AAM154" s="1"/>
      <c r="AAN154" s="1"/>
      <c r="AAO154" s="1"/>
      <c r="AAP154" s="1"/>
      <c r="AAQ154" s="1"/>
      <c r="AAR154" s="1"/>
      <c r="AAS154" s="1"/>
      <c r="AAT154" s="1"/>
      <c r="AAU154" s="1"/>
      <c r="AAV154" s="1"/>
      <c r="AAW154" s="1"/>
      <c r="AAX154" s="1"/>
      <c r="AAY154" s="1"/>
      <c r="AAZ154" s="1"/>
      <c r="ABA154" s="1"/>
      <c r="ABB154" s="1"/>
      <c r="ABC154" s="1"/>
      <c r="ABD154" s="1"/>
      <c r="ABE154" s="1"/>
      <c r="ABF154" s="1"/>
      <c r="ABG154" s="1"/>
      <c r="ABH154" s="1"/>
      <c r="ABI154" s="1"/>
      <c r="ABJ154" s="1"/>
      <c r="ABK154" s="1"/>
      <c r="ABL154" s="1"/>
      <c r="ABM154" s="1"/>
      <c r="ABN154" s="1"/>
      <c r="ABO154" s="1"/>
      <c r="ABP154" s="1"/>
      <c r="ABQ154" s="1"/>
      <c r="ABR154" s="1"/>
      <c r="ABS154" s="1"/>
      <c r="ABT154" s="1"/>
      <c r="ABU154" s="1"/>
      <c r="ABV154" s="1"/>
      <c r="ABW154" s="1"/>
      <c r="ABX154" s="1"/>
      <c r="ABY154" s="1"/>
      <c r="ABZ154" s="1"/>
      <c r="ACA154" s="1"/>
      <c r="ACB154" s="1"/>
      <c r="ACC154" s="1"/>
      <c r="ACD154" s="1"/>
      <c r="ACE154" s="1"/>
      <c r="ACF154" s="1"/>
      <c r="ACG154" s="1"/>
      <c r="ACH154" s="1"/>
      <c r="ACI154" s="1"/>
      <c r="ACJ154" s="1"/>
      <c r="ACK154" s="1"/>
      <c r="ACL154" s="1"/>
      <c r="ACM154" s="1"/>
      <c r="ACN154" s="1"/>
      <c r="ACO154" s="1"/>
      <c r="ACP154" s="1"/>
      <c r="ACQ154" s="1"/>
      <c r="ACR154" s="1"/>
      <c r="ACS154" s="1"/>
      <c r="ACT154" s="1"/>
      <c r="ACU154" s="1"/>
      <c r="ACV154" s="1"/>
      <c r="ACW154" s="1"/>
      <c r="ACX154" s="1"/>
      <c r="ACY154" s="1"/>
      <c r="ACZ154" s="1"/>
      <c r="ADA154" s="1"/>
      <c r="ADB154" s="1"/>
      <c r="ADC154" s="1"/>
      <c r="ADD154" s="1"/>
      <c r="ADE154" s="1"/>
      <c r="ADF154" s="1"/>
      <c r="ADG154" s="1"/>
      <c r="ADH154" s="1"/>
      <c r="ADI154" s="1"/>
      <c r="ADJ154" s="1"/>
      <c r="ADK154" s="1"/>
      <c r="ADL154" s="1"/>
      <c r="ADM154" s="1"/>
      <c r="ADN154" s="1"/>
      <c r="ADO154" s="1"/>
      <c r="ADP154" s="1"/>
      <c r="ADQ154" s="1"/>
      <c r="ADR154" s="1"/>
      <c r="ADS154" s="1"/>
      <c r="ADT154" s="1"/>
      <c r="ADU154" s="1"/>
      <c r="ADV154" s="1"/>
      <c r="ADW154" s="1"/>
      <c r="ADX154" s="1"/>
      <c r="ADY154" s="1"/>
      <c r="ADZ154" s="1"/>
      <c r="AEA154" s="1"/>
      <c r="AEB154" s="1"/>
      <c r="AEC154" s="1"/>
      <c r="AED154" s="1"/>
      <c r="AEE154" s="1"/>
      <c r="AEF154" s="1"/>
      <c r="AEG154" s="1"/>
      <c r="AEH154" s="1"/>
      <c r="AEI154" s="1"/>
      <c r="AEJ154" s="1"/>
      <c r="AEK154" s="1"/>
      <c r="AEL154" s="1"/>
      <c r="AEM154" s="1"/>
      <c r="AEN154" s="1"/>
      <c r="AEO154" s="1"/>
      <c r="AEP154" s="1"/>
      <c r="AEQ154" s="1"/>
      <c r="AER154" s="1"/>
      <c r="AES154" s="1"/>
      <c r="AET154" s="1"/>
      <c r="AEU154" s="1"/>
      <c r="AEV154" s="1"/>
      <c r="AEW154" s="1"/>
      <c r="AEX154" s="1"/>
      <c r="AEY154" s="1"/>
      <c r="AEZ154" s="1"/>
      <c r="AFA154" s="1"/>
      <c r="AFB154" s="1"/>
      <c r="AFC154" s="1"/>
      <c r="AFD154" s="1"/>
      <c r="AFE154" s="1"/>
      <c r="AFF154" s="1"/>
      <c r="AFG154" s="1"/>
      <c r="AFH154" s="1"/>
      <c r="AFI154" s="1"/>
      <c r="AFJ154" s="1"/>
      <c r="AFK154" s="1"/>
      <c r="AFL154" s="1"/>
      <c r="AFM154" s="1"/>
      <c r="AFN154" s="1"/>
      <c r="AFO154" s="1"/>
      <c r="AFP154" s="1"/>
      <c r="AFQ154" s="1"/>
      <c r="AFR154" s="1"/>
      <c r="AFS154" s="1"/>
      <c r="AFT154" s="1"/>
      <c r="AFU154" s="1"/>
      <c r="AFV154" s="1"/>
      <c r="AFW154" s="1"/>
      <c r="AFX154" s="1"/>
      <c r="AFY154" s="1"/>
      <c r="AFZ154" s="1"/>
      <c r="AGA154" s="1"/>
      <c r="AGB154" s="1"/>
      <c r="AGC154" s="1"/>
      <c r="AGD154" s="1"/>
      <c r="AGE154" s="1"/>
      <c r="AGF154" s="1"/>
      <c r="AGG154" s="1"/>
      <c r="AGH154" s="1"/>
      <c r="AGI154" s="1"/>
      <c r="AGJ154" s="1"/>
      <c r="AGK154" s="1"/>
      <c r="AGL154" s="1"/>
      <c r="AGM154" s="1"/>
      <c r="AGN154" s="1"/>
      <c r="AGO154" s="1"/>
      <c r="AGP154" s="1"/>
      <c r="AGQ154" s="1"/>
      <c r="AGR154" s="1"/>
      <c r="AGS154" s="1"/>
      <c r="AGT154" s="1"/>
      <c r="AGU154" s="1"/>
      <c r="AGV154" s="1"/>
      <c r="AGW154" s="1"/>
      <c r="AGX154" s="1"/>
      <c r="AGY154" s="1"/>
      <c r="AGZ154" s="1"/>
      <c r="AHA154" s="1"/>
      <c r="AHB154" s="1"/>
      <c r="AHC154" s="1"/>
      <c r="AHD154" s="1"/>
      <c r="AHE154" s="1"/>
      <c r="AHF154" s="1"/>
      <c r="AHG154" s="1"/>
      <c r="AHH154" s="1"/>
      <c r="AHI154" s="1"/>
      <c r="AHJ154" s="1"/>
      <c r="AHK154" s="1"/>
      <c r="AHL154" s="1"/>
      <c r="AHM154" s="1"/>
      <c r="AHN154" s="1"/>
      <c r="AHO154" s="1"/>
      <c r="AHP154" s="1"/>
      <c r="AHQ154" s="1"/>
      <c r="AHR154" s="1"/>
      <c r="AHS154" s="1"/>
      <c r="AHT154" s="1"/>
      <c r="AHU154" s="1"/>
      <c r="AHV154" s="1"/>
      <c r="AHW154" s="1"/>
      <c r="AHX154" s="1"/>
      <c r="AHY154" s="1"/>
      <c r="AHZ154" s="1"/>
      <c r="AIA154" s="1"/>
      <c r="AIB154" s="1"/>
      <c r="AIC154" s="1"/>
      <c r="AID154" s="1"/>
      <c r="AIE154" s="1"/>
      <c r="AIF154" s="1"/>
      <c r="AIG154" s="1"/>
      <c r="AIH154" s="1"/>
      <c r="AII154" s="1"/>
      <c r="AIJ154" s="1"/>
      <c r="AIK154" s="1"/>
      <c r="AIL154" s="1"/>
      <c r="AIM154" s="1"/>
      <c r="AIN154" s="1"/>
      <c r="AIO154" s="1"/>
      <c r="AIP154" s="1"/>
      <c r="AIQ154" s="1"/>
      <c r="AIR154" s="1"/>
      <c r="AIS154" s="1"/>
      <c r="AIT154" s="1"/>
      <c r="AIU154" s="1"/>
      <c r="AIV154" s="1"/>
      <c r="AIW154" s="1"/>
      <c r="AIX154" s="1"/>
      <c r="AIY154" s="1"/>
      <c r="AIZ154" s="1"/>
      <c r="AJA154" s="1"/>
      <c r="AJB154" s="1"/>
      <c r="AJC154" s="1"/>
      <c r="AJD154" s="1"/>
      <c r="AJE154" s="1"/>
      <c r="AJF154" s="1"/>
      <c r="AJG154" s="1"/>
      <c r="AJH154" s="1"/>
      <c r="AJI154" s="1"/>
      <c r="AJJ154" s="1"/>
      <c r="AJK154" s="1"/>
      <c r="AJL154" s="1"/>
      <c r="AJM154" s="1"/>
      <c r="AJN154" s="1"/>
      <c r="AJO154" s="1"/>
      <c r="AJP154" s="1"/>
      <c r="AJQ154" s="1"/>
      <c r="AJR154" s="1"/>
      <c r="AJS154" s="1"/>
      <c r="AJT154" s="1"/>
      <c r="AJU154" s="1"/>
      <c r="AJV154" s="1"/>
      <c r="AJW154" s="1"/>
      <c r="AJX154" s="1"/>
      <c r="AJY154" s="1"/>
      <c r="AJZ154" s="1"/>
      <c r="AKA154" s="1"/>
      <c r="AKB154" s="1"/>
      <c r="AKC154" s="1"/>
      <c r="AKD154" s="1"/>
      <c r="AKE154" s="1"/>
      <c r="AKF154" s="1"/>
      <c r="AKG154" s="1"/>
      <c r="AKH154" s="1"/>
      <c r="AKI154" s="1"/>
      <c r="AKJ154" s="1"/>
      <c r="AKK154" s="1"/>
      <c r="AKL154" s="1"/>
      <c r="AKM154" s="1"/>
      <c r="AKN154" s="1"/>
      <c r="AKO154" s="1"/>
      <c r="AKP154" s="1"/>
      <c r="AKQ154" s="1"/>
      <c r="AKR154" s="1"/>
      <c r="AKS154" s="1"/>
      <c r="AKT154" s="1"/>
      <c r="AKU154" s="1"/>
      <c r="AKV154" s="1"/>
      <c r="AKW154" s="1"/>
      <c r="AKX154" s="1"/>
      <c r="AKY154" s="1"/>
      <c r="AKZ154" s="1"/>
      <c r="ALA154" s="1"/>
      <c r="ALB154" s="1"/>
      <c r="ALC154" s="1"/>
      <c r="ALD154" s="1"/>
      <c r="ALE154" s="1"/>
      <c r="ALF154" s="1"/>
      <c r="ALG154" s="1"/>
      <c r="ALH154" s="1"/>
      <c r="ALI154" s="1"/>
      <c r="ALJ154" s="1"/>
      <c r="ALK154" s="1"/>
      <c r="ALL154" s="1"/>
      <c r="ALM154" s="1"/>
      <c r="ALN154" s="1"/>
      <c r="ALO154" s="1"/>
      <c r="ALP154" s="1"/>
      <c r="ALQ154" s="1"/>
      <c r="ALR154" s="1"/>
      <c r="ALS154" s="1"/>
      <c r="ALT154" s="1"/>
      <c r="ALU154" s="1"/>
      <c r="ALV154" s="1"/>
      <c r="ALW154" s="1"/>
      <c r="ALX154" s="1"/>
      <c r="ALY154" s="1"/>
      <c r="ALZ154" s="1"/>
      <c r="AMA154" s="1"/>
      <c r="AMB154" s="1"/>
      <c r="AMC154" s="1"/>
      <c r="AMD154" s="1"/>
      <c r="AME154" s="1"/>
      <c r="AMF154" s="1"/>
      <c r="AMG154" s="1"/>
      <c r="AMH154" s="1"/>
      <c r="AMI154" s="1"/>
      <c r="AMJ154" s="1"/>
    </row>
    <row r="155" spans="1:1024" s="8" customFormat="1" x14ac:dyDescent="0.25">
      <c r="A155" s="26">
        <v>148</v>
      </c>
      <c r="B155" s="3" t="s">
        <v>10</v>
      </c>
      <c r="C155" s="28">
        <f>SUM(D155:I155)</f>
        <v>4993.7</v>
      </c>
      <c r="D155" s="2">
        <v>1472.9</v>
      </c>
      <c r="E155" s="2">
        <v>1312.3</v>
      </c>
      <c r="F155" s="2">
        <v>2208.5</v>
      </c>
      <c r="G155" s="2">
        <v>0</v>
      </c>
      <c r="H155" s="2">
        <v>0</v>
      </c>
      <c r="I155" s="2">
        <v>0</v>
      </c>
      <c r="J155" s="28"/>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c r="ABW155" s="1"/>
      <c r="ABX155" s="1"/>
      <c r="ABY155" s="1"/>
      <c r="ABZ155" s="1"/>
      <c r="ACA155" s="1"/>
      <c r="ACB155" s="1"/>
      <c r="ACC155" s="1"/>
      <c r="ACD155" s="1"/>
      <c r="ACE155" s="1"/>
      <c r="ACF155" s="1"/>
      <c r="ACG155" s="1"/>
      <c r="ACH155" s="1"/>
      <c r="ACI155" s="1"/>
      <c r="ACJ155" s="1"/>
      <c r="ACK155" s="1"/>
      <c r="ACL155" s="1"/>
      <c r="ACM155" s="1"/>
      <c r="ACN155" s="1"/>
      <c r="ACO155" s="1"/>
      <c r="ACP155" s="1"/>
      <c r="ACQ155" s="1"/>
      <c r="ACR155" s="1"/>
      <c r="ACS155" s="1"/>
      <c r="ACT155" s="1"/>
      <c r="ACU155" s="1"/>
      <c r="ACV155" s="1"/>
      <c r="ACW155" s="1"/>
      <c r="ACX155" s="1"/>
      <c r="ACY155" s="1"/>
      <c r="ACZ155" s="1"/>
      <c r="ADA155" s="1"/>
      <c r="ADB155" s="1"/>
      <c r="ADC155" s="1"/>
      <c r="ADD155" s="1"/>
      <c r="ADE155" s="1"/>
      <c r="ADF155" s="1"/>
      <c r="ADG155" s="1"/>
      <c r="ADH155" s="1"/>
      <c r="ADI155" s="1"/>
      <c r="ADJ155" s="1"/>
      <c r="ADK155" s="1"/>
      <c r="ADL155" s="1"/>
      <c r="ADM155" s="1"/>
      <c r="ADN155" s="1"/>
      <c r="ADO155" s="1"/>
      <c r="ADP155" s="1"/>
      <c r="ADQ155" s="1"/>
      <c r="ADR155" s="1"/>
      <c r="ADS155" s="1"/>
      <c r="ADT155" s="1"/>
      <c r="ADU155" s="1"/>
      <c r="ADV155" s="1"/>
      <c r="ADW155" s="1"/>
      <c r="ADX155" s="1"/>
      <c r="ADY155" s="1"/>
      <c r="ADZ155" s="1"/>
      <c r="AEA155" s="1"/>
      <c r="AEB155" s="1"/>
      <c r="AEC155" s="1"/>
      <c r="AED155" s="1"/>
      <c r="AEE155" s="1"/>
      <c r="AEF155" s="1"/>
      <c r="AEG155" s="1"/>
      <c r="AEH155" s="1"/>
      <c r="AEI155" s="1"/>
      <c r="AEJ155" s="1"/>
      <c r="AEK155" s="1"/>
      <c r="AEL155" s="1"/>
      <c r="AEM155" s="1"/>
      <c r="AEN155" s="1"/>
      <c r="AEO155" s="1"/>
      <c r="AEP155" s="1"/>
      <c r="AEQ155" s="1"/>
      <c r="AER155" s="1"/>
      <c r="AES155" s="1"/>
      <c r="AET155" s="1"/>
      <c r="AEU155" s="1"/>
      <c r="AEV155" s="1"/>
      <c r="AEW155" s="1"/>
      <c r="AEX155" s="1"/>
      <c r="AEY155" s="1"/>
      <c r="AEZ155" s="1"/>
      <c r="AFA155" s="1"/>
      <c r="AFB155" s="1"/>
      <c r="AFC155" s="1"/>
      <c r="AFD155" s="1"/>
      <c r="AFE155" s="1"/>
      <c r="AFF155" s="1"/>
      <c r="AFG155" s="1"/>
      <c r="AFH155" s="1"/>
      <c r="AFI155" s="1"/>
      <c r="AFJ155" s="1"/>
      <c r="AFK155" s="1"/>
      <c r="AFL155" s="1"/>
      <c r="AFM155" s="1"/>
      <c r="AFN155" s="1"/>
      <c r="AFO155" s="1"/>
      <c r="AFP155" s="1"/>
      <c r="AFQ155" s="1"/>
      <c r="AFR155" s="1"/>
      <c r="AFS155" s="1"/>
      <c r="AFT155" s="1"/>
      <c r="AFU155" s="1"/>
      <c r="AFV155" s="1"/>
      <c r="AFW155" s="1"/>
      <c r="AFX155" s="1"/>
      <c r="AFY155" s="1"/>
      <c r="AFZ155" s="1"/>
      <c r="AGA155" s="1"/>
      <c r="AGB155" s="1"/>
      <c r="AGC155" s="1"/>
      <c r="AGD155" s="1"/>
      <c r="AGE155" s="1"/>
      <c r="AGF155" s="1"/>
      <c r="AGG155" s="1"/>
      <c r="AGH155" s="1"/>
      <c r="AGI155" s="1"/>
      <c r="AGJ155" s="1"/>
      <c r="AGK155" s="1"/>
      <c r="AGL155" s="1"/>
      <c r="AGM155" s="1"/>
      <c r="AGN155" s="1"/>
      <c r="AGO155" s="1"/>
      <c r="AGP155" s="1"/>
      <c r="AGQ155" s="1"/>
      <c r="AGR155" s="1"/>
      <c r="AGS155" s="1"/>
      <c r="AGT155" s="1"/>
      <c r="AGU155" s="1"/>
      <c r="AGV155" s="1"/>
      <c r="AGW155" s="1"/>
      <c r="AGX155" s="1"/>
      <c r="AGY155" s="1"/>
      <c r="AGZ155" s="1"/>
      <c r="AHA155" s="1"/>
      <c r="AHB155" s="1"/>
      <c r="AHC155" s="1"/>
      <c r="AHD155" s="1"/>
      <c r="AHE155" s="1"/>
      <c r="AHF155" s="1"/>
      <c r="AHG155" s="1"/>
      <c r="AHH155" s="1"/>
      <c r="AHI155" s="1"/>
      <c r="AHJ155" s="1"/>
      <c r="AHK155" s="1"/>
      <c r="AHL155" s="1"/>
      <c r="AHM155" s="1"/>
      <c r="AHN155" s="1"/>
      <c r="AHO155" s="1"/>
      <c r="AHP155" s="1"/>
      <c r="AHQ155" s="1"/>
      <c r="AHR155" s="1"/>
      <c r="AHS155" s="1"/>
      <c r="AHT155" s="1"/>
      <c r="AHU155" s="1"/>
      <c r="AHV155" s="1"/>
      <c r="AHW155" s="1"/>
      <c r="AHX155" s="1"/>
      <c r="AHY155" s="1"/>
      <c r="AHZ155" s="1"/>
      <c r="AIA155" s="1"/>
      <c r="AIB155" s="1"/>
      <c r="AIC155" s="1"/>
      <c r="AID155" s="1"/>
      <c r="AIE155" s="1"/>
      <c r="AIF155" s="1"/>
      <c r="AIG155" s="1"/>
      <c r="AIH155" s="1"/>
      <c r="AII155" s="1"/>
      <c r="AIJ155" s="1"/>
      <c r="AIK155" s="1"/>
      <c r="AIL155" s="1"/>
      <c r="AIM155" s="1"/>
      <c r="AIN155" s="1"/>
      <c r="AIO155" s="1"/>
      <c r="AIP155" s="1"/>
      <c r="AIQ155" s="1"/>
      <c r="AIR155" s="1"/>
      <c r="AIS155" s="1"/>
      <c r="AIT155" s="1"/>
      <c r="AIU155" s="1"/>
      <c r="AIV155" s="1"/>
      <c r="AIW155" s="1"/>
      <c r="AIX155" s="1"/>
      <c r="AIY155" s="1"/>
      <c r="AIZ155" s="1"/>
      <c r="AJA155" s="1"/>
      <c r="AJB155" s="1"/>
      <c r="AJC155" s="1"/>
      <c r="AJD155" s="1"/>
      <c r="AJE155" s="1"/>
      <c r="AJF155" s="1"/>
      <c r="AJG155" s="1"/>
      <c r="AJH155" s="1"/>
      <c r="AJI155" s="1"/>
      <c r="AJJ155" s="1"/>
      <c r="AJK155" s="1"/>
      <c r="AJL155" s="1"/>
      <c r="AJM155" s="1"/>
      <c r="AJN155" s="1"/>
      <c r="AJO155" s="1"/>
      <c r="AJP155" s="1"/>
      <c r="AJQ155" s="1"/>
      <c r="AJR155" s="1"/>
      <c r="AJS155" s="1"/>
      <c r="AJT155" s="1"/>
      <c r="AJU155" s="1"/>
      <c r="AJV155" s="1"/>
      <c r="AJW155" s="1"/>
      <c r="AJX155" s="1"/>
      <c r="AJY155" s="1"/>
      <c r="AJZ155" s="1"/>
      <c r="AKA155" s="1"/>
      <c r="AKB155" s="1"/>
      <c r="AKC155" s="1"/>
      <c r="AKD155" s="1"/>
      <c r="AKE155" s="1"/>
      <c r="AKF155" s="1"/>
      <c r="AKG155" s="1"/>
      <c r="AKH155" s="1"/>
      <c r="AKI155" s="1"/>
      <c r="AKJ155" s="1"/>
      <c r="AKK155" s="1"/>
      <c r="AKL155" s="1"/>
      <c r="AKM155" s="1"/>
      <c r="AKN155" s="1"/>
      <c r="AKO155" s="1"/>
      <c r="AKP155" s="1"/>
      <c r="AKQ155" s="1"/>
      <c r="AKR155" s="1"/>
      <c r="AKS155" s="1"/>
      <c r="AKT155" s="1"/>
      <c r="AKU155" s="1"/>
      <c r="AKV155" s="1"/>
      <c r="AKW155" s="1"/>
      <c r="AKX155" s="1"/>
      <c r="AKY155" s="1"/>
      <c r="AKZ155" s="1"/>
      <c r="ALA155" s="1"/>
      <c r="ALB155" s="1"/>
      <c r="ALC155" s="1"/>
      <c r="ALD155" s="1"/>
      <c r="ALE155" s="1"/>
      <c r="ALF155" s="1"/>
      <c r="ALG155" s="1"/>
      <c r="ALH155" s="1"/>
      <c r="ALI155" s="1"/>
      <c r="ALJ155" s="1"/>
      <c r="ALK155" s="1"/>
      <c r="ALL155" s="1"/>
      <c r="ALM155" s="1"/>
      <c r="ALN155" s="1"/>
      <c r="ALO155" s="1"/>
      <c r="ALP155" s="1"/>
      <c r="ALQ155" s="1"/>
      <c r="ALR155" s="1"/>
      <c r="ALS155" s="1"/>
      <c r="ALT155" s="1"/>
      <c r="ALU155" s="1"/>
      <c r="ALV155" s="1"/>
      <c r="ALW155" s="1"/>
      <c r="ALX155" s="1"/>
      <c r="ALY155" s="1"/>
      <c r="ALZ155" s="1"/>
      <c r="AMA155" s="1"/>
      <c r="AMB155" s="1"/>
      <c r="AMC155" s="1"/>
      <c r="AMD155" s="1"/>
      <c r="AME155" s="1"/>
      <c r="AMF155" s="1"/>
      <c r="AMG155" s="1"/>
      <c r="AMH155" s="1"/>
      <c r="AMI155" s="1"/>
      <c r="AMJ155" s="1"/>
    </row>
    <row r="156" spans="1:1024" s="8" customFormat="1" x14ac:dyDescent="0.25">
      <c r="A156" s="26">
        <v>149</v>
      </c>
      <c r="B156" s="3" t="s">
        <v>11</v>
      </c>
      <c r="C156" s="28">
        <f>SUM(D156:I156)</f>
        <v>4993.7</v>
      </c>
      <c r="D156" s="2">
        <v>1472.9</v>
      </c>
      <c r="E156" s="2">
        <v>1312.3</v>
      </c>
      <c r="F156" s="2">
        <v>2208.5</v>
      </c>
      <c r="G156" s="2">
        <v>0</v>
      </c>
      <c r="H156" s="2">
        <v>0</v>
      </c>
      <c r="I156" s="2">
        <v>0</v>
      </c>
      <c r="J156" s="28"/>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c r="AMJ156" s="1"/>
    </row>
    <row r="157" spans="1:1024" s="4" customFormat="1" ht="138.75" customHeight="1" x14ac:dyDescent="0.25">
      <c r="A157" s="26">
        <v>150</v>
      </c>
      <c r="B157" s="15" t="s">
        <v>95</v>
      </c>
      <c r="C157" s="13">
        <f>SUM(C158:C160)</f>
        <v>16807.100000000002</v>
      </c>
      <c r="D157" s="13">
        <f>SUM(D158:D160)</f>
        <v>5838.6</v>
      </c>
      <c r="E157" s="13">
        <f t="shared" ref="E157:I157" si="59">SUM(E158:E160)</f>
        <v>0</v>
      </c>
      <c r="F157" s="13">
        <f t="shared" si="59"/>
        <v>5434.3</v>
      </c>
      <c r="G157" s="13">
        <f>SUM(G158:G160)</f>
        <v>0</v>
      </c>
      <c r="H157" s="13">
        <f t="shared" si="59"/>
        <v>0</v>
      </c>
      <c r="I157" s="13">
        <f t="shared" si="59"/>
        <v>5534.2</v>
      </c>
      <c r="J157" s="13" t="s">
        <v>94</v>
      </c>
    </row>
    <row r="158" spans="1:1024" s="8" customFormat="1" x14ac:dyDescent="0.25">
      <c r="A158" s="26">
        <v>151</v>
      </c>
      <c r="B158" s="3" t="s">
        <v>9</v>
      </c>
      <c r="C158" s="28">
        <f>SUM(D158:I158)</f>
        <v>16807.100000000002</v>
      </c>
      <c r="D158" s="2">
        <f>5838.6</f>
        <v>5838.6</v>
      </c>
      <c r="E158" s="2">
        <v>0</v>
      </c>
      <c r="F158" s="2">
        <v>5434.3</v>
      </c>
      <c r="G158" s="2">
        <v>0</v>
      </c>
      <c r="H158" s="2">
        <v>0</v>
      </c>
      <c r="I158" s="2">
        <v>5534.2</v>
      </c>
      <c r="J158" s="28"/>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c r="VK158" s="1"/>
      <c r="VL158" s="1"/>
      <c r="VM158" s="1"/>
      <c r="VN158" s="1"/>
      <c r="VO158" s="1"/>
      <c r="VP158" s="1"/>
      <c r="VQ158" s="1"/>
      <c r="VR158" s="1"/>
      <c r="VS158" s="1"/>
      <c r="VT158" s="1"/>
      <c r="VU158" s="1"/>
      <c r="VV158" s="1"/>
      <c r="VW158" s="1"/>
      <c r="VX158" s="1"/>
      <c r="VY158" s="1"/>
      <c r="VZ158" s="1"/>
      <c r="WA158" s="1"/>
      <c r="WB158" s="1"/>
      <c r="WC158" s="1"/>
      <c r="WD158" s="1"/>
      <c r="WE158" s="1"/>
      <c r="WF158" s="1"/>
      <c r="WG158" s="1"/>
      <c r="WH158" s="1"/>
      <c r="WI158" s="1"/>
      <c r="WJ158" s="1"/>
      <c r="WK158" s="1"/>
      <c r="WL158" s="1"/>
      <c r="WM158" s="1"/>
      <c r="WN158" s="1"/>
      <c r="WO158" s="1"/>
      <c r="WP158" s="1"/>
      <c r="WQ158" s="1"/>
      <c r="WR158" s="1"/>
      <c r="WS158" s="1"/>
      <c r="WT158" s="1"/>
      <c r="WU158" s="1"/>
      <c r="WV158" s="1"/>
      <c r="WW158" s="1"/>
      <c r="WX158" s="1"/>
      <c r="WY158" s="1"/>
      <c r="WZ158" s="1"/>
      <c r="XA158" s="1"/>
      <c r="XB158" s="1"/>
      <c r="XC158" s="1"/>
      <c r="XD158" s="1"/>
      <c r="XE158" s="1"/>
      <c r="XF158" s="1"/>
      <c r="XG158" s="1"/>
      <c r="XH158" s="1"/>
      <c r="XI158" s="1"/>
      <c r="XJ158" s="1"/>
      <c r="XK158" s="1"/>
      <c r="XL158" s="1"/>
      <c r="XM158" s="1"/>
      <c r="XN158" s="1"/>
      <c r="XO158" s="1"/>
      <c r="XP158" s="1"/>
      <c r="XQ158" s="1"/>
      <c r="XR158" s="1"/>
      <c r="XS158" s="1"/>
      <c r="XT158" s="1"/>
      <c r="XU158" s="1"/>
      <c r="XV158" s="1"/>
      <c r="XW158" s="1"/>
      <c r="XX158" s="1"/>
      <c r="XY158" s="1"/>
      <c r="XZ158" s="1"/>
      <c r="YA158" s="1"/>
      <c r="YB158" s="1"/>
      <c r="YC158" s="1"/>
      <c r="YD158" s="1"/>
      <c r="YE158" s="1"/>
      <c r="YF158" s="1"/>
      <c r="YG158" s="1"/>
      <c r="YH158" s="1"/>
      <c r="YI158" s="1"/>
      <c r="YJ158" s="1"/>
      <c r="YK158" s="1"/>
      <c r="YL158" s="1"/>
      <c r="YM158" s="1"/>
      <c r="YN158" s="1"/>
      <c r="YO158" s="1"/>
      <c r="YP158" s="1"/>
      <c r="YQ158" s="1"/>
      <c r="YR158" s="1"/>
      <c r="YS158" s="1"/>
      <c r="YT158" s="1"/>
      <c r="YU158" s="1"/>
      <c r="YV158" s="1"/>
      <c r="YW158" s="1"/>
      <c r="YX158" s="1"/>
      <c r="YY158" s="1"/>
      <c r="YZ158" s="1"/>
      <c r="ZA158" s="1"/>
      <c r="ZB158" s="1"/>
      <c r="ZC158" s="1"/>
      <c r="ZD158" s="1"/>
      <c r="ZE158" s="1"/>
      <c r="ZF158" s="1"/>
      <c r="ZG158" s="1"/>
      <c r="ZH158" s="1"/>
      <c r="ZI158" s="1"/>
      <c r="ZJ158" s="1"/>
      <c r="ZK158" s="1"/>
      <c r="ZL158" s="1"/>
      <c r="ZM158" s="1"/>
      <c r="ZN158" s="1"/>
      <c r="ZO158" s="1"/>
      <c r="ZP158" s="1"/>
      <c r="ZQ158" s="1"/>
      <c r="ZR158" s="1"/>
      <c r="ZS158" s="1"/>
      <c r="ZT158" s="1"/>
      <c r="ZU158" s="1"/>
      <c r="ZV158" s="1"/>
      <c r="ZW158" s="1"/>
      <c r="ZX158" s="1"/>
      <c r="ZY158" s="1"/>
      <c r="ZZ158" s="1"/>
      <c r="AAA158" s="1"/>
      <c r="AAB158" s="1"/>
      <c r="AAC158" s="1"/>
      <c r="AAD158" s="1"/>
      <c r="AAE158" s="1"/>
      <c r="AAF158" s="1"/>
      <c r="AAG158" s="1"/>
      <c r="AAH158" s="1"/>
      <c r="AAI158" s="1"/>
      <c r="AAJ158" s="1"/>
      <c r="AAK158" s="1"/>
      <c r="AAL158" s="1"/>
      <c r="AAM158" s="1"/>
      <c r="AAN158" s="1"/>
      <c r="AAO158" s="1"/>
      <c r="AAP158" s="1"/>
      <c r="AAQ158" s="1"/>
      <c r="AAR158" s="1"/>
      <c r="AAS158" s="1"/>
      <c r="AAT158" s="1"/>
      <c r="AAU158" s="1"/>
      <c r="AAV158" s="1"/>
      <c r="AAW158" s="1"/>
      <c r="AAX158" s="1"/>
      <c r="AAY158" s="1"/>
      <c r="AAZ158" s="1"/>
      <c r="ABA158" s="1"/>
      <c r="ABB158" s="1"/>
      <c r="ABC158" s="1"/>
      <c r="ABD158" s="1"/>
      <c r="ABE158" s="1"/>
      <c r="ABF158" s="1"/>
      <c r="ABG158" s="1"/>
      <c r="ABH158" s="1"/>
      <c r="ABI158" s="1"/>
      <c r="ABJ158" s="1"/>
      <c r="ABK158" s="1"/>
      <c r="ABL158" s="1"/>
      <c r="ABM158" s="1"/>
      <c r="ABN158" s="1"/>
      <c r="ABO158" s="1"/>
      <c r="ABP158" s="1"/>
      <c r="ABQ158" s="1"/>
      <c r="ABR158" s="1"/>
      <c r="ABS158" s="1"/>
      <c r="ABT158" s="1"/>
      <c r="ABU158" s="1"/>
      <c r="ABV158" s="1"/>
      <c r="ABW158" s="1"/>
      <c r="ABX158" s="1"/>
      <c r="ABY158" s="1"/>
      <c r="ABZ158" s="1"/>
      <c r="ACA158" s="1"/>
      <c r="ACB158" s="1"/>
      <c r="ACC158" s="1"/>
      <c r="ACD158" s="1"/>
      <c r="ACE158" s="1"/>
      <c r="ACF158" s="1"/>
      <c r="ACG158" s="1"/>
      <c r="ACH158" s="1"/>
      <c r="ACI158" s="1"/>
      <c r="ACJ158" s="1"/>
      <c r="ACK158" s="1"/>
      <c r="ACL158" s="1"/>
      <c r="ACM158" s="1"/>
      <c r="ACN158" s="1"/>
      <c r="ACO158" s="1"/>
      <c r="ACP158" s="1"/>
      <c r="ACQ158" s="1"/>
      <c r="ACR158" s="1"/>
      <c r="ACS158" s="1"/>
      <c r="ACT158" s="1"/>
      <c r="ACU158" s="1"/>
      <c r="ACV158" s="1"/>
      <c r="ACW158" s="1"/>
      <c r="ACX158" s="1"/>
      <c r="ACY158" s="1"/>
      <c r="ACZ158" s="1"/>
      <c r="ADA158" s="1"/>
      <c r="ADB158" s="1"/>
      <c r="ADC158" s="1"/>
      <c r="ADD158" s="1"/>
      <c r="ADE158" s="1"/>
      <c r="ADF158" s="1"/>
      <c r="ADG158" s="1"/>
      <c r="ADH158" s="1"/>
      <c r="ADI158" s="1"/>
      <c r="ADJ158" s="1"/>
      <c r="ADK158" s="1"/>
      <c r="ADL158" s="1"/>
      <c r="ADM158" s="1"/>
      <c r="ADN158" s="1"/>
      <c r="ADO158" s="1"/>
      <c r="ADP158" s="1"/>
      <c r="ADQ158" s="1"/>
      <c r="ADR158" s="1"/>
      <c r="ADS158" s="1"/>
      <c r="ADT158" s="1"/>
      <c r="ADU158" s="1"/>
      <c r="ADV158" s="1"/>
      <c r="ADW158" s="1"/>
      <c r="ADX158" s="1"/>
      <c r="ADY158" s="1"/>
      <c r="ADZ158" s="1"/>
      <c r="AEA158" s="1"/>
      <c r="AEB158" s="1"/>
      <c r="AEC158" s="1"/>
      <c r="AED158" s="1"/>
      <c r="AEE158" s="1"/>
      <c r="AEF158" s="1"/>
      <c r="AEG158" s="1"/>
      <c r="AEH158" s="1"/>
      <c r="AEI158" s="1"/>
      <c r="AEJ158" s="1"/>
      <c r="AEK158" s="1"/>
      <c r="AEL158" s="1"/>
      <c r="AEM158" s="1"/>
      <c r="AEN158" s="1"/>
      <c r="AEO158" s="1"/>
      <c r="AEP158" s="1"/>
      <c r="AEQ158" s="1"/>
      <c r="AER158" s="1"/>
      <c r="AES158" s="1"/>
      <c r="AET158" s="1"/>
      <c r="AEU158" s="1"/>
      <c r="AEV158" s="1"/>
      <c r="AEW158" s="1"/>
      <c r="AEX158" s="1"/>
      <c r="AEY158" s="1"/>
      <c r="AEZ158" s="1"/>
      <c r="AFA158" s="1"/>
      <c r="AFB158" s="1"/>
      <c r="AFC158" s="1"/>
      <c r="AFD158" s="1"/>
      <c r="AFE158" s="1"/>
      <c r="AFF158" s="1"/>
      <c r="AFG158" s="1"/>
      <c r="AFH158" s="1"/>
      <c r="AFI158" s="1"/>
      <c r="AFJ158" s="1"/>
      <c r="AFK158" s="1"/>
      <c r="AFL158" s="1"/>
      <c r="AFM158" s="1"/>
      <c r="AFN158" s="1"/>
      <c r="AFO158" s="1"/>
      <c r="AFP158" s="1"/>
      <c r="AFQ158" s="1"/>
      <c r="AFR158" s="1"/>
      <c r="AFS158" s="1"/>
      <c r="AFT158" s="1"/>
      <c r="AFU158" s="1"/>
      <c r="AFV158" s="1"/>
      <c r="AFW158" s="1"/>
      <c r="AFX158" s="1"/>
      <c r="AFY158" s="1"/>
      <c r="AFZ158" s="1"/>
      <c r="AGA158" s="1"/>
      <c r="AGB158" s="1"/>
      <c r="AGC158" s="1"/>
      <c r="AGD158" s="1"/>
      <c r="AGE158" s="1"/>
      <c r="AGF158" s="1"/>
      <c r="AGG158" s="1"/>
      <c r="AGH158" s="1"/>
      <c r="AGI158" s="1"/>
      <c r="AGJ158" s="1"/>
      <c r="AGK158" s="1"/>
      <c r="AGL158" s="1"/>
      <c r="AGM158" s="1"/>
      <c r="AGN158" s="1"/>
      <c r="AGO158" s="1"/>
      <c r="AGP158" s="1"/>
      <c r="AGQ158" s="1"/>
      <c r="AGR158" s="1"/>
      <c r="AGS158" s="1"/>
      <c r="AGT158" s="1"/>
      <c r="AGU158" s="1"/>
      <c r="AGV158" s="1"/>
      <c r="AGW158" s="1"/>
      <c r="AGX158" s="1"/>
      <c r="AGY158" s="1"/>
      <c r="AGZ158" s="1"/>
      <c r="AHA158" s="1"/>
      <c r="AHB158" s="1"/>
      <c r="AHC158" s="1"/>
      <c r="AHD158" s="1"/>
      <c r="AHE158" s="1"/>
      <c r="AHF158" s="1"/>
      <c r="AHG158" s="1"/>
      <c r="AHH158" s="1"/>
      <c r="AHI158" s="1"/>
      <c r="AHJ158" s="1"/>
      <c r="AHK158" s="1"/>
      <c r="AHL158" s="1"/>
      <c r="AHM158" s="1"/>
      <c r="AHN158" s="1"/>
      <c r="AHO158" s="1"/>
      <c r="AHP158" s="1"/>
      <c r="AHQ158" s="1"/>
      <c r="AHR158" s="1"/>
      <c r="AHS158" s="1"/>
      <c r="AHT158" s="1"/>
      <c r="AHU158" s="1"/>
      <c r="AHV158" s="1"/>
      <c r="AHW158" s="1"/>
      <c r="AHX158" s="1"/>
      <c r="AHY158" s="1"/>
      <c r="AHZ158" s="1"/>
      <c r="AIA158" s="1"/>
      <c r="AIB158" s="1"/>
      <c r="AIC158" s="1"/>
      <c r="AID158" s="1"/>
      <c r="AIE158" s="1"/>
      <c r="AIF158" s="1"/>
      <c r="AIG158" s="1"/>
      <c r="AIH158" s="1"/>
      <c r="AII158" s="1"/>
      <c r="AIJ158" s="1"/>
      <c r="AIK158" s="1"/>
      <c r="AIL158" s="1"/>
      <c r="AIM158" s="1"/>
      <c r="AIN158" s="1"/>
      <c r="AIO158" s="1"/>
      <c r="AIP158" s="1"/>
      <c r="AIQ158" s="1"/>
      <c r="AIR158" s="1"/>
      <c r="AIS158" s="1"/>
      <c r="AIT158" s="1"/>
      <c r="AIU158" s="1"/>
      <c r="AIV158" s="1"/>
      <c r="AIW158" s="1"/>
      <c r="AIX158" s="1"/>
      <c r="AIY158" s="1"/>
      <c r="AIZ158" s="1"/>
      <c r="AJA158" s="1"/>
      <c r="AJB158" s="1"/>
      <c r="AJC158" s="1"/>
      <c r="AJD158" s="1"/>
      <c r="AJE158" s="1"/>
      <c r="AJF158" s="1"/>
      <c r="AJG158" s="1"/>
      <c r="AJH158" s="1"/>
      <c r="AJI158" s="1"/>
      <c r="AJJ158" s="1"/>
      <c r="AJK158" s="1"/>
      <c r="AJL158" s="1"/>
      <c r="AJM158" s="1"/>
      <c r="AJN158" s="1"/>
      <c r="AJO158" s="1"/>
      <c r="AJP158" s="1"/>
      <c r="AJQ158" s="1"/>
      <c r="AJR158" s="1"/>
      <c r="AJS158" s="1"/>
      <c r="AJT158" s="1"/>
      <c r="AJU158" s="1"/>
      <c r="AJV158" s="1"/>
      <c r="AJW158" s="1"/>
      <c r="AJX158" s="1"/>
      <c r="AJY158" s="1"/>
      <c r="AJZ158" s="1"/>
      <c r="AKA158" s="1"/>
      <c r="AKB158" s="1"/>
      <c r="AKC158" s="1"/>
      <c r="AKD158" s="1"/>
      <c r="AKE158" s="1"/>
      <c r="AKF158" s="1"/>
      <c r="AKG158" s="1"/>
      <c r="AKH158" s="1"/>
      <c r="AKI158" s="1"/>
      <c r="AKJ158" s="1"/>
      <c r="AKK158" s="1"/>
      <c r="AKL158" s="1"/>
      <c r="AKM158" s="1"/>
      <c r="AKN158" s="1"/>
      <c r="AKO158" s="1"/>
      <c r="AKP158" s="1"/>
      <c r="AKQ158" s="1"/>
      <c r="AKR158" s="1"/>
      <c r="AKS158" s="1"/>
      <c r="AKT158" s="1"/>
      <c r="AKU158" s="1"/>
      <c r="AKV158" s="1"/>
      <c r="AKW158" s="1"/>
      <c r="AKX158" s="1"/>
      <c r="AKY158" s="1"/>
      <c r="AKZ158" s="1"/>
      <c r="ALA158" s="1"/>
      <c r="ALB158" s="1"/>
      <c r="ALC158" s="1"/>
      <c r="ALD158" s="1"/>
      <c r="ALE158" s="1"/>
      <c r="ALF158" s="1"/>
      <c r="ALG158" s="1"/>
      <c r="ALH158" s="1"/>
      <c r="ALI158" s="1"/>
      <c r="ALJ158" s="1"/>
      <c r="ALK158" s="1"/>
      <c r="ALL158" s="1"/>
      <c r="ALM158" s="1"/>
      <c r="ALN158" s="1"/>
      <c r="ALO158" s="1"/>
      <c r="ALP158" s="1"/>
      <c r="ALQ158" s="1"/>
      <c r="ALR158" s="1"/>
      <c r="ALS158" s="1"/>
      <c r="ALT158" s="1"/>
      <c r="ALU158" s="1"/>
      <c r="ALV158" s="1"/>
      <c r="ALW158" s="1"/>
      <c r="ALX158" s="1"/>
      <c r="ALY158" s="1"/>
      <c r="ALZ158" s="1"/>
      <c r="AMA158" s="1"/>
      <c r="AMB158" s="1"/>
      <c r="AMC158" s="1"/>
      <c r="AMD158" s="1"/>
      <c r="AME158" s="1"/>
      <c r="AMF158" s="1"/>
      <c r="AMG158" s="1"/>
      <c r="AMH158" s="1"/>
      <c r="AMI158" s="1"/>
      <c r="AMJ158" s="1"/>
    </row>
    <row r="159" spans="1:1024" s="8" customFormat="1" x14ac:dyDescent="0.25">
      <c r="A159" s="26">
        <v>152</v>
      </c>
      <c r="B159" s="3" t="s">
        <v>10</v>
      </c>
      <c r="C159" s="28">
        <f>SUM(D159:I159)</f>
        <v>0</v>
      </c>
      <c r="D159" s="2">
        <v>0</v>
      </c>
      <c r="E159" s="2">
        <v>0</v>
      </c>
      <c r="F159" s="2">
        <v>0</v>
      </c>
      <c r="G159" s="2">
        <v>0</v>
      </c>
      <c r="H159" s="2">
        <v>0</v>
      </c>
      <c r="I159" s="2">
        <v>0</v>
      </c>
      <c r="J159" s="28"/>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c r="ABW159" s="1"/>
      <c r="ABX159" s="1"/>
      <c r="ABY159" s="1"/>
      <c r="ABZ159" s="1"/>
      <c r="ACA159" s="1"/>
      <c r="ACB159" s="1"/>
      <c r="ACC159" s="1"/>
      <c r="ACD159" s="1"/>
      <c r="ACE159" s="1"/>
      <c r="ACF159" s="1"/>
      <c r="ACG159" s="1"/>
      <c r="ACH159" s="1"/>
      <c r="ACI159" s="1"/>
      <c r="ACJ159" s="1"/>
      <c r="ACK159" s="1"/>
      <c r="ACL159" s="1"/>
      <c r="ACM159" s="1"/>
      <c r="ACN159" s="1"/>
      <c r="ACO159" s="1"/>
      <c r="ACP159" s="1"/>
      <c r="ACQ159" s="1"/>
      <c r="ACR159" s="1"/>
      <c r="ACS159" s="1"/>
      <c r="ACT159" s="1"/>
      <c r="ACU159" s="1"/>
      <c r="ACV159" s="1"/>
      <c r="ACW159" s="1"/>
      <c r="ACX159" s="1"/>
      <c r="ACY159" s="1"/>
      <c r="ACZ159" s="1"/>
      <c r="ADA159" s="1"/>
      <c r="ADB159" s="1"/>
      <c r="ADC159" s="1"/>
      <c r="ADD159" s="1"/>
      <c r="ADE159" s="1"/>
      <c r="ADF159" s="1"/>
      <c r="ADG159" s="1"/>
      <c r="ADH159" s="1"/>
      <c r="ADI159" s="1"/>
      <c r="ADJ159" s="1"/>
      <c r="ADK159" s="1"/>
      <c r="ADL159" s="1"/>
      <c r="ADM159" s="1"/>
      <c r="ADN159" s="1"/>
      <c r="ADO159" s="1"/>
      <c r="ADP159" s="1"/>
      <c r="ADQ159" s="1"/>
      <c r="ADR159" s="1"/>
      <c r="ADS159" s="1"/>
      <c r="ADT159" s="1"/>
      <c r="ADU159" s="1"/>
      <c r="ADV159" s="1"/>
      <c r="ADW159" s="1"/>
      <c r="ADX159" s="1"/>
      <c r="ADY159" s="1"/>
      <c r="ADZ159" s="1"/>
      <c r="AEA159" s="1"/>
      <c r="AEB159" s="1"/>
      <c r="AEC159" s="1"/>
      <c r="AED159" s="1"/>
      <c r="AEE159" s="1"/>
      <c r="AEF159" s="1"/>
      <c r="AEG159" s="1"/>
      <c r="AEH159" s="1"/>
      <c r="AEI159" s="1"/>
      <c r="AEJ159" s="1"/>
      <c r="AEK159" s="1"/>
      <c r="AEL159" s="1"/>
      <c r="AEM159" s="1"/>
      <c r="AEN159" s="1"/>
      <c r="AEO159" s="1"/>
      <c r="AEP159" s="1"/>
      <c r="AEQ159" s="1"/>
      <c r="AER159" s="1"/>
      <c r="AES159" s="1"/>
      <c r="AET159" s="1"/>
      <c r="AEU159" s="1"/>
      <c r="AEV159" s="1"/>
      <c r="AEW159" s="1"/>
      <c r="AEX159" s="1"/>
      <c r="AEY159" s="1"/>
      <c r="AEZ159" s="1"/>
      <c r="AFA159" s="1"/>
      <c r="AFB159" s="1"/>
      <c r="AFC159" s="1"/>
      <c r="AFD159" s="1"/>
      <c r="AFE159" s="1"/>
      <c r="AFF159" s="1"/>
      <c r="AFG159" s="1"/>
      <c r="AFH159" s="1"/>
      <c r="AFI159" s="1"/>
      <c r="AFJ159" s="1"/>
      <c r="AFK159" s="1"/>
      <c r="AFL159" s="1"/>
      <c r="AFM159" s="1"/>
      <c r="AFN159" s="1"/>
      <c r="AFO159" s="1"/>
      <c r="AFP159" s="1"/>
      <c r="AFQ159" s="1"/>
      <c r="AFR159" s="1"/>
      <c r="AFS159" s="1"/>
      <c r="AFT159" s="1"/>
      <c r="AFU159" s="1"/>
      <c r="AFV159" s="1"/>
      <c r="AFW159" s="1"/>
      <c r="AFX159" s="1"/>
      <c r="AFY159" s="1"/>
      <c r="AFZ159" s="1"/>
      <c r="AGA159" s="1"/>
      <c r="AGB159" s="1"/>
      <c r="AGC159" s="1"/>
      <c r="AGD159" s="1"/>
      <c r="AGE159" s="1"/>
      <c r="AGF159" s="1"/>
      <c r="AGG159" s="1"/>
      <c r="AGH159" s="1"/>
      <c r="AGI159" s="1"/>
      <c r="AGJ159" s="1"/>
      <c r="AGK159" s="1"/>
      <c r="AGL159" s="1"/>
      <c r="AGM159" s="1"/>
      <c r="AGN159" s="1"/>
      <c r="AGO159" s="1"/>
      <c r="AGP159" s="1"/>
      <c r="AGQ159" s="1"/>
      <c r="AGR159" s="1"/>
      <c r="AGS159" s="1"/>
      <c r="AGT159" s="1"/>
      <c r="AGU159" s="1"/>
      <c r="AGV159" s="1"/>
      <c r="AGW159" s="1"/>
      <c r="AGX159" s="1"/>
      <c r="AGY159" s="1"/>
      <c r="AGZ159" s="1"/>
      <c r="AHA159" s="1"/>
      <c r="AHB159" s="1"/>
      <c r="AHC159" s="1"/>
      <c r="AHD159" s="1"/>
      <c r="AHE159" s="1"/>
      <c r="AHF159" s="1"/>
      <c r="AHG159" s="1"/>
      <c r="AHH159" s="1"/>
      <c r="AHI159" s="1"/>
      <c r="AHJ159" s="1"/>
      <c r="AHK159" s="1"/>
      <c r="AHL159" s="1"/>
      <c r="AHM159" s="1"/>
      <c r="AHN159" s="1"/>
      <c r="AHO159" s="1"/>
      <c r="AHP159" s="1"/>
      <c r="AHQ159" s="1"/>
      <c r="AHR159" s="1"/>
      <c r="AHS159" s="1"/>
      <c r="AHT159" s="1"/>
      <c r="AHU159" s="1"/>
      <c r="AHV159" s="1"/>
      <c r="AHW159" s="1"/>
      <c r="AHX159" s="1"/>
      <c r="AHY159" s="1"/>
      <c r="AHZ159" s="1"/>
      <c r="AIA159" s="1"/>
      <c r="AIB159" s="1"/>
      <c r="AIC159" s="1"/>
      <c r="AID159" s="1"/>
      <c r="AIE159" s="1"/>
      <c r="AIF159" s="1"/>
      <c r="AIG159" s="1"/>
      <c r="AIH159" s="1"/>
      <c r="AII159" s="1"/>
      <c r="AIJ159" s="1"/>
      <c r="AIK159" s="1"/>
      <c r="AIL159" s="1"/>
      <c r="AIM159" s="1"/>
      <c r="AIN159" s="1"/>
      <c r="AIO159" s="1"/>
      <c r="AIP159" s="1"/>
      <c r="AIQ159" s="1"/>
      <c r="AIR159" s="1"/>
      <c r="AIS159" s="1"/>
      <c r="AIT159" s="1"/>
      <c r="AIU159" s="1"/>
      <c r="AIV159" s="1"/>
      <c r="AIW159" s="1"/>
      <c r="AIX159" s="1"/>
      <c r="AIY159" s="1"/>
      <c r="AIZ159" s="1"/>
      <c r="AJA159" s="1"/>
      <c r="AJB159" s="1"/>
      <c r="AJC159" s="1"/>
      <c r="AJD159" s="1"/>
      <c r="AJE159" s="1"/>
      <c r="AJF159" s="1"/>
      <c r="AJG159" s="1"/>
      <c r="AJH159" s="1"/>
      <c r="AJI159" s="1"/>
      <c r="AJJ159" s="1"/>
      <c r="AJK159" s="1"/>
      <c r="AJL159" s="1"/>
      <c r="AJM159" s="1"/>
      <c r="AJN159" s="1"/>
      <c r="AJO159" s="1"/>
      <c r="AJP159" s="1"/>
      <c r="AJQ159" s="1"/>
      <c r="AJR159" s="1"/>
      <c r="AJS159" s="1"/>
      <c r="AJT159" s="1"/>
      <c r="AJU159" s="1"/>
      <c r="AJV159" s="1"/>
      <c r="AJW159" s="1"/>
      <c r="AJX159" s="1"/>
      <c r="AJY159" s="1"/>
      <c r="AJZ159" s="1"/>
      <c r="AKA159" s="1"/>
      <c r="AKB159" s="1"/>
      <c r="AKC159" s="1"/>
      <c r="AKD159" s="1"/>
      <c r="AKE159" s="1"/>
      <c r="AKF159" s="1"/>
      <c r="AKG159" s="1"/>
      <c r="AKH159" s="1"/>
      <c r="AKI159" s="1"/>
      <c r="AKJ159" s="1"/>
      <c r="AKK159" s="1"/>
      <c r="AKL159" s="1"/>
      <c r="AKM159" s="1"/>
      <c r="AKN159" s="1"/>
      <c r="AKO159" s="1"/>
      <c r="AKP159" s="1"/>
      <c r="AKQ159" s="1"/>
      <c r="AKR159" s="1"/>
      <c r="AKS159" s="1"/>
      <c r="AKT159" s="1"/>
      <c r="AKU159" s="1"/>
      <c r="AKV159" s="1"/>
      <c r="AKW159" s="1"/>
      <c r="AKX159" s="1"/>
      <c r="AKY159" s="1"/>
      <c r="AKZ159" s="1"/>
      <c r="ALA159" s="1"/>
      <c r="ALB159" s="1"/>
      <c r="ALC159" s="1"/>
      <c r="ALD159" s="1"/>
      <c r="ALE159" s="1"/>
      <c r="ALF159" s="1"/>
      <c r="ALG159" s="1"/>
      <c r="ALH159" s="1"/>
      <c r="ALI159" s="1"/>
      <c r="ALJ159" s="1"/>
      <c r="ALK159" s="1"/>
      <c r="ALL159" s="1"/>
      <c r="ALM159" s="1"/>
      <c r="ALN159" s="1"/>
      <c r="ALO159" s="1"/>
      <c r="ALP159" s="1"/>
      <c r="ALQ159" s="1"/>
      <c r="ALR159" s="1"/>
      <c r="ALS159" s="1"/>
      <c r="ALT159" s="1"/>
      <c r="ALU159" s="1"/>
      <c r="ALV159" s="1"/>
      <c r="ALW159" s="1"/>
      <c r="ALX159" s="1"/>
      <c r="ALY159" s="1"/>
      <c r="ALZ159" s="1"/>
      <c r="AMA159" s="1"/>
      <c r="AMB159" s="1"/>
      <c r="AMC159" s="1"/>
      <c r="AMD159" s="1"/>
      <c r="AME159" s="1"/>
      <c r="AMF159" s="1"/>
      <c r="AMG159" s="1"/>
      <c r="AMH159" s="1"/>
      <c r="AMI159" s="1"/>
      <c r="AMJ159" s="1"/>
    </row>
    <row r="160" spans="1:1024" s="8" customFormat="1" x14ac:dyDescent="0.25">
      <c r="A160" s="26">
        <v>153</v>
      </c>
      <c r="B160" s="3" t="s">
        <v>11</v>
      </c>
      <c r="C160" s="28">
        <f>SUM(D160:I160)</f>
        <v>0</v>
      </c>
      <c r="D160" s="2">
        <v>0</v>
      </c>
      <c r="E160" s="2">
        <v>0</v>
      </c>
      <c r="F160" s="2">
        <v>0</v>
      </c>
      <c r="G160" s="2">
        <v>0</v>
      </c>
      <c r="H160" s="2">
        <v>0</v>
      </c>
      <c r="I160" s="2">
        <v>0</v>
      </c>
      <c r="J160" s="28"/>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c r="AMJ160" s="1"/>
    </row>
    <row r="161" spans="1:1024" s="4" customFormat="1" ht="169.5" customHeight="1" x14ac:dyDescent="0.25">
      <c r="A161" s="26">
        <v>154</v>
      </c>
      <c r="B161" s="15" t="s">
        <v>96</v>
      </c>
      <c r="C161" s="13">
        <f>SUM(C162:C164)</f>
        <v>264468.3</v>
      </c>
      <c r="D161" s="13">
        <f>SUM(D162:D164)</f>
        <v>45038.8</v>
      </c>
      <c r="E161" s="13">
        <f t="shared" ref="E161:F161" si="60">SUM(E162:E164)</f>
        <v>84852</v>
      </c>
      <c r="F161" s="13">
        <f t="shared" si="60"/>
        <v>92892.5</v>
      </c>
      <c r="G161" s="13">
        <f>SUM(G162:G164)</f>
        <v>0</v>
      </c>
      <c r="H161" s="13">
        <f t="shared" ref="H161:I161" si="61">SUM(H162:H164)</f>
        <v>0</v>
      </c>
      <c r="I161" s="13">
        <f t="shared" si="61"/>
        <v>41685</v>
      </c>
      <c r="J161" s="13" t="s">
        <v>69</v>
      </c>
    </row>
    <row r="162" spans="1:1024" s="8" customFormat="1" x14ac:dyDescent="0.25">
      <c r="A162" s="26">
        <v>155</v>
      </c>
      <c r="B162" s="3" t="s">
        <v>9</v>
      </c>
      <c r="C162" s="28">
        <f>SUM(D162:I162)</f>
        <v>264468.3</v>
      </c>
      <c r="D162" s="2">
        <f>44560+478.8</f>
        <v>45038.8</v>
      </c>
      <c r="E162" s="2">
        <f>44560+1437+7666.2+31188.8</f>
        <v>84852</v>
      </c>
      <c r="F162" s="2">
        <v>92892.5</v>
      </c>
      <c r="G162" s="2">
        <v>0</v>
      </c>
      <c r="H162" s="2">
        <v>0</v>
      </c>
      <c r="I162" s="2">
        <v>41685</v>
      </c>
      <c r="J162" s="28"/>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c r="VK162" s="1"/>
      <c r="VL162" s="1"/>
      <c r="VM162" s="1"/>
      <c r="VN162" s="1"/>
      <c r="VO162" s="1"/>
      <c r="VP162" s="1"/>
      <c r="VQ162" s="1"/>
      <c r="VR162" s="1"/>
      <c r="VS162" s="1"/>
      <c r="VT162" s="1"/>
      <c r="VU162" s="1"/>
      <c r="VV162" s="1"/>
      <c r="VW162" s="1"/>
      <c r="VX162" s="1"/>
      <c r="VY162" s="1"/>
      <c r="VZ162" s="1"/>
      <c r="WA162" s="1"/>
      <c r="WB162" s="1"/>
      <c r="WC162" s="1"/>
      <c r="WD162" s="1"/>
      <c r="WE162" s="1"/>
      <c r="WF162" s="1"/>
      <c r="WG162" s="1"/>
      <c r="WH162" s="1"/>
      <c r="WI162" s="1"/>
      <c r="WJ162" s="1"/>
      <c r="WK162" s="1"/>
      <c r="WL162" s="1"/>
      <c r="WM162" s="1"/>
      <c r="WN162" s="1"/>
      <c r="WO162" s="1"/>
      <c r="WP162" s="1"/>
      <c r="WQ162" s="1"/>
      <c r="WR162" s="1"/>
      <c r="WS162" s="1"/>
      <c r="WT162" s="1"/>
      <c r="WU162" s="1"/>
      <c r="WV162" s="1"/>
      <c r="WW162" s="1"/>
      <c r="WX162" s="1"/>
      <c r="WY162" s="1"/>
      <c r="WZ162" s="1"/>
      <c r="XA162" s="1"/>
      <c r="XB162" s="1"/>
      <c r="XC162" s="1"/>
      <c r="XD162" s="1"/>
      <c r="XE162" s="1"/>
      <c r="XF162" s="1"/>
      <c r="XG162" s="1"/>
      <c r="XH162" s="1"/>
      <c r="XI162" s="1"/>
      <c r="XJ162" s="1"/>
      <c r="XK162" s="1"/>
      <c r="XL162" s="1"/>
      <c r="XM162" s="1"/>
      <c r="XN162" s="1"/>
      <c r="XO162" s="1"/>
      <c r="XP162" s="1"/>
      <c r="XQ162" s="1"/>
      <c r="XR162" s="1"/>
      <c r="XS162" s="1"/>
      <c r="XT162" s="1"/>
      <c r="XU162" s="1"/>
      <c r="XV162" s="1"/>
      <c r="XW162" s="1"/>
      <c r="XX162" s="1"/>
      <c r="XY162" s="1"/>
      <c r="XZ162" s="1"/>
      <c r="YA162" s="1"/>
      <c r="YB162" s="1"/>
      <c r="YC162" s="1"/>
      <c r="YD162" s="1"/>
      <c r="YE162" s="1"/>
      <c r="YF162" s="1"/>
      <c r="YG162" s="1"/>
      <c r="YH162" s="1"/>
      <c r="YI162" s="1"/>
      <c r="YJ162" s="1"/>
      <c r="YK162" s="1"/>
      <c r="YL162" s="1"/>
      <c r="YM162" s="1"/>
      <c r="YN162" s="1"/>
      <c r="YO162" s="1"/>
      <c r="YP162" s="1"/>
      <c r="YQ162" s="1"/>
      <c r="YR162" s="1"/>
      <c r="YS162" s="1"/>
      <c r="YT162" s="1"/>
      <c r="YU162" s="1"/>
      <c r="YV162" s="1"/>
      <c r="YW162" s="1"/>
      <c r="YX162" s="1"/>
      <c r="YY162" s="1"/>
      <c r="YZ162" s="1"/>
      <c r="ZA162" s="1"/>
      <c r="ZB162" s="1"/>
      <c r="ZC162" s="1"/>
      <c r="ZD162" s="1"/>
      <c r="ZE162" s="1"/>
      <c r="ZF162" s="1"/>
      <c r="ZG162" s="1"/>
      <c r="ZH162" s="1"/>
      <c r="ZI162" s="1"/>
      <c r="ZJ162" s="1"/>
      <c r="ZK162" s="1"/>
      <c r="ZL162" s="1"/>
      <c r="ZM162" s="1"/>
      <c r="ZN162" s="1"/>
      <c r="ZO162" s="1"/>
      <c r="ZP162" s="1"/>
      <c r="ZQ162" s="1"/>
      <c r="ZR162" s="1"/>
      <c r="ZS162" s="1"/>
      <c r="ZT162" s="1"/>
      <c r="ZU162" s="1"/>
      <c r="ZV162" s="1"/>
      <c r="ZW162" s="1"/>
      <c r="ZX162" s="1"/>
      <c r="ZY162" s="1"/>
      <c r="ZZ162" s="1"/>
      <c r="AAA162" s="1"/>
      <c r="AAB162" s="1"/>
      <c r="AAC162" s="1"/>
      <c r="AAD162" s="1"/>
      <c r="AAE162" s="1"/>
      <c r="AAF162" s="1"/>
      <c r="AAG162" s="1"/>
      <c r="AAH162" s="1"/>
      <c r="AAI162" s="1"/>
      <c r="AAJ162" s="1"/>
      <c r="AAK162" s="1"/>
      <c r="AAL162" s="1"/>
      <c r="AAM162" s="1"/>
      <c r="AAN162" s="1"/>
      <c r="AAO162" s="1"/>
      <c r="AAP162" s="1"/>
      <c r="AAQ162" s="1"/>
      <c r="AAR162" s="1"/>
      <c r="AAS162" s="1"/>
      <c r="AAT162" s="1"/>
      <c r="AAU162" s="1"/>
      <c r="AAV162" s="1"/>
      <c r="AAW162" s="1"/>
      <c r="AAX162" s="1"/>
      <c r="AAY162" s="1"/>
      <c r="AAZ162" s="1"/>
      <c r="ABA162" s="1"/>
      <c r="ABB162" s="1"/>
      <c r="ABC162" s="1"/>
      <c r="ABD162" s="1"/>
      <c r="ABE162" s="1"/>
      <c r="ABF162" s="1"/>
      <c r="ABG162" s="1"/>
      <c r="ABH162" s="1"/>
      <c r="ABI162" s="1"/>
      <c r="ABJ162" s="1"/>
      <c r="ABK162" s="1"/>
      <c r="ABL162" s="1"/>
      <c r="ABM162" s="1"/>
      <c r="ABN162" s="1"/>
      <c r="ABO162" s="1"/>
      <c r="ABP162" s="1"/>
      <c r="ABQ162" s="1"/>
      <c r="ABR162" s="1"/>
      <c r="ABS162" s="1"/>
      <c r="ABT162" s="1"/>
      <c r="ABU162" s="1"/>
      <c r="ABV162" s="1"/>
      <c r="ABW162" s="1"/>
      <c r="ABX162" s="1"/>
      <c r="ABY162" s="1"/>
      <c r="ABZ162" s="1"/>
      <c r="ACA162" s="1"/>
      <c r="ACB162" s="1"/>
      <c r="ACC162" s="1"/>
      <c r="ACD162" s="1"/>
      <c r="ACE162" s="1"/>
      <c r="ACF162" s="1"/>
      <c r="ACG162" s="1"/>
      <c r="ACH162" s="1"/>
      <c r="ACI162" s="1"/>
      <c r="ACJ162" s="1"/>
      <c r="ACK162" s="1"/>
      <c r="ACL162" s="1"/>
      <c r="ACM162" s="1"/>
      <c r="ACN162" s="1"/>
      <c r="ACO162" s="1"/>
      <c r="ACP162" s="1"/>
      <c r="ACQ162" s="1"/>
      <c r="ACR162" s="1"/>
      <c r="ACS162" s="1"/>
      <c r="ACT162" s="1"/>
      <c r="ACU162" s="1"/>
      <c r="ACV162" s="1"/>
      <c r="ACW162" s="1"/>
      <c r="ACX162" s="1"/>
      <c r="ACY162" s="1"/>
      <c r="ACZ162" s="1"/>
      <c r="ADA162" s="1"/>
      <c r="ADB162" s="1"/>
      <c r="ADC162" s="1"/>
      <c r="ADD162" s="1"/>
      <c r="ADE162" s="1"/>
      <c r="ADF162" s="1"/>
      <c r="ADG162" s="1"/>
      <c r="ADH162" s="1"/>
      <c r="ADI162" s="1"/>
      <c r="ADJ162" s="1"/>
      <c r="ADK162" s="1"/>
      <c r="ADL162" s="1"/>
      <c r="ADM162" s="1"/>
      <c r="ADN162" s="1"/>
      <c r="ADO162" s="1"/>
      <c r="ADP162" s="1"/>
      <c r="ADQ162" s="1"/>
      <c r="ADR162" s="1"/>
      <c r="ADS162" s="1"/>
      <c r="ADT162" s="1"/>
      <c r="ADU162" s="1"/>
      <c r="ADV162" s="1"/>
      <c r="ADW162" s="1"/>
      <c r="ADX162" s="1"/>
      <c r="ADY162" s="1"/>
      <c r="ADZ162" s="1"/>
      <c r="AEA162" s="1"/>
      <c r="AEB162" s="1"/>
      <c r="AEC162" s="1"/>
      <c r="AED162" s="1"/>
      <c r="AEE162" s="1"/>
      <c r="AEF162" s="1"/>
      <c r="AEG162" s="1"/>
      <c r="AEH162" s="1"/>
      <c r="AEI162" s="1"/>
      <c r="AEJ162" s="1"/>
      <c r="AEK162" s="1"/>
      <c r="AEL162" s="1"/>
      <c r="AEM162" s="1"/>
      <c r="AEN162" s="1"/>
      <c r="AEO162" s="1"/>
      <c r="AEP162" s="1"/>
      <c r="AEQ162" s="1"/>
      <c r="AER162" s="1"/>
      <c r="AES162" s="1"/>
      <c r="AET162" s="1"/>
      <c r="AEU162" s="1"/>
      <c r="AEV162" s="1"/>
      <c r="AEW162" s="1"/>
      <c r="AEX162" s="1"/>
      <c r="AEY162" s="1"/>
      <c r="AEZ162" s="1"/>
      <c r="AFA162" s="1"/>
      <c r="AFB162" s="1"/>
      <c r="AFC162" s="1"/>
      <c r="AFD162" s="1"/>
      <c r="AFE162" s="1"/>
      <c r="AFF162" s="1"/>
      <c r="AFG162" s="1"/>
      <c r="AFH162" s="1"/>
      <c r="AFI162" s="1"/>
      <c r="AFJ162" s="1"/>
      <c r="AFK162" s="1"/>
      <c r="AFL162" s="1"/>
      <c r="AFM162" s="1"/>
      <c r="AFN162" s="1"/>
      <c r="AFO162" s="1"/>
      <c r="AFP162" s="1"/>
      <c r="AFQ162" s="1"/>
      <c r="AFR162" s="1"/>
      <c r="AFS162" s="1"/>
      <c r="AFT162" s="1"/>
      <c r="AFU162" s="1"/>
      <c r="AFV162" s="1"/>
      <c r="AFW162" s="1"/>
      <c r="AFX162" s="1"/>
      <c r="AFY162" s="1"/>
      <c r="AFZ162" s="1"/>
      <c r="AGA162" s="1"/>
      <c r="AGB162" s="1"/>
      <c r="AGC162" s="1"/>
      <c r="AGD162" s="1"/>
      <c r="AGE162" s="1"/>
      <c r="AGF162" s="1"/>
      <c r="AGG162" s="1"/>
      <c r="AGH162" s="1"/>
      <c r="AGI162" s="1"/>
      <c r="AGJ162" s="1"/>
      <c r="AGK162" s="1"/>
      <c r="AGL162" s="1"/>
      <c r="AGM162" s="1"/>
      <c r="AGN162" s="1"/>
      <c r="AGO162" s="1"/>
      <c r="AGP162" s="1"/>
      <c r="AGQ162" s="1"/>
      <c r="AGR162" s="1"/>
      <c r="AGS162" s="1"/>
      <c r="AGT162" s="1"/>
      <c r="AGU162" s="1"/>
      <c r="AGV162" s="1"/>
      <c r="AGW162" s="1"/>
      <c r="AGX162" s="1"/>
      <c r="AGY162" s="1"/>
      <c r="AGZ162" s="1"/>
      <c r="AHA162" s="1"/>
      <c r="AHB162" s="1"/>
      <c r="AHC162" s="1"/>
      <c r="AHD162" s="1"/>
      <c r="AHE162" s="1"/>
      <c r="AHF162" s="1"/>
      <c r="AHG162" s="1"/>
      <c r="AHH162" s="1"/>
      <c r="AHI162" s="1"/>
      <c r="AHJ162" s="1"/>
      <c r="AHK162" s="1"/>
      <c r="AHL162" s="1"/>
      <c r="AHM162" s="1"/>
      <c r="AHN162" s="1"/>
      <c r="AHO162" s="1"/>
      <c r="AHP162" s="1"/>
      <c r="AHQ162" s="1"/>
      <c r="AHR162" s="1"/>
      <c r="AHS162" s="1"/>
      <c r="AHT162" s="1"/>
      <c r="AHU162" s="1"/>
      <c r="AHV162" s="1"/>
      <c r="AHW162" s="1"/>
      <c r="AHX162" s="1"/>
      <c r="AHY162" s="1"/>
      <c r="AHZ162" s="1"/>
      <c r="AIA162" s="1"/>
      <c r="AIB162" s="1"/>
      <c r="AIC162" s="1"/>
      <c r="AID162" s="1"/>
      <c r="AIE162" s="1"/>
      <c r="AIF162" s="1"/>
      <c r="AIG162" s="1"/>
      <c r="AIH162" s="1"/>
      <c r="AII162" s="1"/>
      <c r="AIJ162" s="1"/>
      <c r="AIK162" s="1"/>
      <c r="AIL162" s="1"/>
      <c r="AIM162" s="1"/>
      <c r="AIN162" s="1"/>
      <c r="AIO162" s="1"/>
      <c r="AIP162" s="1"/>
      <c r="AIQ162" s="1"/>
      <c r="AIR162" s="1"/>
      <c r="AIS162" s="1"/>
      <c r="AIT162" s="1"/>
      <c r="AIU162" s="1"/>
      <c r="AIV162" s="1"/>
      <c r="AIW162" s="1"/>
      <c r="AIX162" s="1"/>
      <c r="AIY162" s="1"/>
      <c r="AIZ162" s="1"/>
      <c r="AJA162" s="1"/>
      <c r="AJB162" s="1"/>
      <c r="AJC162" s="1"/>
      <c r="AJD162" s="1"/>
      <c r="AJE162" s="1"/>
      <c r="AJF162" s="1"/>
      <c r="AJG162" s="1"/>
      <c r="AJH162" s="1"/>
      <c r="AJI162" s="1"/>
      <c r="AJJ162" s="1"/>
      <c r="AJK162" s="1"/>
      <c r="AJL162" s="1"/>
      <c r="AJM162" s="1"/>
      <c r="AJN162" s="1"/>
      <c r="AJO162" s="1"/>
      <c r="AJP162" s="1"/>
      <c r="AJQ162" s="1"/>
      <c r="AJR162" s="1"/>
      <c r="AJS162" s="1"/>
      <c r="AJT162" s="1"/>
      <c r="AJU162" s="1"/>
      <c r="AJV162" s="1"/>
      <c r="AJW162" s="1"/>
      <c r="AJX162" s="1"/>
      <c r="AJY162" s="1"/>
      <c r="AJZ162" s="1"/>
      <c r="AKA162" s="1"/>
      <c r="AKB162" s="1"/>
      <c r="AKC162" s="1"/>
      <c r="AKD162" s="1"/>
      <c r="AKE162" s="1"/>
      <c r="AKF162" s="1"/>
      <c r="AKG162" s="1"/>
      <c r="AKH162" s="1"/>
      <c r="AKI162" s="1"/>
      <c r="AKJ162" s="1"/>
      <c r="AKK162" s="1"/>
      <c r="AKL162" s="1"/>
      <c r="AKM162" s="1"/>
      <c r="AKN162" s="1"/>
      <c r="AKO162" s="1"/>
      <c r="AKP162" s="1"/>
      <c r="AKQ162" s="1"/>
      <c r="AKR162" s="1"/>
      <c r="AKS162" s="1"/>
      <c r="AKT162" s="1"/>
      <c r="AKU162" s="1"/>
      <c r="AKV162" s="1"/>
      <c r="AKW162" s="1"/>
      <c r="AKX162" s="1"/>
      <c r="AKY162" s="1"/>
      <c r="AKZ162" s="1"/>
      <c r="ALA162" s="1"/>
      <c r="ALB162" s="1"/>
      <c r="ALC162" s="1"/>
      <c r="ALD162" s="1"/>
      <c r="ALE162" s="1"/>
      <c r="ALF162" s="1"/>
      <c r="ALG162" s="1"/>
      <c r="ALH162" s="1"/>
      <c r="ALI162" s="1"/>
      <c r="ALJ162" s="1"/>
      <c r="ALK162" s="1"/>
      <c r="ALL162" s="1"/>
      <c r="ALM162" s="1"/>
      <c r="ALN162" s="1"/>
      <c r="ALO162" s="1"/>
      <c r="ALP162" s="1"/>
      <c r="ALQ162" s="1"/>
      <c r="ALR162" s="1"/>
      <c r="ALS162" s="1"/>
      <c r="ALT162" s="1"/>
      <c r="ALU162" s="1"/>
      <c r="ALV162" s="1"/>
      <c r="ALW162" s="1"/>
      <c r="ALX162" s="1"/>
      <c r="ALY162" s="1"/>
      <c r="ALZ162" s="1"/>
      <c r="AMA162" s="1"/>
      <c r="AMB162" s="1"/>
      <c r="AMC162" s="1"/>
      <c r="AMD162" s="1"/>
      <c r="AME162" s="1"/>
      <c r="AMF162" s="1"/>
      <c r="AMG162" s="1"/>
      <c r="AMH162" s="1"/>
      <c r="AMI162" s="1"/>
      <c r="AMJ162" s="1"/>
    </row>
    <row r="163" spans="1:1024" s="8" customFormat="1" x14ac:dyDescent="0.25">
      <c r="A163" s="26">
        <v>156</v>
      </c>
      <c r="B163" s="3" t="s">
        <v>10</v>
      </c>
      <c r="C163" s="28">
        <f>SUM(D163:I163)</f>
        <v>0</v>
      </c>
      <c r="D163" s="2">
        <v>0</v>
      </c>
      <c r="E163" s="2">
        <v>0</v>
      </c>
      <c r="F163" s="2">
        <v>0</v>
      </c>
      <c r="G163" s="2">
        <v>0</v>
      </c>
      <c r="H163" s="2">
        <v>0</v>
      </c>
      <c r="I163" s="2">
        <v>0</v>
      </c>
      <c r="J163" s="28"/>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row>
    <row r="164" spans="1:1024" x14ac:dyDescent="0.25">
      <c r="A164" s="26">
        <v>157</v>
      </c>
      <c r="B164" s="3" t="s">
        <v>11</v>
      </c>
      <c r="C164" s="28">
        <f>SUM(D164:I164)</f>
        <v>0</v>
      </c>
      <c r="D164" s="2">
        <v>0</v>
      </c>
      <c r="E164" s="2">
        <v>0</v>
      </c>
      <c r="F164" s="2">
        <v>0</v>
      </c>
      <c r="G164" s="2">
        <v>0</v>
      </c>
      <c r="H164" s="2">
        <v>0</v>
      </c>
      <c r="I164" s="2">
        <v>0</v>
      </c>
      <c r="J164" s="28"/>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c r="AMJ164" s="1"/>
    </row>
    <row r="165" spans="1:1024" s="4" customFormat="1" ht="96" customHeight="1" x14ac:dyDescent="0.25">
      <c r="A165" s="26">
        <v>158</v>
      </c>
      <c r="B165" s="15" t="s">
        <v>98</v>
      </c>
      <c r="C165" s="13">
        <f>SUM(C166:C168)</f>
        <v>26112.400000000001</v>
      </c>
      <c r="D165" s="13">
        <f>SUM(D166:D168)</f>
        <v>7251</v>
      </c>
      <c r="E165" s="13">
        <f t="shared" ref="E165:F165" si="62">SUM(E166:E168)</f>
        <v>8954.5</v>
      </c>
      <c r="F165" s="13">
        <f t="shared" si="62"/>
        <v>9906.9</v>
      </c>
      <c r="G165" s="13">
        <f>SUM(G166:G168)</f>
        <v>0</v>
      </c>
      <c r="H165" s="13">
        <f t="shared" ref="H165:I165" si="63">SUM(H166:H168)</f>
        <v>0</v>
      </c>
      <c r="I165" s="13">
        <f t="shared" si="63"/>
        <v>0</v>
      </c>
      <c r="J165" s="13" t="s">
        <v>111</v>
      </c>
    </row>
    <row r="166" spans="1:1024" x14ac:dyDescent="0.25">
      <c r="A166" s="26">
        <v>159</v>
      </c>
      <c r="B166" s="3" t="s">
        <v>9</v>
      </c>
      <c r="C166" s="28">
        <f>SUM(D166:I166)</f>
        <v>0</v>
      </c>
      <c r="D166" s="2">
        <v>0</v>
      </c>
      <c r="E166" s="2">
        <v>0</v>
      </c>
      <c r="F166" s="2">
        <v>0</v>
      </c>
      <c r="G166" s="2">
        <v>0</v>
      </c>
      <c r="H166" s="2">
        <v>0</v>
      </c>
      <c r="I166" s="2">
        <v>0</v>
      </c>
      <c r="J166" s="28"/>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c r="AMJ166" s="1"/>
    </row>
    <row r="167" spans="1:1024" x14ac:dyDescent="0.25">
      <c r="A167" s="26">
        <v>160</v>
      </c>
      <c r="B167" s="3" t="s">
        <v>10</v>
      </c>
      <c r="C167" s="28">
        <f>SUM(D167:I167)</f>
        <v>26112.400000000001</v>
      </c>
      <c r="D167" s="2">
        <f>7251</f>
        <v>7251</v>
      </c>
      <c r="E167" s="2">
        <v>8954.5</v>
      </c>
      <c r="F167" s="2">
        <v>9906.9</v>
      </c>
      <c r="G167" s="2">
        <v>0</v>
      </c>
      <c r="H167" s="2">
        <v>0</v>
      </c>
      <c r="I167" s="2">
        <v>0</v>
      </c>
      <c r="J167" s="28"/>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row>
    <row r="168" spans="1:1024" x14ac:dyDescent="0.25">
      <c r="A168" s="26">
        <v>161</v>
      </c>
      <c r="B168" s="3" t="s">
        <v>11</v>
      </c>
      <c r="C168" s="28">
        <f>SUM(D168:I168)</f>
        <v>0</v>
      </c>
      <c r="D168" s="2">
        <v>0</v>
      </c>
      <c r="E168" s="2">
        <v>0</v>
      </c>
      <c r="F168" s="2">
        <v>0</v>
      </c>
      <c r="G168" s="2">
        <v>0</v>
      </c>
      <c r="H168" s="2">
        <v>0</v>
      </c>
      <c r="I168" s="2">
        <v>0</v>
      </c>
      <c r="J168" s="28"/>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row>
    <row r="169" spans="1:1024" s="4" customFormat="1" ht="153.75" customHeight="1" x14ac:dyDescent="0.25">
      <c r="A169" s="26">
        <v>162</v>
      </c>
      <c r="B169" s="15" t="s">
        <v>99</v>
      </c>
      <c r="C169" s="13">
        <f>SUM(C170:C172)</f>
        <v>1386</v>
      </c>
      <c r="D169" s="13">
        <f>SUM(D170:D172)</f>
        <v>33.200000000000003</v>
      </c>
      <c r="E169" s="13">
        <f t="shared" ref="E169:F169" si="64">SUM(E170:E172)</f>
        <v>403.3</v>
      </c>
      <c r="F169" s="13">
        <f t="shared" si="64"/>
        <v>304.2</v>
      </c>
      <c r="G169" s="13">
        <f>SUM(G170:G172)</f>
        <v>316.3</v>
      </c>
      <c r="H169" s="13">
        <f t="shared" ref="H169:I169" si="65">SUM(H170:H172)</f>
        <v>329</v>
      </c>
      <c r="I169" s="13">
        <f t="shared" si="65"/>
        <v>0</v>
      </c>
      <c r="J169" s="13" t="s">
        <v>112</v>
      </c>
    </row>
    <row r="170" spans="1:1024" x14ac:dyDescent="0.25">
      <c r="A170" s="26">
        <v>163</v>
      </c>
      <c r="B170" s="3" t="s">
        <v>9</v>
      </c>
      <c r="C170" s="28">
        <f>SUM(D170:I170)</f>
        <v>0</v>
      </c>
      <c r="D170" s="2">
        <v>0</v>
      </c>
      <c r="E170" s="2">
        <v>0</v>
      </c>
      <c r="F170" s="2">
        <v>0</v>
      </c>
      <c r="G170" s="2">
        <v>0</v>
      </c>
      <c r="H170" s="2">
        <v>0</v>
      </c>
      <c r="I170" s="2">
        <v>0</v>
      </c>
      <c r="J170" s="28"/>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c r="ZE170" s="1"/>
      <c r="ZF170" s="1"/>
      <c r="ZG170" s="1"/>
      <c r="ZH170" s="1"/>
      <c r="ZI170" s="1"/>
      <c r="ZJ170" s="1"/>
      <c r="ZK170" s="1"/>
      <c r="ZL170" s="1"/>
      <c r="ZM170" s="1"/>
      <c r="ZN170" s="1"/>
      <c r="ZO170" s="1"/>
      <c r="ZP170" s="1"/>
      <c r="ZQ170" s="1"/>
      <c r="ZR170" s="1"/>
      <c r="ZS170" s="1"/>
      <c r="ZT170" s="1"/>
      <c r="ZU170" s="1"/>
      <c r="ZV170" s="1"/>
      <c r="ZW170" s="1"/>
      <c r="ZX170" s="1"/>
      <c r="ZY170" s="1"/>
      <c r="ZZ170" s="1"/>
      <c r="AAA170" s="1"/>
      <c r="AAB170" s="1"/>
      <c r="AAC170" s="1"/>
      <c r="AAD170" s="1"/>
      <c r="AAE170" s="1"/>
      <c r="AAF170" s="1"/>
      <c r="AAG170" s="1"/>
      <c r="AAH170" s="1"/>
      <c r="AAI170" s="1"/>
      <c r="AAJ170" s="1"/>
      <c r="AAK170" s="1"/>
      <c r="AAL170" s="1"/>
      <c r="AAM170" s="1"/>
      <c r="AAN170" s="1"/>
      <c r="AAO170" s="1"/>
      <c r="AAP170" s="1"/>
      <c r="AAQ170" s="1"/>
      <c r="AAR170" s="1"/>
      <c r="AAS170" s="1"/>
      <c r="AAT170" s="1"/>
      <c r="AAU170" s="1"/>
      <c r="AAV170" s="1"/>
      <c r="AAW170" s="1"/>
      <c r="AAX170" s="1"/>
      <c r="AAY170" s="1"/>
      <c r="AAZ170" s="1"/>
      <c r="ABA170" s="1"/>
      <c r="ABB170" s="1"/>
      <c r="ABC170" s="1"/>
      <c r="ABD170" s="1"/>
      <c r="ABE170" s="1"/>
      <c r="ABF170" s="1"/>
      <c r="ABG170" s="1"/>
      <c r="ABH170" s="1"/>
      <c r="ABI170" s="1"/>
      <c r="ABJ170" s="1"/>
      <c r="ABK170" s="1"/>
      <c r="ABL170" s="1"/>
      <c r="ABM170" s="1"/>
      <c r="ABN170" s="1"/>
      <c r="ABO170" s="1"/>
      <c r="ABP170" s="1"/>
      <c r="ABQ170" s="1"/>
      <c r="ABR170" s="1"/>
      <c r="ABS170" s="1"/>
      <c r="ABT170" s="1"/>
      <c r="ABU170" s="1"/>
      <c r="ABV170" s="1"/>
      <c r="ABW170" s="1"/>
      <c r="ABX170" s="1"/>
      <c r="ABY170" s="1"/>
      <c r="ABZ170" s="1"/>
      <c r="ACA170" s="1"/>
      <c r="ACB170" s="1"/>
      <c r="ACC170" s="1"/>
      <c r="ACD170" s="1"/>
      <c r="ACE170" s="1"/>
      <c r="ACF170" s="1"/>
      <c r="ACG170" s="1"/>
      <c r="ACH170" s="1"/>
      <c r="ACI170" s="1"/>
      <c r="ACJ170" s="1"/>
      <c r="ACK170" s="1"/>
      <c r="ACL170" s="1"/>
      <c r="ACM170" s="1"/>
      <c r="ACN170" s="1"/>
      <c r="ACO170" s="1"/>
      <c r="ACP170" s="1"/>
      <c r="ACQ170" s="1"/>
      <c r="ACR170" s="1"/>
      <c r="ACS170" s="1"/>
      <c r="ACT170" s="1"/>
      <c r="ACU170" s="1"/>
      <c r="ACV170" s="1"/>
      <c r="ACW170" s="1"/>
      <c r="ACX170" s="1"/>
      <c r="ACY170" s="1"/>
      <c r="ACZ170" s="1"/>
      <c r="ADA170" s="1"/>
      <c r="ADB170" s="1"/>
      <c r="ADC170" s="1"/>
      <c r="ADD170" s="1"/>
      <c r="ADE170" s="1"/>
      <c r="ADF170" s="1"/>
      <c r="ADG170" s="1"/>
      <c r="ADH170" s="1"/>
      <c r="ADI170" s="1"/>
      <c r="ADJ170" s="1"/>
      <c r="ADK170" s="1"/>
      <c r="ADL170" s="1"/>
      <c r="ADM170" s="1"/>
      <c r="ADN170" s="1"/>
      <c r="ADO170" s="1"/>
      <c r="ADP170" s="1"/>
      <c r="ADQ170" s="1"/>
      <c r="ADR170" s="1"/>
      <c r="ADS170" s="1"/>
      <c r="ADT170" s="1"/>
      <c r="ADU170" s="1"/>
      <c r="ADV170" s="1"/>
      <c r="ADW170" s="1"/>
      <c r="ADX170" s="1"/>
      <c r="ADY170" s="1"/>
      <c r="ADZ170" s="1"/>
      <c r="AEA170" s="1"/>
      <c r="AEB170" s="1"/>
      <c r="AEC170" s="1"/>
      <c r="AED170" s="1"/>
      <c r="AEE170" s="1"/>
      <c r="AEF170" s="1"/>
      <c r="AEG170" s="1"/>
      <c r="AEH170" s="1"/>
      <c r="AEI170" s="1"/>
      <c r="AEJ170" s="1"/>
      <c r="AEK170" s="1"/>
      <c r="AEL170" s="1"/>
      <c r="AEM170" s="1"/>
      <c r="AEN170" s="1"/>
      <c r="AEO170" s="1"/>
      <c r="AEP170" s="1"/>
      <c r="AEQ170" s="1"/>
      <c r="AER170" s="1"/>
      <c r="AES170" s="1"/>
      <c r="AET170" s="1"/>
      <c r="AEU170" s="1"/>
      <c r="AEV170" s="1"/>
      <c r="AEW170" s="1"/>
      <c r="AEX170" s="1"/>
      <c r="AEY170" s="1"/>
      <c r="AEZ170" s="1"/>
      <c r="AFA170" s="1"/>
      <c r="AFB170" s="1"/>
      <c r="AFC170" s="1"/>
      <c r="AFD170" s="1"/>
      <c r="AFE170" s="1"/>
      <c r="AFF170" s="1"/>
      <c r="AFG170" s="1"/>
      <c r="AFH170" s="1"/>
      <c r="AFI170" s="1"/>
      <c r="AFJ170" s="1"/>
      <c r="AFK170" s="1"/>
      <c r="AFL170" s="1"/>
      <c r="AFM170" s="1"/>
      <c r="AFN170" s="1"/>
      <c r="AFO170" s="1"/>
      <c r="AFP170" s="1"/>
      <c r="AFQ170" s="1"/>
      <c r="AFR170" s="1"/>
      <c r="AFS170" s="1"/>
      <c r="AFT170" s="1"/>
      <c r="AFU170" s="1"/>
      <c r="AFV170" s="1"/>
      <c r="AFW170" s="1"/>
      <c r="AFX170" s="1"/>
      <c r="AFY170" s="1"/>
      <c r="AFZ170" s="1"/>
      <c r="AGA170" s="1"/>
      <c r="AGB170" s="1"/>
      <c r="AGC170" s="1"/>
      <c r="AGD170" s="1"/>
      <c r="AGE170" s="1"/>
      <c r="AGF170" s="1"/>
      <c r="AGG170" s="1"/>
      <c r="AGH170" s="1"/>
      <c r="AGI170" s="1"/>
      <c r="AGJ170" s="1"/>
      <c r="AGK170" s="1"/>
      <c r="AGL170" s="1"/>
      <c r="AGM170" s="1"/>
      <c r="AGN170" s="1"/>
      <c r="AGO170" s="1"/>
      <c r="AGP170" s="1"/>
      <c r="AGQ170" s="1"/>
      <c r="AGR170" s="1"/>
      <c r="AGS170" s="1"/>
      <c r="AGT170" s="1"/>
      <c r="AGU170" s="1"/>
      <c r="AGV170" s="1"/>
      <c r="AGW170" s="1"/>
      <c r="AGX170" s="1"/>
      <c r="AGY170" s="1"/>
      <c r="AGZ170" s="1"/>
      <c r="AHA170" s="1"/>
      <c r="AHB170" s="1"/>
      <c r="AHC170" s="1"/>
      <c r="AHD170" s="1"/>
      <c r="AHE170" s="1"/>
      <c r="AHF170" s="1"/>
      <c r="AHG170" s="1"/>
      <c r="AHH170" s="1"/>
      <c r="AHI170" s="1"/>
      <c r="AHJ170" s="1"/>
      <c r="AHK170" s="1"/>
      <c r="AHL170" s="1"/>
      <c r="AHM170" s="1"/>
      <c r="AHN170" s="1"/>
      <c r="AHO170" s="1"/>
      <c r="AHP170" s="1"/>
      <c r="AHQ170" s="1"/>
      <c r="AHR170" s="1"/>
      <c r="AHS170" s="1"/>
      <c r="AHT170" s="1"/>
      <c r="AHU170" s="1"/>
      <c r="AHV170" s="1"/>
      <c r="AHW170" s="1"/>
      <c r="AHX170" s="1"/>
      <c r="AHY170" s="1"/>
      <c r="AHZ170" s="1"/>
      <c r="AIA170" s="1"/>
      <c r="AIB170" s="1"/>
      <c r="AIC170" s="1"/>
      <c r="AID170" s="1"/>
      <c r="AIE170" s="1"/>
      <c r="AIF170" s="1"/>
      <c r="AIG170" s="1"/>
      <c r="AIH170" s="1"/>
      <c r="AII170" s="1"/>
      <c r="AIJ170" s="1"/>
      <c r="AIK170" s="1"/>
      <c r="AIL170" s="1"/>
      <c r="AIM170" s="1"/>
      <c r="AIN170" s="1"/>
      <c r="AIO170" s="1"/>
      <c r="AIP170" s="1"/>
      <c r="AIQ170" s="1"/>
      <c r="AIR170" s="1"/>
      <c r="AIS170" s="1"/>
      <c r="AIT170" s="1"/>
      <c r="AIU170" s="1"/>
      <c r="AIV170" s="1"/>
      <c r="AIW170" s="1"/>
      <c r="AIX170" s="1"/>
      <c r="AIY170" s="1"/>
      <c r="AIZ170" s="1"/>
      <c r="AJA170" s="1"/>
      <c r="AJB170" s="1"/>
      <c r="AJC170" s="1"/>
      <c r="AJD170" s="1"/>
      <c r="AJE170" s="1"/>
      <c r="AJF170" s="1"/>
      <c r="AJG170" s="1"/>
      <c r="AJH170" s="1"/>
      <c r="AJI170" s="1"/>
      <c r="AJJ170" s="1"/>
      <c r="AJK170" s="1"/>
      <c r="AJL170" s="1"/>
      <c r="AJM170" s="1"/>
      <c r="AJN170" s="1"/>
      <c r="AJO170" s="1"/>
      <c r="AJP170" s="1"/>
      <c r="AJQ170" s="1"/>
      <c r="AJR170" s="1"/>
      <c r="AJS170" s="1"/>
      <c r="AJT170" s="1"/>
      <c r="AJU170" s="1"/>
      <c r="AJV170" s="1"/>
      <c r="AJW170" s="1"/>
      <c r="AJX170" s="1"/>
      <c r="AJY170" s="1"/>
      <c r="AJZ170" s="1"/>
      <c r="AKA170" s="1"/>
      <c r="AKB170" s="1"/>
      <c r="AKC170" s="1"/>
      <c r="AKD170" s="1"/>
      <c r="AKE170" s="1"/>
      <c r="AKF170" s="1"/>
      <c r="AKG170" s="1"/>
      <c r="AKH170" s="1"/>
      <c r="AKI170" s="1"/>
      <c r="AKJ170" s="1"/>
      <c r="AKK170" s="1"/>
      <c r="AKL170" s="1"/>
      <c r="AKM170" s="1"/>
      <c r="AKN170" s="1"/>
      <c r="AKO170" s="1"/>
      <c r="AKP170" s="1"/>
      <c r="AKQ170" s="1"/>
      <c r="AKR170" s="1"/>
      <c r="AKS170" s="1"/>
      <c r="AKT170" s="1"/>
      <c r="AKU170" s="1"/>
      <c r="AKV170" s="1"/>
      <c r="AKW170" s="1"/>
      <c r="AKX170" s="1"/>
      <c r="AKY170" s="1"/>
      <c r="AKZ170" s="1"/>
      <c r="ALA170" s="1"/>
      <c r="ALB170" s="1"/>
      <c r="ALC170" s="1"/>
      <c r="ALD170" s="1"/>
      <c r="ALE170" s="1"/>
      <c r="ALF170" s="1"/>
      <c r="ALG170" s="1"/>
      <c r="ALH170" s="1"/>
      <c r="ALI170" s="1"/>
      <c r="ALJ170" s="1"/>
      <c r="ALK170" s="1"/>
      <c r="ALL170" s="1"/>
      <c r="ALM170" s="1"/>
      <c r="ALN170" s="1"/>
      <c r="ALO170" s="1"/>
      <c r="ALP170" s="1"/>
      <c r="ALQ170" s="1"/>
      <c r="ALR170" s="1"/>
      <c r="ALS170" s="1"/>
      <c r="ALT170" s="1"/>
      <c r="ALU170" s="1"/>
      <c r="ALV170" s="1"/>
      <c r="ALW170" s="1"/>
      <c r="ALX170" s="1"/>
      <c r="ALY170" s="1"/>
      <c r="ALZ170" s="1"/>
      <c r="AMA170" s="1"/>
      <c r="AMB170" s="1"/>
      <c r="AMC170" s="1"/>
      <c r="AMD170" s="1"/>
      <c r="AME170" s="1"/>
      <c r="AMF170" s="1"/>
      <c r="AMG170" s="1"/>
      <c r="AMH170" s="1"/>
      <c r="AMI170" s="1"/>
      <c r="AMJ170" s="1"/>
    </row>
    <row r="171" spans="1:1024" x14ac:dyDescent="0.25">
      <c r="A171" s="26">
        <v>164</v>
      </c>
      <c r="B171" s="3" t="s">
        <v>10</v>
      </c>
      <c r="C171" s="28">
        <f>SUM(D171:I171)</f>
        <v>1386</v>
      </c>
      <c r="D171" s="2">
        <v>33.200000000000003</v>
      </c>
      <c r="E171" s="2">
        <v>403.3</v>
      </c>
      <c r="F171" s="2">
        <v>304.2</v>
      </c>
      <c r="G171" s="2">
        <v>316.3</v>
      </c>
      <c r="H171" s="2">
        <v>329</v>
      </c>
      <c r="I171" s="2">
        <v>0</v>
      </c>
      <c r="J171" s="28"/>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c r="ZE171" s="1"/>
      <c r="ZF171" s="1"/>
      <c r="ZG171" s="1"/>
      <c r="ZH171" s="1"/>
      <c r="ZI171" s="1"/>
      <c r="ZJ171" s="1"/>
      <c r="ZK171" s="1"/>
      <c r="ZL171" s="1"/>
      <c r="ZM171" s="1"/>
      <c r="ZN171" s="1"/>
      <c r="ZO171" s="1"/>
      <c r="ZP171" s="1"/>
      <c r="ZQ171" s="1"/>
      <c r="ZR171" s="1"/>
      <c r="ZS171" s="1"/>
      <c r="ZT171" s="1"/>
      <c r="ZU171" s="1"/>
      <c r="ZV171" s="1"/>
      <c r="ZW171" s="1"/>
      <c r="ZX171" s="1"/>
      <c r="ZY171" s="1"/>
      <c r="ZZ171" s="1"/>
      <c r="AAA171" s="1"/>
      <c r="AAB171" s="1"/>
      <c r="AAC171" s="1"/>
      <c r="AAD171" s="1"/>
      <c r="AAE171" s="1"/>
      <c r="AAF171" s="1"/>
      <c r="AAG171" s="1"/>
      <c r="AAH171" s="1"/>
      <c r="AAI171" s="1"/>
      <c r="AAJ171" s="1"/>
      <c r="AAK171" s="1"/>
      <c r="AAL171" s="1"/>
      <c r="AAM171" s="1"/>
      <c r="AAN171" s="1"/>
      <c r="AAO171" s="1"/>
      <c r="AAP171" s="1"/>
      <c r="AAQ171" s="1"/>
      <c r="AAR171" s="1"/>
      <c r="AAS171" s="1"/>
      <c r="AAT171" s="1"/>
      <c r="AAU171" s="1"/>
      <c r="AAV171" s="1"/>
      <c r="AAW171" s="1"/>
      <c r="AAX171" s="1"/>
      <c r="AAY171" s="1"/>
      <c r="AAZ171" s="1"/>
      <c r="ABA171" s="1"/>
      <c r="ABB171" s="1"/>
      <c r="ABC171" s="1"/>
      <c r="ABD171" s="1"/>
      <c r="ABE171" s="1"/>
      <c r="ABF171" s="1"/>
      <c r="ABG171" s="1"/>
      <c r="ABH171" s="1"/>
      <c r="ABI171" s="1"/>
      <c r="ABJ171" s="1"/>
      <c r="ABK171" s="1"/>
      <c r="ABL171" s="1"/>
      <c r="ABM171" s="1"/>
      <c r="ABN171" s="1"/>
      <c r="ABO171" s="1"/>
      <c r="ABP171" s="1"/>
      <c r="ABQ171" s="1"/>
      <c r="ABR171" s="1"/>
      <c r="ABS171" s="1"/>
      <c r="ABT171" s="1"/>
      <c r="ABU171" s="1"/>
      <c r="ABV171" s="1"/>
      <c r="ABW171" s="1"/>
      <c r="ABX171" s="1"/>
      <c r="ABY171" s="1"/>
      <c r="ABZ171" s="1"/>
      <c r="ACA171" s="1"/>
      <c r="ACB171" s="1"/>
      <c r="ACC171" s="1"/>
      <c r="ACD171" s="1"/>
      <c r="ACE171" s="1"/>
      <c r="ACF171" s="1"/>
      <c r="ACG171" s="1"/>
      <c r="ACH171" s="1"/>
      <c r="ACI171" s="1"/>
      <c r="ACJ171" s="1"/>
      <c r="ACK171" s="1"/>
      <c r="ACL171" s="1"/>
      <c r="ACM171" s="1"/>
      <c r="ACN171" s="1"/>
      <c r="ACO171" s="1"/>
      <c r="ACP171" s="1"/>
      <c r="ACQ171" s="1"/>
      <c r="ACR171" s="1"/>
      <c r="ACS171" s="1"/>
      <c r="ACT171" s="1"/>
      <c r="ACU171" s="1"/>
      <c r="ACV171" s="1"/>
      <c r="ACW171" s="1"/>
      <c r="ACX171" s="1"/>
      <c r="ACY171" s="1"/>
      <c r="ACZ171" s="1"/>
      <c r="ADA171" s="1"/>
      <c r="ADB171" s="1"/>
      <c r="ADC171" s="1"/>
      <c r="ADD171" s="1"/>
      <c r="ADE171" s="1"/>
      <c r="ADF171" s="1"/>
      <c r="ADG171" s="1"/>
      <c r="ADH171" s="1"/>
      <c r="ADI171" s="1"/>
      <c r="ADJ171" s="1"/>
      <c r="ADK171" s="1"/>
      <c r="ADL171" s="1"/>
      <c r="ADM171" s="1"/>
      <c r="ADN171" s="1"/>
      <c r="ADO171" s="1"/>
      <c r="ADP171" s="1"/>
      <c r="ADQ171" s="1"/>
      <c r="ADR171" s="1"/>
      <c r="ADS171" s="1"/>
      <c r="ADT171" s="1"/>
      <c r="ADU171" s="1"/>
      <c r="ADV171" s="1"/>
      <c r="ADW171" s="1"/>
      <c r="ADX171" s="1"/>
      <c r="ADY171" s="1"/>
      <c r="ADZ171" s="1"/>
      <c r="AEA171" s="1"/>
      <c r="AEB171" s="1"/>
      <c r="AEC171" s="1"/>
      <c r="AED171" s="1"/>
      <c r="AEE171" s="1"/>
      <c r="AEF171" s="1"/>
      <c r="AEG171" s="1"/>
      <c r="AEH171" s="1"/>
      <c r="AEI171" s="1"/>
      <c r="AEJ171" s="1"/>
      <c r="AEK171" s="1"/>
      <c r="AEL171" s="1"/>
      <c r="AEM171" s="1"/>
      <c r="AEN171" s="1"/>
      <c r="AEO171" s="1"/>
      <c r="AEP171" s="1"/>
      <c r="AEQ171" s="1"/>
      <c r="AER171" s="1"/>
      <c r="AES171" s="1"/>
      <c r="AET171" s="1"/>
      <c r="AEU171" s="1"/>
      <c r="AEV171" s="1"/>
      <c r="AEW171" s="1"/>
      <c r="AEX171" s="1"/>
      <c r="AEY171" s="1"/>
      <c r="AEZ171" s="1"/>
      <c r="AFA171" s="1"/>
      <c r="AFB171" s="1"/>
      <c r="AFC171" s="1"/>
      <c r="AFD171" s="1"/>
      <c r="AFE171" s="1"/>
      <c r="AFF171" s="1"/>
      <c r="AFG171" s="1"/>
      <c r="AFH171" s="1"/>
      <c r="AFI171" s="1"/>
      <c r="AFJ171" s="1"/>
      <c r="AFK171" s="1"/>
      <c r="AFL171" s="1"/>
      <c r="AFM171" s="1"/>
      <c r="AFN171" s="1"/>
      <c r="AFO171" s="1"/>
      <c r="AFP171" s="1"/>
      <c r="AFQ171" s="1"/>
      <c r="AFR171" s="1"/>
      <c r="AFS171" s="1"/>
      <c r="AFT171" s="1"/>
      <c r="AFU171" s="1"/>
      <c r="AFV171" s="1"/>
      <c r="AFW171" s="1"/>
      <c r="AFX171" s="1"/>
      <c r="AFY171" s="1"/>
      <c r="AFZ171" s="1"/>
      <c r="AGA171" s="1"/>
      <c r="AGB171" s="1"/>
      <c r="AGC171" s="1"/>
      <c r="AGD171" s="1"/>
      <c r="AGE171" s="1"/>
      <c r="AGF171" s="1"/>
      <c r="AGG171" s="1"/>
      <c r="AGH171" s="1"/>
      <c r="AGI171" s="1"/>
      <c r="AGJ171" s="1"/>
      <c r="AGK171" s="1"/>
      <c r="AGL171" s="1"/>
      <c r="AGM171" s="1"/>
      <c r="AGN171" s="1"/>
      <c r="AGO171" s="1"/>
      <c r="AGP171" s="1"/>
      <c r="AGQ171" s="1"/>
      <c r="AGR171" s="1"/>
      <c r="AGS171" s="1"/>
      <c r="AGT171" s="1"/>
      <c r="AGU171" s="1"/>
      <c r="AGV171" s="1"/>
      <c r="AGW171" s="1"/>
      <c r="AGX171" s="1"/>
      <c r="AGY171" s="1"/>
      <c r="AGZ171" s="1"/>
      <c r="AHA171" s="1"/>
      <c r="AHB171" s="1"/>
      <c r="AHC171" s="1"/>
      <c r="AHD171" s="1"/>
      <c r="AHE171" s="1"/>
      <c r="AHF171" s="1"/>
      <c r="AHG171" s="1"/>
      <c r="AHH171" s="1"/>
      <c r="AHI171" s="1"/>
      <c r="AHJ171" s="1"/>
      <c r="AHK171" s="1"/>
      <c r="AHL171" s="1"/>
      <c r="AHM171" s="1"/>
      <c r="AHN171" s="1"/>
      <c r="AHO171" s="1"/>
      <c r="AHP171" s="1"/>
      <c r="AHQ171" s="1"/>
      <c r="AHR171" s="1"/>
      <c r="AHS171" s="1"/>
      <c r="AHT171" s="1"/>
      <c r="AHU171" s="1"/>
      <c r="AHV171" s="1"/>
      <c r="AHW171" s="1"/>
      <c r="AHX171" s="1"/>
      <c r="AHY171" s="1"/>
      <c r="AHZ171" s="1"/>
      <c r="AIA171" s="1"/>
      <c r="AIB171" s="1"/>
      <c r="AIC171" s="1"/>
      <c r="AID171" s="1"/>
      <c r="AIE171" s="1"/>
      <c r="AIF171" s="1"/>
      <c r="AIG171" s="1"/>
      <c r="AIH171" s="1"/>
      <c r="AII171" s="1"/>
      <c r="AIJ171" s="1"/>
      <c r="AIK171" s="1"/>
      <c r="AIL171" s="1"/>
      <c r="AIM171" s="1"/>
      <c r="AIN171" s="1"/>
      <c r="AIO171" s="1"/>
      <c r="AIP171" s="1"/>
      <c r="AIQ171" s="1"/>
      <c r="AIR171" s="1"/>
      <c r="AIS171" s="1"/>
      <c r="AIT171" s="1"/>
      <c r="AIU171" s="1"/>
      <c r="AIV171" s="1"/>
      <c r="AIW171" s="1"/>
      <c r="AIX171" s="1"/>
      <c r="AIY171" s="1"/>
      <c r="AIZ171" s="1"/>
      <c r="AJA171" s="1"/>
      <c r="AJB171" s="1"/>
      <c r="AJC171" s="1"/>
      <c r="AJD171" s="1"/>
      <c r="AJE171" s="1"/>
      <c r="AJF171" s="1"/>
      <c r="AJG171" s="1"/>
      <c r="AJH171" s="1"/>
      <c r="AJI171" s="1"/>
      <c r="AJJ171" s="1"/>
      <c r="AJK171" s="1"/>
      <c r="AJL171" s="1"/>
      <c r="AJM171" s="1"/>
      <c r="AJN171" s="1"/>
      <c r="AJO171" s="1"/>
      <c r="AJP171" s="1"/>
      <c r="AJQ171" s="1"/>
      <c r="AJR171" s="1"/>
      <c r="AJS171" s="1"/>
      <c r="AJT171" s="1"/>
      <c r="AJU171" s="1"/>
      <c r="AJV171" s="1"/>
      <c r="AJW171" s="1"/>
      <c r="AJX171" s="1"/>
      <c r="AJY171" s="1"/>
      <c r="AJZ171" s="1"/>
      <c r="AKA171" s="1"/>
      <c r="AKB171" s="1"/>
      <c r="AKC171" s="1"/>
      <c r="AKD171" s="1"/>
      <c r="AKE171" s="1"/>
      <c r="AKF171" s="1"/>
      <c r="AKG171" s="1"/>
      <c r="AKH171" s="1"/>
      <c r="AKI171" s="1"/>
      <c r="AKJ171" s="1"/>
      <c r="AKK171" s="1"/>
      <c r="AKL171" s="1"/>
      <c r="AKM171" s="1"/>
      <c r="AKN171" s="1"/>
      <c r="AKO171" s="1"/>
      <c r="AKP171" s="1"/>
      <c r="AKQ171" s="1"/>
      <c r="AKR171" s="1"/>
      <c r="AKS171" s="1"/>
      <c r="AKT171" s="1"/>
      <c r="AKU171" s="1"/>
      <c r="AKV171" s="1"/>
      <c r="AKW171" s="1"/>
      <c r="AKX171" s="1"/>
      <c r="AKY171" s="1"/>
      <c r="AKZ171" s="1"/>
      <c r="ALA171" s="1"/>
      <c r="ALB171" s="1"/>
      <c r="ALC171" s="1"/>
      <c r="ALD171" s="1"/>
      <c r="ALE171" s="1"/>
      <c r="ALF171" s="1"/>
      <c r="ALG171" s="1"/>
      <c r="ALH171" s="1"/>
      <c r="ALI171" s="1"/>
      <c r="ALJ171" s="1"/>
      <c r="ALK171" s="1"/>
      <c r="ALL171" s="1"/>
      <c r="ALM171" s="1"/>
      <c r="ALN171" s="1"/>
      <c r="ALO171" s="1"/>
      <c r="ALP171" s="1"/>
      <c r="ALQ171" s="1"/>
      <c r="ALR171" s="1"/>
      <c r="ALS171" s="1"/>
      <c r="ALT171" s="1"/>
      <c r="ALU171" s="1"/>
      <c r="ALV171" s="1"/>
      <c r="ALW171" s="1"/>
      <c r="ALX171" s="1"/>
      <c r="ALY171" s="1"/>
      <c r="ALZ171" s="1"/>
      <c r="AMA171" s="1"/>
      <c r="AMB171" s="1"/>
      <c r="AMC171" s="1"/>
      <c r="AMD171" s="1"/>
      <c r="AME171" s="1"/>
      <c r="AMF171" s="1"/>
      <c r="AMG171" s="1"/>
      <c r="AMH171" s="1"/>
      <c r="AMI171" s="1"/>
      <c r="AMJ171" s="1"/>
    </row>
    <row r="172" spans="1:1024" x14ac:dyDescent="0.25">
      <c r="A172" s="26">
        <v>165</v>
      </c>
      <c r="B172" s="3" t="s">
        <v>11</v>
      </c>
      <c r="C172" s="28">
        <f>SUM(D172:I172)</f>
        <v>0</v>
      </c>
      <c r="D172" s="2">
        <v>0</v>
      </c>
      <c r="E172" s="2">
        <v>0</v>
      </c>
      <c r="F172" s="2">
        <v>0</v>
      </c>
      <c r="G172" s="2">
        <v>0</v>
      </c>
      <c r="H172" s="2">
        <v>0</v>
      </c>
      <c r="I172" s="2">
        <v>0</v>
      </c>
      <c r="J172" s="28"/>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c r="AMJ172" s="1"/>
    </row>
    <row r="173" spans="1:1024" s="4" customFormat="1" ht="147.75" customHeight="1" x14ac:dyDescent="0.25">
      <c r="A173" s="26">
        <v>166</v>
      </c>
      <c r="B173" s="15" t="s">
        <v>100</v>
      </c>
      <c r="C173" s="13">
        <f>SUM(C174:C176)</f>
        <v>5524</v>
      </c>
      <c r="D173" s="13">
        <f>SUM(D174:D176)</f>
        <v>1030</v>
      </c>
      <c r="E173" s="13">
        <f t="shared" ref="E173:F173" si="66">SUM(E174:E176)</f>
        <v>4494</v>
      </c>
      <c r="F173" s="13">
        <f t="shared" si="66"/>
        <v>0</v>
      </c>
      <c r="G173" s="13">
        <f>SUM(G174:G176)</f>
        <v>0</v>
      </c>
      <c r="H173" s="13">
        <f t="shared" ref="H173:I173" si="67">SUM(H174:H176)</f>
        <v>0</v>
      </c>
      <c r="I173" s="13">
        <f t="shared" si="67"/>
        <v>0</v>
      </c>
      <c r="J173" s="13" t="s">
        <v>90</v>
      </c>
    </row>
    <row r="174" spans="1:1024" x14ac:dyDescent="0.25">
      <c r="A174" s="26">
        <v>167</v>
      </c>
      <c r="B174" s="3" t="s">
        <v>9</v>
      </c>
      <c r="C174" s="28">
        <f>SUM(D174:I174)</f>
        <v>0</v>
      </c>
      <c r="D174" s="2">
        <v>0</v>
      </c>
      <c r="E174" s="2">
        <v>0</v>
      </c>
      <c r="F174" s="2">
        <v>0</v>
      </c>
      <c r="G174" s="2">
        <v>0</v>
      </c>
      <c r="H174" s="2">
        <v>0</v>
      </c>
      <c r="I174" s="2">
        <v>0</v>
      </c>
      <c r="J174" s="28"/>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c r="QW174" s="1"/>
      <c r="QX174" s="1"/>
      <c r="QY174" s="1"/>
      <c r="QZ174" s="1"/>
      <c r="RA174" s="1"/>
      <c r="RB174" s="1"/>
      <c r="RC174" s="1"/>
      <c r="RD174" s="1"/>
      <c r="RE174" s="1"/>
      <c r="RF174" s="1"/>
      <c r="RG174" s="1"/>
      <c r="RH174" s="1"/>
      <c r="RI174" s="1"/>
      <c r="RJ174" s="1"/>
      <c r="RK174" s="1"/>
      <c r="RL174" s="1"/>
      <c r="RM174" s="1"/>
      <c r="RN174" s="1"/>
      <c r="RO174" s="1"/>
      <c r="RP174" s="1"/>
      <c r="RQ174" s="1"/>
      <c r="RR174" s="1"/>
      <c r="RS174" s="1"/>
      <c r="RT174" s="1"/>
      <c r="RU174" s="1"/>
      <c r="RV174" s="1"/>
      <c r="RW174" s="1"/>
      <c r="RX174" s="1"/>
      <c r="RY174" s="1"/>
      <c r="RZ174" s="1"/>
      <c r="SA174" s="1"/>
      <c r="SB174" s="1"/>
      <c r="SC174" s="1"/>
      <c r="SD174" s="1"/>
      <c r="SE174" s="1"/>
      <c r="SF174" s="1"/>
      <c r="SG174" s="1"/>
      <c r="SH174" s="1"/>
      <c r="SI174" s="1"/>
      <c r="SJ174" s="1"/>
      <c r="SK174" s="1"/>
      <c r="SL174" s="1"/>
      <c r="SM174" s="1"/>
      <c r="SN174" s="1"/>
      <c r="SO174" s="1"/>
      <c r="SP174" s="1"/>
      <c r="SQ174" s="1"/>
      <c r="SR174" s="1"/>
      <c r="SS174" s="1"/>
      <c r="ST174" s="1"/>
      <c r="SU174" s="1"/>
      <c r="SV174" s="1"/>
      <c r="SW174" s="1"/>
      <c r="SX174" s="1"/>
      <c r="SY174" s="1"/>
      <c r="SZ174" s="1"/>
      <c r="TA174" s="1"/>
      <c r="TB174" s="1"/>
      <c r="TC174" s="1"/>
      <c r="TD174" s="1"/>
      <c r="TE174" s="1"/>
      <c r="TF174" s="1"/>
      <c r="TG174" s="1"/>
      <c r="TH174" s="1"/>
      <c r="TI174" s="1"/>
      <c r="TJ174" s="1"/>
      <c r="TK174" s="1"/>
      <c r="TL174" s="1"/>
      <c r="TM174" s="1"/>
      <c r="TN174" s="1"/>
      <c r="TO174" s="1"/>
      <c r="TP174" s="1"/>
      <c r="TQ174" s="1"/>
      <c r="TR174" s="1"/>
      <c r="TS174" s="1"/>
      <c r="TT174" s="1"/>
      <c r="TU174" s="1"/>
      <c r="TV174" s="1"/>
      <c r="TW174" s="1"/>
      <c r="TX174" s="1"/>
      <c r="TY174" s="1"/>
      <c r="TZ174" s="1"/>
      <c r="UA174" s="1"/>
      <c r="UB174" s="1"/>
      <c r="UC174" s="1"/>
      <c r="UD174" s="1"/>
      <c r="UE174" s="1"/>
      <c r="UF174" s="1"/>
      <c r="UG174" s="1"/>
      <c r="UH174" s="1"/>
      <c r="UI174" s="1"/>
      <c r="UJ174" s="1"/>
      <c r="UK174" s="1"/>
      <c r="UL174" s="1"/>
      <c r="UM174" s="1"/>
      <c r="UN174" s="1"/>
      <c r="UO174" s="1"/>
      <c r="UP174" s="1"/>
      <c r="UQ174" s="1"/>
      <c r="UR174" s="1"/>
      <c r="US174" s="1"/>
      <c r="UT174" s="1"/>
      <c r="UU174" s="1"/>
      <c r="UV174" s="1"/>
      <c r="UW174" s="1"/>
      <c r="UX174" s="1"/>
      <c r="UY174" s="1"/>
      <c r="UZ174" s="1"/>
      <c r="VA174" s="1"/>
      <c r="VB174" s="1"/>
      <c r="VC174" s="1"/>
      <c r="VD174" s="1"/>
      <c r="VE174" s="1"/>
      <c r="VF174" s="1"/>
      <c r="VG174" s="1"/>
      <c r="VH174" s="1"/>
      <c r="VI174" s="1"/>
      <c r="VJ174" s="1"/>
      <c r="VK174" s="1"/>
      <c r="VL174" s="1"/>
      <c r="VM174" s="1"/>
      <c r="VN174" s="1"/>
      <c r="VO174" s="1"/>
      <c r="VP174" s="1"/>
      <c r="VQ174" s="1"/>
      <c r="VR174" s="1"/>
      <c r="VS174" s="1"/>
      <c r="VT174" s="1"/>
      <c r="VU174" s="1"/>
      <c r="VV174" s="1"/>
      <c r="VW174" s="1"/>
      <c r="VX174" s="1"/>
      <c r="VY174" s="1"/>
      <c r="VZ174" s="1"/>
      <c r="WA174" s="1"/>
      <c r="WB174" s="1"/>
      <c r="WC174" s="1"/>
      <c r="WD174" s="1"/>
      <c r="WE174" s="1"/>
      <c r="WF174" s="1"/>
      <c r="WG174" s="1"/>
      <c r="WH174" s="1"/>
      <c r="WI174" s="1"/>
      <c r="WJ174" s="1"/>
      <c r="WK174" s="1"/>
      <c r="WL174" s="1"/>
      <c r="WM174" s="1"/>
      <c r="WN174" s="1"/>
      <c r="WO174" s="1"/>
      <c r="WP174" s="1"/>
      <c r="WQ174" s="1"/>
      <c r="WR174" s="1"/>
      <c r="WS174" s="1"/>
      <c r="WT174" s="1"/>
      <c r="WU174" s="1"/>
      <c r="WV174" s="1"/>
      <c r="WW174" s="1"/>
      <c r="WX174" s="1"/>
      <c r="WY174" s="1"/>
      <c r="WZ174" s="1"/>
      <c r="XA174" s="1"/>
      <c r="XB174" s="1"/>
      <c r="XC174" s="1"/>
      <c r="XD174" s="1"/>
      <c r="XE174" s="1"/>
      <c r="XF174" s="1"/>
      <c r="XG174" s="1"/>
      <c r="XH174" s="1"/>
      <c r="XI174" s="1"/>
      <c r="XJ174" s="1"/>
      <c r="XK174" s="1"/>
      <c r="XL174" s="1"/>
      <c r="XM174" s="1"/>
      <c r="XN174" s="1"/>
      <c r="XO174" s="1"/>
      <c r="XP174" s="1"/>
      <c r="XQ174" s="1"/>
      <c r="XR174" s="1"/>
      <c r="XS174" s="1"/>
      <c r="XT174" s="1"/>
      <c r="XU174" s="1"/>
      <c r="XV174" s="1"/>
      <c r="XW174" s="1"/>
      <c r="XX174" s="1"/>
      <c r="XY174" s="1"/>
      <c r="XZ174" s="1"/>
      <c r="YA174" s="1"/>
      <c r="YB174" s="1"/>
      <c r="YC174" s="1"/>
      <c r="YD174" s="1"/>
      <c r="YE174" s="1"/>
      <c r="YF174" s="1"/>
      <c r="YG174" s="1"/>
      <c r="YH174" s="1"/>
      <c r="YI174" s="1"/>
      <c r="YJ174" s="1"/>
      <c r="YK174" s="1"/>
      <c r="YL174" s="1"/>
      <c r="YM174" s="1"/>
      <c r="YN174" s="1"/>
      <c r="YO174" s="1"/>
      <c r="YP174" s="1"/>
      <c r="YQ174" s="1"/>
      <c r="YR174" s="1"/>
      <c r="YS174" s="1"/>
      <c r="YT174" s="1"/>
      <c r="YU174" s="1"/>
      <c r="YV174" s="1"/>
      <c r="YW174" s="1"/>
      <c r="YX174" s="1"/>
      <c r="YY174" s="1"/>
      <c r="YZ174" s="1"/>
      <c r="ZA174" s="1"/>
      <c r="ZB174" s="1"/>
      <c r="ZC174" s="1"/>
      <c r="ZD174" s="1"/>
      <c r="ZE174" s="1"/>
      <c r="ZF174" s="1"/>
      <c r="ZG174" s="1"/>
      <c r="ZH174" s="1"/>
      <c r="ZI174" s="1"/>
      <c r="ZJ174" s="1"/>
      <c r="ZK174" s="1"/>
      <c r="ZL174" s="1"/>
      <c r="ZM174" s="1"/>
      <c r="ZN174" s="1"/>
      <c r="ZO174" s="1"/>
      <c r="ZP174" s="1"/>
      <c r="ZQ174" s="1"/>
      <c r="ZR174" s="1"/>
      <c r="ZS174" s="1"/>
      <c r="ZT174" s="1"/>
      <c r="ZU174" s="1"/>
      <c r="ZV174" s="1"/>
      <c r="ZW174" s="1"/>
      <c r="ZX174" s="1"/>
      <c r="ZY174" s="1"/>
      <c r="ZZ174" s="1"/>
      <c r="AAA174" s="1"/>
      <c r="AAB174" s="1"/>
      <c r="AAC174" s="1"/>
      <c r="AAD174" s="1"/>
      <c r="AAE174" s="1"/>
      <c r="AAF174" s="1"/>
      <c r="AAG174" s="1"/>
      <c r="AAH174" s="1"/>
      <c r="AAI174" s="1"/>
      <c r="AAJ174" s="1"/>
      <c r="AAK174" s="1"/>
      <c r="AAL174" s="1"/>
      <c r="AAM174" s="1"/>
      <c r="AAN174" s="1"/>
      <c r="AAO174" s="1"/>
      <c r="AAP174" s="1"/>
      <c r="AAQ174" s="1"/>
      <c r="AAR174" s="1"/>
      <c r="AAS174" s="1"/>
      <c r="AAT174" s="1"/>
      <c r="AAU174" s="1"/>
      <c r="AAV174" s="1"/>
      <c r="AAW174" s="1"/>
      <c r="AAX174" s="1"/>
      <c r="AAY174" s="1"/>
      <c r="AAZ174" s="1"/>
      <c r="ABA174" s="1"/>
      <c r="ABB174" s="1"/>
      <c r="ABC174" s="1"/>
      <c r="ABD174" s="1"/>
      <c r="ABE174" s="1"/>
      <c r="ABF174" s="1"/>
      <c r="ABG174" s="1"/>
      <c r="ABH174" s="1"/>
      <c r="ABI174" s="1"/>
      <c r="ABJ174" s="1"/>
      <c r="ABK174" s="1"/>
      <c r="ABL174" s="1"/>
      <c r="ABM174" s="1"/>
      <c r="ABN174" s="1"/>
      <c r="ABO174" s="1"/>
      <c r="ABP174" s="1"/>
      <c r="ABQ174" s="1"/>
      <c r="ABR174" s="1"/>
      <c r="ABS174" s="1"/>
      <c r="ABT174" s="1"/>
      <c r="ABU174" s="1"/>
      <c r="ABV174" s="1"/>
      <c r="ABW174" s="1"/>
      <c r="ABX174" s="1"/>
      <c r="ABY174" s="1"/>
      <c r="ABZ174" s="1"/>
      <c r="ACA174" s="1"/>
      <c r="ACB174" s="1"/>
      <c r="ACC174" s="1"/>
      <c r="ACD174" s="1"/>
      <c r="ACE174" s="1"/>
      <c r="ACF174" s="1"/>
      <c r="ACG174" s="1"/>
      <c r="ACH174" s="1"/>
      <c r="ACI174" s="1"/>
      <c r="ACJ174" s="1"/>
      <c r="ACK174" s="1"/>
      <c r="ACL174" s="1"/>
      <c r="ACM174" s="1"/>
      <c r="ACN174" s="1"/>
      <c r="ACO174" s="1"/>
      <c r="ACP174" s="1"/>
      <c r="ACQ174" s="1"/>
      <c r="ACR174" s="1"/>
      <c r="ACS174" s="1"/>
      <c r="ACT174" s="1"/>
      <c r="ACU174" s="1"/>
      <c r="ACV174" s="1"/>
      <c r="ACW174" s="1"/>
      <c r="ACX174" s="1"/>
      <c r="ACY174" s="1"/>
      <c r="ACZ174" s="1"/>
      <c r="ADA174" s="1"/>
      <c r="ADB174" s="1"/>
      <c r="ADC174" s="1"/>
      <c r="ADD174" s="1"/>
      <c r="ADE174" s="1"/>
      <c r="ADF174" s="1"/>
      <c r="ADG174" s="1"/>
      <c r="ADH174" s="1"/>
      <c r="ADI174" s="1"/>
      <c r="ADJ174" s="1"/>
      <c r="ADK174" s="1"/>
      <c r="ADL174" s="1"/>
      <c r="ADM174" s="1"/>
      <c r="ADN174" s="1"/>
      <c r="ADO174" s="1"/>
      <c r="ADP174" s="1"/>
      <c r="ADQ174" s="1"/>
      <c r="ADR174" s="1"/>
      <c r="ADS174" s="1"/>
      <c r="ADT174" s="1"/>
      <c r="ADU174" s="1"/>
      <c r="ADV174" s="1"/>
      <c r="ADW174" s="1"/>
      <c r="ADX174" s="1"/>
      <c r="ADY174" s="1"/>
      <c r="ADZ174" s="1"/>
      <c r="AEA174" s="1"/>
      <c r="AEB174" s="1"/>
      <c r="AEC174" s="1"/>
      <c r="AED174" s="1"/>
      <c r="AEE174" s="1"/>
      <c r="AEF174" s="1"/>
      <c r="AEG174" s="1"/>
      <c r="AEH174" s="1"/>
      <c r="AEI174" s="1"/>
      <c r="AEJ174" s="1"/>
      <c r="AEK174" s="1"/>
      <c r="AEL174" s="1"/>
      <c r="AEM174" s="1"/>
      <c r="AEN174" s="1"/>
      <c r="AEO174" s="1"/>
      <c r="AEP174" s="1"/>
      <c r="AEQ174" s="1"/>
      <c r="AER174" s="1"/>
      <c r="AES174" s="1"/>
      <c r="AET174" s="1"/>
      <c r="AEU174" s="1"/>
      <c r="AEV174" s="1"/>
      <c r="AEW174" s="1"/>
      <c r="AEX174" s="1"/>
      <c r="AEY174" s="1"/>
      <c r="AEZ174" s="1"/>
      <c r="AFA174" s="1"/>
      <c r="AFB174" s="1"/>
      <c r="AFC174" s="1"/>
      <c r="AFD174" s="1"/>
      <c r="AFE174" s="1"/>
      <c r="AFF174" s="1"/>
      <c r="AFG174" s="1"/>
      <c r="AFH174" s="1"/>
      <c r="AFI174" s="1"/>
      <c r="AFJ174" s="1"/>
      <c r="AFK174" s="1"/>
      <c r="AFL174" s="1"/>
      <c r="AFM174" s="1"/>
      <c r="AFN174" s="1"/>
      <c r="AFO174" s="1"/>
      <c r="AFP174" s="1"/>
      <c r="AFQ174" s="1"/>
      <c r="AFR174" s="1"/>
      <c r="AFS174" s="1"/>
      <c r="AFT174" s="1"/>
      <c r="AFU174" s="1"/>
      <c r="AFV174" s="1"/>
      <c r="AFW174" s="1"/>
      <c r="AFX174" s="1"/>
      <c r="AFY174" s="1"/>
      <c r="AFZ174" s="1"/>
      <c r="AGA174" s="1"/>
      <c r="AGB174" s="1"/>
      <c r="AGC174" s="1"/>
      <c r="AGD174" s="1"/>
      <c r="AGE174" s="1"/>
      <c r="AGF174" s="1"/>
      <c r="AGG174" s="1"/>
      <c r="AGH174" s="1"/>
      <c r="AGI174" s="1"/>
      <c r="AGJ174" s="1"/>
      <c r="AGK174" s="1"/>
      <c r="AGL174" s="1"/>
      <c r="AGM174" s="1"/>
      <c r="AGN174" s="1"/>
      <c r="AGO174" s="1"/>
      <c r="AGP174" s="1"/>
      <c r="AGQ174" s="1"/>
      <c r="AGR174" s="1"/>
      <c r="AGS174" s="1"/>
      <c r="AGT174" s="1"/>
      <c r="AGU174" s="1"/>
      <c r="AGV174" s="1"/>
      <c r="AGW174" s="1"/>
      <c r="AGX174" s="1"/>
      <c r="AGY174" s="1"/>
      <c r="AGZ174" s="1"/>
      <c r="AHA174" s="1"/>
      <c r="AHB174" s="1"/>
      <c r="AHC174" s="1"/>
      <c r="AHD174" s="1"/>
      <c r="AHE174" s="1"/>
      <c r="AHF174" s="1"/>
      <c r="AHG174" s="1"/>
      <c r="AHH174" s="1"/>
      <c r="AHI174" s="1"/>
      <c r="AHJ174" s="1"/>
      <c r="AHK174" s="1"/>
      <c r="AHL174" s="1"/>
      <c r="AHM174" s="1"/>
      <c r="AHN174" s="1"/>
      <c r="AHO174" s="1"/>
      <c r="AHP174" s="1"/>
      <c r="AHQ174" s="1"/>
      <c r="AHR174" s="1"/>
      <c r="AHS174" s="1"/>
      <c r="AHT174" s="1"/>
      <c r="AHU174" s="1"/>
      <c r="AHV174" s="1"/>
      <c r="AHW174" s="1"/>
      <c r="AHX174" s="1"/>
      <c r="AHY174" s="1"/>
      <c r="AHZ174" s="1"/>
      <c r="AIA174" s="1"/>
      <c r="AIB174" s="1"/>
      <c r="AIC174" s="1"/>
      <c r="AID174" s="1"/>
      <c r="AIE174" s="1"/>
      <c r="AIF174" s="1"/>
      <c r="AIG174" s="1"/>
      <c r="AIH174" s="1"/>
      <c r="AII174" s="1"/>
      <c r="AIJ174" s="1"/>
      <c r="AIK174" s="1"/>
      <c r="AIL174" s="1"/>
      <c r="AIM174" s="1"/>
      <c r="AIN174" s="1"/>
      <c r="AIO174" s="1"/>
      <c r="AIP174" s="1"/>
      <c r="AIQ174" s="1"/>
      <c r="AIR174" s="1"/>
      <c r="AIS174" s="1"/>
      <c r="AIT174" s="1"/>
      <c r="AIU174" s="1"/>
      <c r="AIV174" s="1"/>
      <c r="AIW174" s="1"/>
      <c r="AIX174" s="1"/>
      <c r="AIY174" s="1"/>
      <c r="AIZ174" s="1"/>
      <c r="AJA174" s="1"/>
      <c r="AJB174" s="1"/>
      <c r="AJC174" s="1"/>
      <c r="AJD174" s="1"/>
      <c r="AJE174" s="1"/>
      <c r="AJF174" s="1"/>
      <c r="AJG174" s="1"/>
      <c r="AJH174" s="1"/>
      <c r="AJI174" s="1"/>
      <c r="AJJ174" s="1"/>
      <c r="AJK174" s="1"/>
      <c r="AJL174" s="1"/>
      <c r="AJM174" s="1"/>
      <c r="AJN174" s="1"/>
      <c r="AJO174" s="1"/>
      <c r="AJP174" s="1"/>
      <c r="AJQ174" s="1"/>
      <c r="AJR174" s="1"/>
      <c r="AJS174" s="1"/>
      <c r="AJT174" s="1"/>
      <c r="AJU174" s="1"/>
      <c r="AJV174" s="1"/>
      <c r="AJW174" s="1"/>
      <c r="AJX174" s="1"/>
      <c r="AJY174" s="1"/>
      <c r="AJZ174" s="1"/>
      <c r="AKA174" s="1"/>
      <c r="AKB174" s="1"/>
      <c r="AKC174" s="1"/>
      <c r="AKD174" s="1"/>
      <c r="AKE174" s="1"/>
      <c r="AKF174" s="1"/>
      <c r="AKG174" s="1"/>
      <c r="AKH174" s="1"/>
      <c r="AKI174" s="1"/>
      <c r="AKJ174" s="1"/>
      <c r="AKK174" s="1"/>
      <c r="AKL174" s="1"/>
      <c r="AKM174" s="1"/>
      <c r="AKN174" s="1"/>
      <c r="AKO174" s="1"/>
      <c r="AKP174" s="1"/>
      <c r="AKQ174" s="1"/>
      <c r="AKR174" s="1"/>
      <c r="AKS174" s="1"/>
      <c r="AKT174" s="1"/>
      <c r="AKU174" s="1"/>
      <c r="AKV174" s="1"/>
      <c r="AKW174" s="1"/>
      <c r="AKX174" s="1"/>
      <c r="AKY174" s="1"/>
      <c r="AKZ174" s="1"/>
      <c r="ALA174" s="1"/>
      <c r="ALB174" s="1"/>
      <c r="ALC174" s="1"/>
      <c r="ALD174" s="1"/>
      <c r="ALE174" s="1"/>
      <c r="ALF174" s="1"/>
      <c r="ALG174" s="1"/>
      <c r="ALH174" s="1"/>
      <c r="ALI174" s="1"/>
      <c r="ALJ174" s="1"/>
      <c r="ALK174" s="1"/>
      <c r="ALL174" s="1"/>
      <c r="ALM174" s="1"/>
      <c r="ALN174" s="1"/>
      <c r="ALO174" s="1"/>
      <c r="ALP174" s="1"/>
      <c r="ALQ174" s="1"/>
      <c r="ALR174" s="1"/>
      <c r="ALS174" s="1"/>
      <c r="ALT174" s="1"/>
      <c r="ALU174" s="1"/>
      <c r="ALV174" s="1"/>
      <c r="ALW174" s="1"/>
      <c r="ALX174" s="1"/>
      <c r="ALY174" s="1"/>
      <c r="ALZ174" s="1"/>
      <c r="AMA174" s="1"/>
      <c r="AMB174" s="1"/>
      <c r="AMC174" s="1"/>
      <c r="AMD174" s="1"/>
      <c r="AME174" s="1"/>
      <c r="AMF174" s="1"/>
      <c r="AMG174" s="1"/>
      <c r="AMH174" s="1"/>
      <c r="AMI174" s="1"/>
      <c r="AMJ174" s="1"/>
    </row>
    <row r="175" spans="1:1024" x14ac:dyDescent="0.25">
      <c r="A175" s="26">
        <v>168</v>
      </c>
      <c r="B175" s="3" t="s">
        <v>10</v>
      </c>
      <c r="C175" s="28">
        <f>SUM(D175:I175)</f>
        <v>5524</v>
      </c>
      <c r="D175" s="2">
        <v>1030</v>
      </c>
      <c r="E175" s="2">
        <v>4494</v>
      </c>
      <c r="F175" s="2">
        <v>0</v>
      </c>
      <c r="G175" s="2">
        <v>0</v>
      </c>
      <c r="H175" s="2">
        <v>0</v>
      </c>
      <c r="I175" s="2">
        <v>0</v>
      </c>
      <c r="J175" s="28"/>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c r="SP175" s="1"/>
      <c r="SQ175" s="1"/>
      <c r="SR175" s="1"/>
      <c r="SS175" s="1"/>
      <c r="ST175" s="1"/>
      <c r="SU175" s="1"/>
      <c r="SV175" s="1"/>
      <c r="SW175" s="1"/>
      <c r="SX175" s="1"/>
      <c r="SY175" s="1"/>
      <c r="SZ175" s="1"/>
      <c r="TA175" s="1"/>
      <c r="TB175" s="1"/>
      <c r="TC175" s="1"/>
      <c r="TD175" s="1"/>
      <c r="TE175" s="1"/>
      <c r="TF175" s="1"/>
      <c r="TG175" s="1"/>
      <c r="TH175" s="1"/>
      <c r="TI175" s="1"/>
      <c r="TJ175" s="1"/>
      <c r="TK175" s="1"/>
      <c r="TL175" s="1"/>
      <c r="TM175" s="1"/>
      <c r="TN175" s="1"/>
      <c r="TO175" s="1"/>
      <c r="TP175" s="1"/>
      <c r="TQ175" s="1"/>
      <c r="TR175" s="1"/>
      <c r="TS175" s="1"/>
      <c r="TT175" s="1"/>
      <c r="TU175" s="1"/>
      <c r="TV175" s="1"/>
      <c r="TW175" s="1"/>
      <c r="TX175" s="1"/>
      <c r="TY175" s="1"/>
      <c r="TZ175" s="1"/>
      <c r="UA175" s="1"/>
      <c r="UB175" s="1"/>
      <c r="UC175" s="1"/>
      <c r="UD175" s="1"/>
      <c r="UE175" s="1"/>
      <c r="UF175" s="1"/>
      <c r="UG175" s="1"/>
      <c r="UH175" s="1"/>
      <c r="UI175" s="1"/>
      <c r="UJ175" s="1"/>
      <c r="UK175" s="1"/>
      <c r="UL175" s="1"/>
      <c r="UM175" s="1"/>
      <c r="UN175" s="1"/>
      <c r="UO175" s="1"/>
      <c r="UP175" s="1"/>
      <c r="UQ175" s="1"/>
      <c r="UR175" s="1"/>
      <c r="US175" s="1"/>
      <c r="UT175" s="1"/>
      <c r="UU175" s="1"/>
      <c r="UV175" s="1"/>
      <c r="UW175" s="1"/>
      <c r="UX175" s="1"/>
      <c r="UY175" s="1"/>
      <c r="UZ175" s="1"/>
      <c r="VA175" s="1"/>
      <c r="VB175" s="1"/>
      <c r="VC175" s="1"/>
      <c r="VD175" s="1"/>
      <c r="VE175" s="1"/>
      <c r="VF175" s="1"/>
      <c r="VG175" s="1"/>
      <c r="VH175" s="1"/>
      <c r="VI175" s="1"/>
      <c r="VJ175" s="1"/>
      <c r="VK175" s="1"/>
      <c r="VL175" s="1"/>
      <c r="VM175" s="1"/>
      <c r="VN175" s="1"/>
      <c r="VO175" s="1"/>
      <c r="VP175" s="1"/>
      <c r="VQ175" s="1"/>
      <c r="VR175" s="1"/>
      <c r="VS175" s="1"/>
      <c r="VT175" s="1"/>
      <c r="VU175" s="1"/>
      <c r="VV175" s="1"/>
      <c r="VW175" s="1"/>
      <c r="VX175" s="1"/>
      <c r="VY175" s="1"/>
      <c r="VZ175" s="1"/>
      <c r="WA175" s="1"/>
      <c r="WB175" s="1"/>
      <c r="WC175" s="1"/>
      <c r="WD175" s="1"/>
      <c r="WE175" s="1"/>
      <c r="WF175" s="1"/>
      <c r="WG175" s="1"/>
      <c r="WH175" s="1"/>
      <c r="WI175" s="1"/>
      <c r="WJ175" s="1"/>
      <c r="WK175" s="1"/>
      <c r="WL175" s="1"/>
      <c r="WM175" s="1"/>
      <c r="WN175" s="1"/>
      <c r="WO175" s="1"/>
      <c r="WP175" s="1"/>
      <c r="WQ175" s="1"/>
      <c r="WR175" s="1"/>
      <c r="WS175" s="1"/>
      <c r="WT175" s="1"/>
      <c r="WU175" s="1"/>
      <c r="WV175" s="1"/>
      <c r="WW175" s="1"/>
      <c r="WX175" s="1"/>
      <c r="WY175" s="1"/>
      <c r="WZ175" s="1"/>
      <c r="XA175" s="1"/>
      <c r="XB175" s="1"/>
      <c r="XC175" s="1"/>
      <c r="XD175" s="1"/>
      <c r="XE175" s="1"/>
      <c r="XF175" s="1"/>
      <c r="XG175" s="1"/>
      <c r="XH175" s="1"/>
      <c r="XI175" s="1"/>
      <c r="XJ175" s="1"/>
      <c r="XK175" s="1"/>
      <c r="XL175" s="1"/>
      <c r="XM175" s="1"/>
      <c r="XN175" s="1"/>
      <c r="XO175" s="1"/>
      <c r="XP175" s="1"/>
      <c r="XQ175" s="1"/>
      <c r="XR175" s="1"/>
      <c r="XS175" s="1"/>
      <c r="XT175" s="1"/>
      <c r="XU175" s="1"/>
      <c r="XV175" s="1"/>
      <c r="XW175" s="1"/>
      <c r="XX175" s="1"/>
      <c r="XY175" s="1"/>
      <c r="XZ175" s="1"/>
      <c r="YA175" s="1"/>
      <c r="YB175" s="1"/>
      <c r="YC175" s="1"/>
      <c r="YD175" s="1"/>
      <c r="YE175" s="1"/>
      <c r="YF175" s="1"/>
      <c r="YG175" s="1"/>
      <c r="YH175" s="1"/>
      <c r="YI175" s="1"/>
      <c r="YJ175" s="1"/>
      <c r="YK175" s="1"/>
      <c r="YL175" s="1"/>
      <c r="YM175" s="1"/>
      <c r="YN175" s="1"/>
      <c r="YO175" s="1"/>
      <c r="YP175" s="1"/>
      <c r="YQ175" s="1"/>
      <c r="YR175" s="1"/>
      <c r="YS175" s="1"/>
      <c r="YT175" s="1"/>
      <c r="YU175" s="1"/>
      <c r="YV175" s="1"/>
      <c r="YW175" s="1"/>
      <c r="YX175" s="1"/>
      <c r="YY175" s="1"/>
      <c r="YZ175" s="1"/>
      <c r="ZA175" s="1"/>
      <c r="ZB175" s="1"/>
      <c r="ZC175" s="1"/>
      <c r="ZD175" s="1"/>
      <c r="ZE175" s="1"/>
      <c r="ZF175" s="1"/>
      <c r="ZG175" s="1"/>
      <c r="ZH175" s="1"/>
      <c r="ZI175" s="1"/>
      <c r="ZJ175" s="1"/>
      <c r="ZK175" s="1"/>
      <c r="ZL175" s="1"/>
      <c r="ZM175" s="1"/>
      <c r="ZN175" s="1"/>
      <c r="ZO175" s="1"/>
      <c r="ZP175" s="1"/>
      <c r="ZQ175" s="1"/>
      <c r="ZR175" s="1"/>
      <c r="ZS175" s="1"/>
      <c r="ZT175" s="1"/>
      <c r="ZU175" s="1"/>
      <c r="ZV175" s="1"/>
      <c r="ZW175" s="1"/>
      <c r="ZX175" s="1"/>
      <c r="ZY175" s="1"/>
      <c r="ZZ175" s="1"/>
      <c r="AAA175" s="1"/>
      <c r="AAB175" s="1"/>
      <c r="AAC175" s="1"/>
      <c r="AAD175" s="1"/>
      <c r="AAE175" s="1"/>
      <c r="AAF175" s="1"/>
      <c r="AAG175" s="1"/>
      <c r="AAH175" s="1"/>
      <c r="AAI175" s="1"/>
      <c r="AAJ175" s="1"/>
      <c r="AAK175" s="1"/>
      <c r="AAL175" s="1"/>
      <c r="AAM175" s="1"/>
      <c r="AAN175" s="1"/>
      <c r="AAO175" s="1"/>
      <c r="AAP175" s="1"/>
      <c r="AAQ175" s="1"/>
      <c r="AAR175" s="1"/>
      <c r="AAS175" s="1"/>
      <c r="AAT175" s="1"/>
      <c r="AAU175" s="1"/>
      <c r="AAV175" s="1"/>
      <c r="AAW175" s="1"/>
      <c r="AAX175" s="1"/>
      <c r="AAY175" s="1"/>
      <c r="AAZ175" s="1"/>
      <c r="ABA175" s="1"/>
      <c r="ABB175" s="1"/>
      <c r="ABC175" s="1"/>
      <c r="ABD175" s="1"/>
      <c r="ABE175" s="1"/>
      <c r="ABF175" s="1"/>
      <c r="ABG175" s="1"/>
      <c r="ABH175" s="1"/>
      <c r="ABI175" s="1"/>
      <c r="ABJ175" s="1"/>
      <c r="ABK175" s="1"/>
      <c r="ABL175" s="1"/>
      <c r="ABM175" s="1"/>
      <c r="ABN175" s="1"/>
      <c r="ABO175" s="1"/>
      <c r="ABP175" s="1"/>
      <c r="ABQ175" s="1"/>
      <c r="ABR175" s="1"/>
      <c r="ABS175" s="1"/>
      <c r="ABT175" s="1"/>
      <c r="ABU175" s="1"/>
      <c r="ABV175" s="1"/>
      <c r="ABW175" s="1"/>
      <c r="ABX175" s="1"/>
      <c r="ABY175" s="1"/>
      <c r="ABZ175" s="1"/>
      <c r="ACA175" s="1"/>
      <c r="ACB175" s="1"/>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c r="AIB175" s="1"/>
      <c r="AIC175" s="1"/>
      <c r="AID175" s="1"/>
      <c r="AIE175" s="1"/>
      <c r="AIF175" s="1"/>
      <c r="AIG175" s="1"/>
      <c r="AIH175" s="1"/>
      <c r="AII175" s="1"/>
      <c r="AIJ175" s="1"/>
      <c r="AIK175" s="1"/>
      <c r="AIL175" s="1"/>
      <c r="AIM175" s="1"/>
      <c r="AIN175" s="1"/>
      <c r="AIO175" s="1"/>
      <c r="AIP175" s="1"/>
      <c r="AIQ175" s="1"/>
      <c r="AIR175" s="1"/>
      <c r="AIS175" s="1"/>
      <c r="AIT175" s="1"/>
      <c r="AIU175" s="1"/>
      <c r="AIV175" s="1"/>
      <c r="AIW175" s="1"/>
      <c r="AIX175" s="1"/>
      <c r="AIY175" s="1"/>
      <c r="AIZ175" s="1"/>
      <c r="AJA175" s="1"/>
      <c r="AJB175" s="1"/>
      <c r="AJC175" s="1"/>
      <c r="AJD175" s="1"/>
      <c r="AJE175" s="1"/>
      <c r="AJF175" s="1"/>
      <c r="AJG175" s="1"/>
      <c r="AJH175" s="1"/>
      <c r="AJI175" s="1"/>
      <c r="AJJ175" s="1"/>
      <c r="AJK175" s="1"/>
      <c r="AJL175" s="1"/>
      <c r="AJM175" s="1"/>
      <c r="AJN175" s="1"/>
      <c r="AJO175" s="1"/>
      <c r="AJP175" s="1"/>
      <c r="AJQ175" s="1"/>
      <c r="AJR175" s="1"/>
      <c r="AJS175" s="1"/>
      <c r="AJT175" s="1"/>
      <c r="AJU175" s="1"/>
      <c r="AJV175" s="1"/>
      <c r="AJW175" s="1"/>
      <c r="AJX175" s="1"/>
      <c r="AJY175" s="1"/>
      <c r="AJZ175" s="1"/>
      <c r="AKA175" s="1"/>
      <c r="AKB175" s="1"/>
      <c r="AKC175" s="1"/>
      <c r="AKD175" s="1"/>
      <c r="AKE175" s="1"/>
      <c r="AKF175" s="1"/>
      <c r="AKG175" s="1"/>
      <c r="AKH175" s="1"/>
      <c r="AKI175" s="1"/>
      <c r="AKJ175" s="1"/>
      <c r="AKK175" s="1"/>
      <c r="AKL175" s="1"/>
      <c r="AKM175" s="1"/>
      <c r="AKN175" s="1"/>
      <c r="AKO175" s="1"/>
      <c r="AKP175" s="1"/>
      <c r="AKQ175" s="1"/>
      <c r="AKR175" s="1"/>
      <c r="AKS175" s="1"/>
      <c r="AKT175" s="1"/>
      <c r="AKU175" s="1"/>
      <c r="AKV175" s="1"/>
      <c r="AKW175" s="1"/>
      <c r="AKX175" s="1"/>
      <c r="AKY175" s="1"/>
      <c r="AKZ175" s="1"/>
      <c r="ALA175" s="1"/>
      <c r="ALB175" s="1"/>
      <c r="ALC175" s="1"/>
      <c r="ALD175" s="1"/>
      <c r="ALE175" s="1"/>
      <c r="ALF175" s="1"/>
      <c r="ALG175" s="1"/>
      <c r="ALH175" s="1"/>
      <c r="ALI175" s="1"/>
      <c r="ALJ175" s="1"/>
      <c r="ALK175" s="1"/>
      <c r="ALL175" s="1"/>
      <c r="ALM175" s="1"/>
      <c r="ALN175" s="1"/>
      <c r="ALO175" s="1"/>
      <c r="ALP175" s="1"/>
      <c r="ALQ175" s="1"/>
      <c r="ALR175" s="1"/>
      <c r="ALS175" s="1"/>
      <c r="ALT175" s="1"/>
      <c r="ALU175" s="1"/>
      <c r="ALV175" s="1"/>
      <c r="ALW175" s="1"/>
      <c r="ALX175" s="1"/>
      <c r="ALY175" s="1"/>
      <c r="ALZ175" s="1"/>
      <c r="AMA175" s="1"/>
      <c r="AMB175" s="1"/>
      <c r="AMC175" s="1"/>
      <c r="AMD175" s="1"/>
      <c r="AME175" s="1"/>
      <c r="AMF175" s="1"/>
      <c r="AMG175" s="1"/>
      <c r="AMH175" s="1"/>
      <c r="AMI175" s="1"/>
      <c r="AMJ175" s="1"/>
    </row>
    <row r="176" spans="1:1024" x14ac:dyDescent="0.25">
      <c r="A176" s="26">
        <v>169</v>
      </c>
      <c r="B176" s="3" t="s">
        <v>11</v>
      </c>
      <c r="C176" s="28">
        <f>SUM(D176:I176)</f>
        <v>0</v>
      </c>
      <c r="D176" s="2">
        <v>0</v>
      </c>
      <c r="E176" s="2">
        <v>0</v>
      </c>
      <c r="F176" s="2">
        <v>0</v>
      </c>
      <c r="G176" s="2">
        <v>0</v>
      </c>
      <c r="H176" s="2">
        <v>0</v>
      </c>
      <c r="I176" s="2">
        <v>0</v>
      </c>
      <c r="J176" s="28"/>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c r="ZE176" s="1"/>
      <c r="ZF176" s="1"/>
      <c r="ZG176" s="1"/>
      <c r="ZH176" s="1"/>
      <c r="ZI176" s="1"/>
      <c r="ZJ176" s="1"/>
      <c r="ZK176" s="1"/>
      <c r="ZL176" s="1"/>
      <c r="ZM176" s="1"/>
      <c r="ZN176" s="1"/>
      <c r="ZO176" s="1"/>
      <c r="ZP176" s="1"/>
      <c r="ZQ176" s="1"/>
      <c r="ZR176" s="1"/>
      <c r="ZS176" s="1"/>
      <c r="ZT176" s="1"/>
      <c r="ZU176" s="1"/>
      <c r="ZV176" s="1"/>
      <c r="ZW176" s="1"/>
      <c r="ZX176" s="1"/>
      <c r="ZY176" s="1"/>
      <c r="ZZ176" s="1"/>
      <c r="AAA176" s="1"/>
      <c r="AAB176" s="1"/>
      <c r="AAC176" s="1"/>
      <c r="AAD176" s="1"/>
      <c r="AAE176" s="1"/>
      <c r="AAF176" s="1"/>
      <c r="AAG176" s="1"/>
      <c r="AAH176" s="1"/>
      <c r="AAI176" s="1"/>
      <c r="AAJ176" s="1"/>
      <c r="AAK176" s="1"/>
      <c r="AAL176" s="1"/>
      <c r="AAM176" s="1"/>
      <c r="AAN176" s="1"/>
      <c r="AAO176" s="1"/>
      <c r="AAP176" s="1"/>
      <c r="AAQ176" s="1"/>
      <c r="AAR176" s="1"/>
      <c r="AAS176" s="1"/>
      <c r="AAT176" s="1"/>
      <c r="AAU176" s="1"/>
      <c r="AAV176" s="1"/>
      <c r="AAW176" s="1"/>
      <c r="AAX176" s="1"/>
      <c r="AAY176" s="1"/>
      <c r="AAZ176" s="1"/>
      <c r="ABA176" s="1"/>
      <c r="ABB176" s="1"/>
      <c r="ABC176" s="1"/>
      <c r="ABD176" s="1"/>
      <c r="ABE176" s="1"/>
      <c r="ABF176" s="1"/>
      <c r="ABG176" s="1"/>
      <c r="ABH176" s="1"/>
      <c r="ABI176" s="1"/>
      <c r="ABJ176" s="1"/>
      <c r="ABK176" s="1"/>
      <c r="ABL176" s="1"/>
      <c r="ABM176" s="1"/>
      <c r="ABN176" s="1"/>
      <c r="ABO176" s="1"/>
      <c r="ABP176" s="1"/>
      <c r="ABQ176" s="1"/>
      <c r="ABR176" s="1"/>
      <c r="ABS176" s="1"/>
      <c r="ABT176" s="1"/>
      <c r="ABU176" s="1"/>
      <c r="ABV176" s="1"/>
      <c r="ABW176" s="1"/>
      <c r="ABX176" s="1"/>
      <c r="ABY176" s="1"/>
      <c r="ABZ176" s="1"/>
      <c r="ACA176" s="1"/>
      <c r="ACB176" s="1"/>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c r="AIB176" s="1"/>
      <c r="AIC176" s="1"/>
      <c r="AID176" s="1"/>
      <c r="AIE176" s="1"/>
      <c r="AIF176" s="1"/>
      <c r="AIG176" s="1"/>
      <c r="AIH176" s="1"/>
      <c r="AII176" s="1"/>
      <c r="AIJ176" s="1"/>
      <c r="AIK176" s="1"/>
      <c r="AIL176" s="1"/>
      <c r="AIM176" s="1"/>
      <c r="AIN176" s="1"/>
      <c r="AIO176" s="1"/>
      <c r="AIP176" s="1"/>
      <c r="AIQ176" s="1"/>
      <c r="AIR176" s="1"/>
      <c r="AIS176" s="1"/>
      <c r="AIT176" s="1"/>
      <c r="AIU176" s="1"/>
      <c r="AIV176" s="1"/>
      <c r="AIW176" s="1"/>
      <c r="AIX176" s="1"/>
      <c r="AIY176" s="1"/>
      <c r="AIZ176" s="1"/>
      <c r="AJA176" s="1"/>
      <c r="AJB176" s="1"/>
      <c r="AJC176" s="1"/>
      <c r="AJD176" s="1"/>
      <c r="AJE176" s="1"/>
      <c r="AJF176" s="1"/>
      <c r="AJG176" s="1"/>
      <c r="AJH176" s="1"/>
      <c r="AJI176" s="1"/>
      <c r="AJJ176" s="1"/>
      <c r="AJK176" s="1"/>
      <c r="AJL176" s="1"/>
      <c r="AJM176" s="1"/>
      <c r="AJN176" s="1"/>
      <c r="AJO176" s="1"/>
      <c r="AJP176" s="1"/>
      <c r="AJQ176" s="1"/>
      <c r="AJR176" s="1"/>
      <c r="AJS176" s="1"/>
      <c r="AJT176" s="1"/>
      <c r="AJU176" s="1"/>
      <c r="AJV176" s="1"/>
      <c r="AJW176" s="1"/>
      <c r="AJX176" s="1"/>
      <c r="AJY176" s="1"/>
      <c r="AJZ176" s="1"/>
      <c r="AKA176" s="1"/>
      <c r="AKB176" s="1"/>
      <c r="AKC176" s="1"/>
      <c r="AKD176" s="1"/>
      <c r="AKE176" s="1"/>
      <c r="AKF176" s="1"/>
      <c r="AKG176" s="1"/>
      <c r="AKH176" s="1"/>
      <c r="AKI176" s="1"/>
      <c r="AKJ176" s="1"/>
      <c r="AKK176" s="1"/>
      <c r="AKL176" s="1"/>
      <c r="AKM176" s="1"/>
      <c r="AKN176" s="1"/>
      <c r="AKO176" s="1"/>
      <c r="AKP176" s="1"/>
      <c r="AKQ176" s="1"/>
      <c r="AKR176" s="1"/>
      <c r="AKS176" s="1"/>
      <c r="AKT176" s="1"/>
      <c r="AKU176" s="1"/>
      <c r="AKV176" s="1"/>
      <c r="AKW176" s="1"/>
      <c r="AKX176" s="1"/>
      <c r="AKY176" s="1"/>
      <c r="AKZ176" s="1"/>
      <c r="ALA176" s="1"/>
      <c r="ALB176" s="1"/>
      <c r="ALC176" s="1"/>
      <c r="ALD176" s="1"/>
      <c r="ALE176" s="1"/>
      <c r="ALF176" s="1"/>
      <c r="ALG176" s="1"/>
      <c r="ALH176" s="1"/>
      <c r="ALI176" s="1"/>
      <c r="ALJ176" s="1"/>
      <c r="ALK176" s="1"/>
      <c r="ALL176" s="1"/>
      <c r="ALM176" s="1"/>
      <c r="ALN176" s="1"/>
      <c r="ALO176" s="1"/>
      <c r="ALP176" s="1"/>
      <c r="ALQ176" s="1"/>
      <c r="ALR176" s="1"/>
      <c r="ALS176" s="1"/>
      <c r="ALT176" s="1"/>
      <c r="ALU176" s="1"/>
      <c r="ALV176" s="1"/>
      <c r="ALW176" s="1"/>
      <c r="ALX176" s="1"/>
      <c r="ALY176" s="1"/>
      <c r="ALZ176" s="1"/>
      <c r="AMA176" s="1"/>
      <c r="AMB176" s="1"/>
      <c r="AMC176" s="1"/>
      <c r="AMD176" s="1"/>
      <c r="AME176" s="1"/>
      <c r="AMF176" s="1"/>
      <c r="AMG176" s="1"/>
      <c r="AMH176" s="1"/>
      <c r="AMI176" s="1"/>
      <c r="AMJ176" s="1"/>
    </row>
    <row r="177" spans="1:1024" s="4" customFormat="1" ht="156.75" customHeight="1" x14ac:dyDescent="0.25">
      <c r="A177" s="26">
        <v>170</v>
      </c>
      <c r="B177" s="15" t="s">
        <v>106</v>
      </c>
      <c r="C177" s="13">
        <f>SUM(C178:C180)</f>
        <v>2006.4</v>
      </c>
      <c r="D177" s="13">
        <f>SUM(D178:D180)</f>
        <v>0</v>
      </c>
      <c r="E177" s="13">
        <f t="shared" ref="E177:F177" si="68">SUM(E178:E180)</f>
        <v>479.1</v>
      </c>
      <c r="F177" s="13">
        <f t="shared" si="68"/>
        <v>1527.3</v>
      </c>
      <c r="G177" s="13">
        <f>SUM(G178:G180)</f>
        <v>0</v>
      </c>
      <c r="H177" s="13">
        <f t="shared" ref="H177:I177" si="69">SUM(H178:H180)</f>
        <v>0</v>
      </c>
      <c r="I177" s="13">
        <f t="shared" si="69"/>
        <v>0</v>
      </c>
      <c r="J177" s="13" t="s">
        <v>107</v>
      </c>
    </row>
    <row r="178" spans="1:1024" x14ac:dyDescent="0.25">
      <c r="A178" s="26">
        <v>171</v>
      </c>
      <c r="B178" s="3" t="s">
        <v>9</v>
      </c>
      <c r="C178" s="28">
        <f>SUM(D178:I178)</f>
        <v>2006.4</v>
      </c>
      <c r="D178" s="2">
        <v>0</v>
      </c>
      <c r="E178" s="2">
        <v>479.1</v>
      </c>
      <c r="F178" s="2">
        <v>1527.3</v>
      </c>
      <c r="G178" s="2">
        <v>0</v>
      </c>
      <c r="H178" s="2">
        <v>0</v>
      </c>
      <c r="I178" s="2">
        <v>0</v>
      </c>
      <c r="J178" s="28"/>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c r="ZE178" s="1"/>
      <c r="ZF178" s="1"/>
      <c r="ZG178" s="1"/>
      <c r="ZH178" s="1"/>
      <c r="ZI178" s="1"/>
      <c r="ZJ178" s="1"/>
      <c r="ZK178" s="1"/>
      <c r="ZL178" s="1"/>
      <c r="ZM178" s="1"/>
      <c r="ZN178" s="1"/>
      <c r="ZO178" s="1"/>
      <c r="ZP178" s="1"/>
      <c r="ZQ178" s="1"/>
      <c r="ZR178" s="1"/>
      <c r="ZS178" s="1"/>
      <c r="ZT178" s="1"/>
      <c r="ZU178" s="1"/>
      <c r="ZV178" s="1"/>
      <c r="ZW178" s="1"/>
      <c r="ZX178" s="1"/>
      <c r="ZY178" s="1"/>
      <c r="ZZ178" s="1"/>
      <c r="AAA178" s="1"/>
      <c r="AAB178" s="1"/>
      <c r="AAC178" s="1"/>
      <c r="AAD178" s="1"/>
      <c r="AAE178" s="1"/>
      <c r="AAF178" s="1"/>
      <c r="AAG178" s="1"/>
      <c r="AAH178" s="1"/>
      <c r="AAI178" s="1"/>
      <c r="AAJ178" s="1"/>
      <c r="AAK178" s="1"/>
      <c r="AAL178" s="1"/>
      <c r="AAM178" s="1"/>
      <c r="AAN178" s="1"/>
      <c r="AAO178" s="1"/>
      <c r="AAP178" s="1"/>
      <c r="AAQ178" s="1"/>
      <c r="AAR178" s="1"/>
      <c r="AAS178" s="1"/>
      <c r="AAT178" s="1"/>
      <c r="AAU178" s="1"/>
      <c r="AAV178" s="1"/>
      <c r="AAW178" s="1"/>
      <c r="AAX178" s="1"/>
      <c r="AAY178" s="1"/>
      <c r="AAZ178" s="1"/>
      <c r="ABA178" s="1"/>
      <c r="ABB178" s="1"/>
      <c r="ABC178" s="1"/>
      <c r="ABD178" s="1"/>
      <c r="ABE178" s="1"/>
      <c r="ABF178" s="1"/>
      <c r="ABG178" s="1"/>
      <c r="ABH178" s="1"/>
      <c r="ABI178" s="1"/>
      <c r="ABJ178" s="1"/>
      <c r="ABK178" s="1"/>
      <c r="ABL178" s="1"/>
      <c r="ABM178" s="1"/>
      <c r="ABN178" s="1"/>
      <c r="ABO178" s="1"/>
      <c r="ABP178" s="1"/>
      <c r="ABQ178" s="1"/>
      <c r="ABR178" s="1"/>
      <c r="ABS178" s="1"/>
      <c r="ABT178" s="1"/>
      <c r="ABU178" s="1"/>
      <c r="ABV178" s="1"/>
      <c r="ABW178" s="1"/>
      <c r="ABX178" s="1"/>
      <c r="ABY178" s="1"/>
      <c r="ABZ178" s="1"/>
      <c r="ACA178" s="1"/>
      <c r="ACB178" s="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c r="AIB178" s="1"/>
      <c r="AIC178" s="1"/>
      <c r="AID178" s="1"/>
      <c r="AIE178" s="1"/>
      <c r="AIF178" s="1"/>
      <c r="AIG178" s="1"/>
      <c r="AIH178" s="1"/>
      <c r="AII178" s="1"/>
      <c r="AIJ178" s="1"/>
      <c r="AIK178" s="1"/>
      <c r="AIL178" s="1"/>
      <c r="AIM178" s="1"/>
      <c r="AIN178" s="1"/>
      <c r="AIO178" s="1"/>
      <c r="AIP178" s="1"/>
      <c r="AIQ178" s="1"/>
      <c r="AIR178" s="1"/>
      <c r="AIS178" s="1"/>
      <c r="AIT178" s="1"/>
      <c r="AIU178" s="1"/>
      <c r="AIV178" s="1"/>
      <c r="AIW178" s="1"/>
      <c r="AIX178" s="1"/>
      <c r="AIY178" s="1"/>
      <c r="AIZ178" s="1"/>
      <c r="AJA178" s="1"/>
      <c r="AJB178" s="1"/>
      <c r="AJC178" s="1"/>
      <c r="AJD178" s="1"/>
      <c r="AJE178" s="1"/>
      <c r="AJF178" s="1"/>
      <c r="AJG178" s="1"/>
      <c r="AJH178" s="1"/>
      <c r="AJI178" s="1"/>
      <c r="AJJ178" s="1"/>
      <c r="AJK178" s="1"/>
      <c r="AJL178" s="1"/>
      <c r="AJM178" s="1"/>
      <c r="AJN178" s="1"/>
      <c r="AJO178" s="1"/>
      <c r="AJP178" s="1"/>
      <c r="AJQ178" s="1"/>
      <c r="AJR178" s="1"/>
      <c r="AJS178" s="1"/>
      <c r="AJT178" s="1"/>
      <c r="AJU178" s="1"/>
      <c r="AJV178" s="1"/>
      <c r="AJW178" s="1"/>
      <c r="AJX178" s="1"/>
      <c r="AJY178" s="1"/>
      <c r="AJZ178" s="1"/>
      <c r="AKA178" s="1"/>
      <c r="AKB178" s="1"/>
      <c r="AKC178" s="1"/>
      <c r="AKD178" s="1"/>
      <c r="AKE178" s="1"/>
      <c r="AKF178" s="1"/>
      <c r="AKG178" s="1"/>
      <c r="AKH178" s="1"/>
      <c r="AKI178" s="1"/>
      <c r="AKJ178" s="1"/>
      <c r="AKK178" s="1"/>
      <c r="AKL178" s="1"/>
      <c r="AKM178" s="1"/>
      <c r="AKN178" s="1"/>
      <c r="AKO178" s="1"/>
      <c r="AKP178" s="1"/>
      <c r="AKQ178" s="1"/>
      <c r="AKR178" s="1"/>
      <c r="AKS178" s="1"/>
      <c r="AKT178" s="1"/>
      <c r="AKU178" s="1"/>
      <c r="AKV178" s="1"/>
      <c r="AKW178" s="1"/>
      <c r="AKX178" s="1"/>
      <c r="AKY178" s="1"/>
      <c r="AKZ178" s="1"/>
      <c r="ALA178" s="1"/>
      <c r="ALB178" s="1"/>
      <c r="ALC178" s="1"/>
      <c r="ALD178" s="1"/>
      <c r="ALE178" s="1"/>
      <c r="ALF178" s="1"/>
      <c r="ALG178" s="1"/>
      <c r="ALH178" s="1"/>
      <c r="ALI178" s="1"/>
      <c r="ALJ178" s="1"/>
      <c r="ALK178" s="1"/>
      <c r="ALL178" s="1"/>
      <c r="ALM178" s="1"/>
      <c r="ALN178" s="1"/>
      <c r="ALO178" s="1"/>
      <c r="ALP178" s="1"/>
      <c r="ALQ178" s="1"/>
      <c r="ALR178" s="1"/>
      <c r="ALS178" s="1"/>
      <c r="ALT178" s="1"/>
      <c r="ALU178" s="1"/>
      <c r="ALV178" s="1"/>
      <c r="ALW178" s="1"/>
      <c r="ALX178" s="1"/>
      <c r="ALY178" s="1"/>
      <c r="ALZ178" s="1"/>
      <c r="AMA178" s="1"/>
      <c r="AMB178" s="1"/>
      <c r="AMC178" s="1"/>
      <c r="AMD178" s="1"/>
      <c r="AME178" s="1"/>
      <c r="AMF178" s="1"/>
      <c r="AMG178" s="1"/>
      <c r="AMH178" s="1"/>
      <c r="AMI178" s="1"/>
      <c r="AMJ178" s="1"/>
    </row>
    <row r="179" spans="1:1024" x14ac:dyDescent="0.25">
      <c r="A179" s="26">
        <v>172</v>
      </c>
      <c r="B179" s="3" t="s">
        <v>10</v>
      </c>
      <c r="C179" s="28">
        <f>SUM(D179:I179)</f>
        <v>0</v>
      </c>
      <c r="D179" s="2">
        <v>0</v>
      </c>
      <c r="E179" s="2">
        <v>0</v>
      </c>
      <c r="F179" s="2">
        <v>0</v>
      </c>
      <c r="G179" s="2">
        <v>0</v>
      </c>
      <c r="H179" s="2">
        <v>0</v>
      </c>
      <c r="I179" s="2">
        <v>0</v>
      </c>
      <c r="J179" s="28"/>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c r="AMJ179" s="1"/>
    </row>
    <row r="180" spans="1:1024" s="8" customFormat="1" x14ac:dyDescent="0.25">
      <c r="A180" s="26">
        <v>173</v>
      </c>
      <c r="B180" s="3" t="s">
        <v>11</v>
      </c>
      <c r="C180" s="28">
        <f>SUM(D180:I180)</f>
        <v>0</v>
      </c>
      <c r="D180" s="2">
        <v>0</v>
      </c>
      <c r="E180" s="2">
        <v>0</v>
      </c>
      <c r="F180" s="2">
        <v>0</v>
      </c>
      <c r="G180" s="2">
        <v>0</v>
      </c>
      <c r="H180" s="2">
        <v>0</v>
      </c>
      <c r="I180" s="2">
        <v>0</v>
      </c>
      <c r="J180" s="28"/>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c r="AMJ180" s="1"/>
    </row>
    <row r="181" spans="1:1024" s="4" customFormat="1" ht="97.5" customHeight="1" x14ac:dyDescent="0.25">
      <c r="A181" s="26">
        <v>174</v>
      </c>
      <c r="B181" s="15" t="s">
        <v>129</v>
      </c>
      <c r="C181" s="13">
        <f>SUM(C182:C184)</f>
        <v>0</v>
      </c>
      <c r="D181" s="13">
        <f>SUM(D182:D184)</f>
        <v>0</v>
      </c>
      <c r="E181" s="13">
        <f t="shared" ref="E181:F181" si="70">SUM(E182:E184)</f>
        <v>0</v>
      </c>
      <c r="F181" s="13">
        <f t="shared" si="70"/>
        <v>0</v>
      </c>
      <c r="G181" s="13">
        <f>SUM(G182:G184)</f>
        <v>0</v>
      </c>
      <c r="H181" s="13">
        <f t="shared" ref="H181:I181" si="71">SUM(H182:H184)</f>
        <v>0</v>
      </c>
      <c r="I181" s="13">
        <f t="shared" si="71"/>
        <v>0</v>
      </c>
      <c r="J181" s="13" t="s">
        <v>131</v>
      </c>
    </row>
    <row r="182" spans="1:1024" x14ac:dyDescent="0.25">
      <c r="A182" s="26">
        <v>175</v>
      </c>
      <c r="B182" s="3" t="s">
        <v>9</v>
      </c>
      <c r="C182" s="28">
        <f>SUM(D182:I182)</f>
        <v>0</v>
      </c>
      <c r="D182" s="2">
        <v>0</v>
      </c>
      <c r="E182" s="2">
        <v>0</v>
      </c>
      <c r="F182" s="2">
        <v>0</v>
      </c>
      <c r="G182" s="2">
        <v>0</v>
      </c>
      <c r="H182" s="2">
        <v>0</v>
      </c>
      <c r="I182" s="2">
        <v>0</v>
      </c>
      <c r="J182" s="28"/>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c r="AMJ182" s="1"/>
    </row>
    <row r="183" spans="1:1024" x14ac:dyDescent="0.25">
      <c r="A183" s="26">
        <v>176</v>
      </c>
      <c r="B183" s="3" t="s">
        <v>10</v>
      </c>
      <c r="C183" s="28">
        <f>SUM(D183:I183)</f>
        <v>0</v>
      </c>
      <c r="D183" s="2">
        <v>0</v>
      </c>
      <c r="E183" s="2">
        <v>0</v>
      </c>
      <c r="F183" s="2">
        <v>0</v>
      </c>
      <c r="G183" s="2">
        <v>0</v>
      </c>
      <c r="H183" s="2">
        <v>0</v>
      </c>
      <c r="I183" s="2">
        <v>0</v>
      </c>
      <c r="J183" s="28"/>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row>
    <row r="184" spans="1:1024" s="8" customFormat="1" x14ac:dyDescent="0.25">
      <c r="A184" s="26">
        <v>177</v>
      </c>
      <c r="B184" s="3" t="s">
        <v>11</v>
      </c>
      <c r="C184" s="28">
        <f>SUM(D184:I184)</f>
        <v>0</v>
      </c>
      <c r="D184" s="2">
        <v>0</v>
      </c>
      <c r="E184" s="2">
        <v>0</v>
      </c>
      <c r="F184" s="2">
        <v>0</v>
      </c>
      <c r="G184" s="2">
        <v>0</v>
      </c>
      <c r="H184" s="2">
        <v>0</v>
      </c>
      <c r="I184" s="2">
        <v>0</v>
      </c>
      <c r="J184" s="28"/>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row>
    <row r="185" spans="1:1024" s="4" customFormat="1" ht="79.5" customHeight="1" x14ac:dyDescent="0.25">
      <c r="A185" s="26">
        <v>178</v>
      </c>
      <c r="B185" s="15" t="s">
        <v>130</v>
      </c>
      <c r="C185" s="13">
        <f>SUM(C186:C188)</f>
        <v>0</v>
      </c>
      <c r="D185" s="13">
        <f>SUM(D186:D188)</f>
        <v>0</v>
      </c>
      <c r="E185" s="13">
        <f t="shared" ref="E185:F185" si="72">SUM(E186:E188)</f>
        <v>0</v>
      </c>
      <c r="F185" s="13">
        <f t="shared" si="72"/>
        <v>0</v>
      </c>
      <c r="G185" s="13">
        <f>SUM(G186:G188)</f>
        <v>0</v>
      </c>
      <c r="H185" s="13">
        <f t="shared" ref="H185:I185" si="73">SUM(H186:H188)</f>
        <v>0</v>
      </c>
      <c r="I185" s="13">
        <f t="shared" si="73"/>
        <v>0</v>
      </c>
      <c r="J185" s="13" t="s">
        <v>68</v>
      </c>
    </row>
    <row r="186" spans="1:1024" x14ac:dyDescent="0.25">
      <c r="A186" s="26">
        <v>179</v>
      </c>
      <c r="B186" s="3" t="s">
        <v>9</v>
      </c>
      <c r="C186" s="28">
        <f>SUM(D186:I186)</f>
        <v>0</v>
      </c>
      <c r="D186" s="2">
        <v>0</v>
      </c>
      <c r="E186" s="2">
        <v>0</v>
      </c>
      <c r="F186" s="2">
        <v>0</v>
      </c>
      <c r="G186" s="2">
        <v>0</v>
      </c>
      <c r="H186" s="2">
        <v>0</v>
      </c>
      <c r="I186" s="2">
        <v>0</v>
      </c>
      <c r="J186" s="28"/>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c r="AMJ186" s="1"/>
    </row>
    <row r="187" spans="1:1024" x14ac:dyDescent="0.25">
      <c r="A187" s="26">
        <v>180</v>
      </c>
      <c r="B187" s="3" t="s">
        <v>10</v>
      </c>
      <c r="C187" s="28">
        <f>SUM(D187:I187)</f>
        <v>0</v>
      </c>
      <c r="D187" s="2">
        <v>0</v>
      </c>
      <c r="E187" s="2">
        <v>0</v>
      </c>
      <c r="F187" s="2">
        <v>0</v>
      </c>
      <c r="G187" s="2">
        <v>0</v>
      </c>
      <c r="H187" s="2">
        <v>0</v>
      </c>
      <c r="I187" s="2">
        <v>0</v>
      </c>
      <c r="J187" s="28"/>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row>
    <row r="188" spans="1:1024" s="8" customFormat="1" x14ac:dyDescent="0.25">
      <c r="A188" s="26">
        <v>181</v>
      </c>
      <c r="B188" s="3" t="s">
        <v>11</v>
      </c>
      <c r="C188" s="28">
        <f>SUM(D188:I188)</f>
        <v>0</v>
      </c>
      <c r="D188" s="2">
        <v>0</v>
      </c>
      <c r="E188" s="2">
        <v>0</v>
      </c>
      <c r="F188" s="2">
        <v>0</v>
      </c>
      <c r="G188" s="2">
        <v>0</v>
      </c>
      <c r="H188" s="2">
        <v>0</v>
      </c>
      <c r="I188" s="2">
        <v>0</v>
      </c>
      <c r="J188" s="28"/>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row>
    <row r="189" spans="1:1024" s="8" customFormat="1" ht="17.850000000000001" customHeight="1" x14ac:dyDescent="0.25">
      <c r="A189" s="26">
        <v>182</v>
      </c>
      <c r="B189" s="30" t="s">
        <v>20</v>
      </c>
      <c r="C189" s="30"/>
      <c r="D189" s="30"/>
      <c r="E189" s="30"/>
      <c r="F189" s="30"/>
      <c r="G189" s="30"/>
      <c r="H189" s="30"/>
      <c r="I189" s="30"/>
      <c r="J189" s="30"/>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row>
    <row r="190" spans="1:1024" s="8" customFormat="1" x14ac:dyDescent="0.25">
      <c r="A190" s="26">
        <v>183</v>
      </c>
      <c r="B190" s="3" t="s">
        <v>21</v>
      </c>
      <c r="C190" s="28">
        <f>SUM(D190:I190)</f>
        <v>1151.81</v>
      </c>
      <c r="D190" s="28">
        <f>SUM(D191:D194)</f>
        <v>27.810000000000002</v>
      </c>
      <c r="E190" s="28">
        <f t="shared" ref="E190:H190" si="74">SUM(E191:E194)</f>
        <v>0</v>
      </c>
      <c r="F190" s="28">
        <f t="shared" si="74"/>
        <v>265</v>
      </c>
      <c r="G190" s="28">
        <f t="shared" si="74"/>
        <v>265</v>
      </c>
      <c r="H190" s="28">
        <f t="shared" si="74"/>
        <v>265</v>
      </c>
      <c r="I190" s="28">
        <f>SUM(I191:I194)</f>
        <v>329</v>
      </c>
      <c r="J190" s="28"/>
      <c r="K190" s="9"/>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row>
    <row r="191" spans="1:1024" s="8" customFormat="1" x14ac:dyDescent="0.25">
      <c r="A191" s="26">
        <v>184</v>
      </c>
      <c r="B191" s="3" t="s">
        <v>9</v>
      </c>
      <c r="C191" s="28">
        <f t="shared" ref="C191:C192" si="75">SUM(D191:I191)</f>
        <v>0</v>
      </c>
      <c r="D191" s="28">
        <f t="shared" ref="D191" si="76">D201</f>
        <v>0</v>
      </c>
      <c r="E191" s="28">
        <f>E201</f>
        <v>0</v>
      </c>
      <c r="F191" s="28">
        <f t="shared" ref="F191:I191" si="77">F201</f>
        <v>0</v>
      </c>
      <c r="G191" s="28">
        <f t="shared" si="77"/>
        <v>0</v>
      </c>
      <c r="H191" s="28">
        <f t="shared" si="77"/>
        <v>0</v>
      </c>
      <c r="I191" s="28">
        <f t="shared" si="77"/>
        <v>0</v>
      </c>
      <c r="J191" s="28"/>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row>
    <row r="192" spans="1:1024" s="8" customFormat="1" x14ac:dyDescent="0.25">
      <c r="A192" s="26">
        <v>185</v>
      </c>
      <c r="B192" s="3" t="s">
        <v>10</v>
      </c>
      <c r="C192" s="28">
        <f t="shared" si="75"/>
        <v>0</v>
      </c>
      <c r="D192" s="28">
        <v>0</v>
      </c>
      <c r="E192" s="28">
        <v>0</v>
      </c>
      <c r="F192" s="28">
        <v>0</v>
      </c>
      <c r="G192" s="28">
        <v>0</v>
      </c>
      <c r="H192" s="28">
        <v>0</v>
      </c>
      <c r="I192" s="28">
        <v>0</v>
      </c>
      <c r="J192" s="28"/>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row>
    <row r="193" spans="1:1024" s="8" customFormat="1" x14ac:dyDescent="0.25">
      <c r="A193" s="26">
        <v>186</v>
      </c>
      <c r="B193" s="3" t="s">
        <v>11</v>
      </c>
      <c r="C193" s="28">
        <f>SUM(D193:I193)</f>
        <v>1151.81</v>
      </c>
      <c r="D193" s="28">
        <f t="shared" ref="D193:I193" si="78">D203</f>
        <v>27.810000000000002</v>
      </c>
      <c r="E193" s="28">
        <f t="shared" si="78"/>
        <v>0</v>
      </c>
      <c r="F193" s="28">
        <f t="shared" si="78"/>
        <v>265</v>
      </c>
      <c r="G193" s="28">
        <f t="shared" si="78"/>
        <v>265</v>
      </c>
      <c r="H193" s="28">
        <f t="shared" si="78"/>
        <v>265</v>
      </c>
      <c r="I193" s="28">
        <f t="shared" si="78"/>
        <v>329</v>
      </c>
      <c r="J193" s="28"/>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c r="SR193" s="1"/>
      <c r="SS193" s="1"/>
      <c r="ST193" s="1"/>
      <c r="SU193" s="1"/>
      <c r="SV193" s="1"/>
      <c r="SW193" s="1"/>
      <c r="SX193" s="1"/>
      <c r="SY193" s="1"/>
      <c r="SZ193" s="1"/>
      <c r="TA193" s="1"/>
      <c r="TB193" s="1"/>
      <c r="TC193" s="1"/>
      <c r="TD193" s="1"/>
      <c r="TE193" s="1"/>
      <c r="TF193" s="1"/>
      <c r="TG193" s="1"/>
      <c r="TH193" s="1"/>
      <c r="TI193" s="1"/>
      <c r="TJ193" s="1"/>
      <c r="TK193" s="1"/>
      <c r="TL193" s="1"/>
      <c r="TM193" s="1"/>
      <c r="TN193" s="1"/>
      <c r="TO193" s="1"/>
      <c r="TP193" s="1"/>
      <c r="TQ193" s="1"/>
      <c r="TR193" s="1"/>
      <c r="TS193" s="1"/>
      <c r="TT193" s="1"/>
      <c r="TU193" s="1"/>
      <c r="TV193" s="1"/>
      <c r="TW193" s="1"/>
      <c r="TX193" s="1"/>
      <c r="TY193" s="1"/>
      <c r="TZ193" s="1"/>
      <c r="UA193" s="1"/>
      <c r="UB193" s="1"/>
      <c r="UC193" s="1"/>
      <c r="UD193" s="1"/>
      <c r="UE193" s="1"/>
      <c r="UF193" s="1"/>
      <c r="UG193" s="1"/>
      <c r="UH193" s="1"/>
      <c r="UI193" s="1"/>
      <c r="UJ193" s="1"/>
      <c r="UK193" s="1"/>
      <c r="UL193" s="1"/>
      <c r="UM193" s="1"/>
      <c r="UN193" s="1"/>
      <c r="UO193" s="1"/>
      <c r="UP193" s="1"/>
      <c r="UQ193" s="1"/>
      <c r="UR193" s="1"/>
      <c r="US193" s="1"/>
      <c r="UT193" s="1"/>
      <c r="UU193" s="1"/>
      <c r="UV193" s="1"/>
      <c r="UW193" s="1"/>
      <c r="UX193" s="1"/>
      <c r="UY193" s="1"/>
      <c r="UZ193" s="1"/>
      <c r="VA193" s="1"/>
      <c r="VB193" s="1"/>
      <c r="VC193" s="1"/>
      <c r="VD193" s="1"/>
      <c r="VE193" s="1"/>
      <c r="VF193" s="1"/>
      <c r="VG193" s="1"/>
      <c r="VH193" s="1"/>
      <c r="VI193" s="1"/>
      <c r="VJ193" s="1"/>
      <c r="VK193" s="1"/>
      <c r="VL193" s="1"/>
      <c r="VM193" s="1"/>
      <c r="VN193" s="1"/>
      <c r="VO193" s="1"/>
      <c r="VP193" s="1"/>
      <c r="VQ193" s="1"/>
      <c r="VR193" s="1"/>
      <c r="VS193" s="1"/>
      <c r="VT193" s="1"/>
      <c r="VU193" s="1"/>
      <c r="VV193" s="1"/>
      <c r="VW193" s="1"/>
      <c r="VX193" s="1"/>
      <c r="VY193" s="1"/>
      <c r="VZ193" s="1"/>
      <c r="WA193" s="1"/>
      <c r="WB193" s="1"/>
      <c r="WC193" s="1"/>
      <c r="WD193" s="1"/>
      <c r="WE193" s="1"/>
      <c r="WF193" s="1"/>
      <c r="WG193" s="1"/>
      <c r="WH193" s="1"/>
      <c r="WI193" s="1"/>
      <c r="WJ193" s="1"/>
      <c r="WK193" s="1"/>
      <c r="WL193" s="1"/>
      <c r="WM193" s="1"/>
      <c r="WN193" s="1"/>
      <c r="WO193" s="1"/>
      <c r="WP193" s="1"/>
      <c r="WQ193" s="1"/>
      <c r="WR193" s="1"/>
      <c r="WS193" s="1"/>
      <c r="WT193" s="1"/>
      <c r="WU193" s="1"/>
      <c r="WV193" s="1"/>
      <c r="WW193" s="1"/>
      <c r="WX193" s="1"/>
      <c r="WY193" s="1"/>
      <c r="WZ193" s="1"/>
      <c r="XA193" s="1"/>
      <c r="XB193" s="1"/>
      <c r="XC193" s="1"/>
      <c r="XD193" s="1"/>
      <c r="XE193" s="1"/>
      <c r="XF193" s="1"/>
      <c r="XG193" s="1"/>
      <c r="XH193" s="1"/>
      <c r="XI193" s="1"/>
      <c r="XJ193" s="1"/>
      <c r="XK193" s="1"/>
      <c r="XL193" s="1"/>
      <c r="XM193" s="1"/>
      <c r="XN193" s="1"/>
      <c r="XO193" s="1"/>
      <c r="XP193" s="1"/>
      <c r="XQ193" s="1"/>
      <c r="XR193" s="1"/>
      <c r="XS193" s="1"/>
      <c r="XT193" s="1"/>
      <c r="XU193" s="1"/>
      <c r="XV193" s="1"/>
      <c r="XW193" s="1"/>
      <c r="XX193" s="1"/>
      <c r="XY193" s="1"/>
      <c r="XZ193" s="1"/>
      <c r="YA193" s="1"/>
      <c r="YB193" s="1"/>
      <c r="YC193" s="1"/>
      <c r="YD193" s="1"/>
      <c r="YE193" s="1"/>
      <c r="YF193" s="1"/>
      <c r="YG193" s="1"/>
      <c r="YH193" s="1"/>
      <c r="YI193" s="1"/>
      <c r="YJ193" s="1"/>
      <c r="YK193" s="1"/>
      <c r="YL193" s="1"/>
      <c r="YM193" s="1"/>
      <c r="YN193" s="1"/>
      <c r="YO193" s="1"/>
      <c r="YP193" s="1"/>
      <c r="YQ193" s="1"/>
      <c r="YR193" s="1"/>
      <c r="YS193" s="1"/>
      <c r="YT193" s="1"/>
      <c r="YU193" s="1"/>
      <c r="YV193" s="1"/>
      <c r="YW193" s="1"/>
      <c r="YX193" s="1"/>
      <c r="YY193" s="1"/>
      <c r="YZ193" s="1"/>
      <c r="ZA193" s="1"/>
      <c r="ZB193" s="1"/>
      <c r="ZC193" s="1"/>
      <c r="ZD193" s="1"/>
      <c r="ZE193" s="1"/>
      <c r="ZF193" s="1"/>
      <c r="ZG193" s="1"/>
      <c r="ZH193" s="1"/>
      <c r="ZI193" s="1"/>
      <c r="ZJ193" s="1"/>
      <c r="ZK193" s="1"/>
      <c r="ZL193" s="1"/>
      <c r="ZM193" s="1"/>
      <c r="ZN193" s="1"/>
      <c r="ZO193" s="1"/>
      <c r="ZP193" s="1"/>
      <c r="ZQ193" s="1"/>
      <c r="ZR193" s="1"/>
      <c r="ZS193" s="1"/>
      <c r="ZT193" s="1"/>
      <c r="ZU193" s="1"/>
      <c r="ZV193" s="1"/>
      <c r="ZW193" s="1"/>
      <c r="ZX193" s="1"/>
      <c r="ZY193" s="1"/>
      <c r="ZZ193" s="1"/>
      <c r="AAA193" s="1"/>
      <c r="AAB193" s="1"/>
      <c r="AAC193" s="1"/>
      <c r="AAD193" s="1"/>
      <c r="AAE193" s="1"/>
      <c r="AAF193" s="1"/>
      <c r="AAG193" s="1"/>
      <c r="AAH193" s="1"/>
      <c r="AAI193" s="1"/>
      <c r="AAJ193" s="1"/>
      <c r="AAK193" s="1"/>
      <c r="AAL193" s="1"/>
      <c r="AAM193" s="1"/>
      <c r="AAN193" s="1"/>
      <c r="AAO193" s="1"/>
      <c r="AAP193" s="1"/>
      <c r="AAQ193" s="1"/>
      <c r="AAR193" s="1"/>
      <c r="AAS193" s="1"/>
      <c r="AAT193" s="1"/>
      <c r="AAU193" s="1"/>
      <c r="AAV193" s="1"/>
      <c r="AAW193" s="1"/>
      <c r="AAX193" s="1"/>
      <c r="AAY193" s="1"/>
      <c r="AAZ193" s="1"/>
      <c r="ABA193" s="1"/>
      <c r="ABB193" s="1"/>
      <c r="ABC193" s="1"/>
      <c r="ABD193" s="1"/>
      <c r="ABE193" s="1"/>
      <c r="ABF193" s="1"/>
      <c r="ABG193" s="1"/>
      <c r="ABH193" s="1"/>
      <c r="ABI193" s="1"/>
      <c r="ABJ193" s="1"/>
      <c r="ABK193" s="1"/>
      <c r="ABL193" s="1"/>
      <c r="ABM193" s="1"/>
      <c r="ABN193" s="1"/>
      <c r="ABO193" s="1"/>
      <c r="ABP193" s="1"/>
      <c r="ABQ193" s="1"/>
      <c r="ABR193" s="1"/>
      <c r="ABS193" s="1"/>
      <c r="ABT193" s="1"/>
      <c r="ABU193" s="1"/>
      <c r="ABV193" s="1"/>
      <c r="ABW193" s="1"/>
      <c r="ABX193" s="1"/>
      <c r="ABY193" s="1"/>
      <c r="ABZ193" s="1"/>
      <c r="ACA193" s="1"/>
      <c r="ACB193" s="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c r="AIB193" s="1"/>
      <c r="AIC193" s="1"/>
      <c r="AID193" s="1"/>
      <c r="AIE193" s="1"/>
      <c r="AIF193" s="1"/>
      <c r="AIG193" s="1"/>
      <c r="AIH193" s="1"/>
      <c r="AII193" s="1"/>
      <c r="AIJ193" s="1"/>
      <c r="AIK193" s="1"/>
      <c r="AIL193" s="1"/>
      <c r="AIM193" s="1"/>
      <c r="AIN193" s="1"/>
      <c r="AIO193" s="1"/>
      <c r="AIP193" s="1"/>
      <c r="AIQ193" s="1"/>
      <c r="AIR193" s="1"/>
      <c r="AIS193" s="1"/>
      <c r="AIT193" s="1"/>
      <c r="AIU193" s="1"/>
      <c r="AIV193" s="1"/>
      <c r="AIW193" s="1"/>
      <c r="AIX193" s="1"/>
      <c r="AIY193" s="1"/>
      <c r="AIZ193" s="1"/>
      <c r="AJA193" s="1"/>
      <c r="AJB193" s="1"/>
      <c r="AJC193" s="1"/>
      <c r="AJD193" s="1"/>
      <c r="AJE193" s="1"/>
      <c r="AJF193" s="1"/>
      <c r="AJG193" s="1"/>
      <c r="AJH193" s="1"/>
      <c r="AJI193" s="1"/>
      <c r="AJJ193" s="1"/>
      <c r="AJK193" s="1"/>
      <c r="AJL193" s="1"/>
      <c r="AJM193" s="1"/>
      <c r="AJN193" s="1"/>
      <c r="AJO193" s="1"/>
      <c r="AJP193" s="1"/>
      <c r="AJQ193" s="1"/>
      <c r="AJR193" s="1"/>
      <c r="AJS193" s="1"/>
      <c r="AJT193" s="1"/>
      <c r="AJU193" s="1"/>
      <c r="AJV193" s="1"/>
      <c r="AJW193" s="1"/>
      <c r="AJX193" s="1"/>
      <c r="AJY193" s="1"/>
      <c r="AJZ193" s="1"/>
      <c r="AKA193" s="1"/>
      <c r="AKB193" s="1"/>
      <c r="AKC193" s="1"/>
      <c r="AKD193" s="1"/>
      <c r="AKE193" s="1"/>
      <c r="AKF193" s="1"/>
      <c r="AKG193" s="1"/>
      <c r="AKH193" s="1"/>
      <c r="AKI193" s="1"/>
      <c r="AKJ193" s="1"/>
      <c r="AKK193" s="1"/>
      <c r="AKL193" s="1"/>
      <c r="AKM193" s="1"/>
      <c r="AKN193" s="1"/>
      <c r="AKO193" s="1"/>
      <c r="AKP193" s="1"/>
      <c r="AKQ193" s="1"/>
      <c r="AKR193" s="1"/>
      <c r="AKS193" s="1"/>
      <c r="AKT193" s="1"/>
      <c r="AKU193" s="1"/>
      <c r="AKV193" s="1"/>
      <c r="AKW193" s="1"/>
      <c r="AKX193" s="1"/>
      <c r="AKY193" s="1"/>
      <c r="AKZ193" s="1"/>
      <c r="ALA193" s="1"/>
      <c r="ALB193" s="1"/>
      <c r="ALC193" s="1"/>
      <c r="ALD193" s="1"/>
      <c r="ALE193" s="1"/>
      <c r="ALF193" s="1"/>
      <c r="ALG193" s="1"/>
      <c r="ALH193" s="1"/>
      <c r="ALI193" s="1"/>
      <c r="ALJ193" s="1"/>
      <c r="ALK193" s="1"/>
      <c r="ALL193" s="1"/>
      <c r="ALM193" s="1"/>
      <c r="ALN193" s="1"/>
      <c r="ALO193" s="1"/>
      <c r="ALP193" s="1"/>
      <c r="ALQ193" s="1"/>
      <c r="ALR193" s="1"/>
      <c r="ALS193" s="1"/>
      <c r="ALT193" s="1"/>
      <c r="ALU193" s="1"/>
      <c r="ALV193" s="1"/>
      <c r="ALW193" s="1"/>
      <c r="ALX193" s="1"/>
      <c r="ALY193" s="1"/>
      <c r="ALZ193" s="1"/>
      <c r="AMA193" s="1"/>
      <c r="AMB193" s="1"/>
      <c r="AMC193" s="1"/>
      <c r="AMD193" s="1"/>
      <c r="AME193" s="1"/>
      <c r="AMF193" s="1"/>
      <c r="AMG193" s="1"/>
      <c r="AMH193" s="1"/>
      <c r="AMI193" s="1"/>
      <c r="AMJ193" s="1"/>
    </row>
    <row r="194" spans="1:1024" s="8" customFormat="1" x14ac:dyDescent="0.25">
      <c r="A194" s="26">
        <v>187</v>
      </c>
      <c r="B194" s="5" t="s">
        <v>34</v>
      </c>
      <c r="C194" s="28">
        <f>SUM(D194:I194)</f>
        <v>0</v>
      </c>
      <c r="D194" s="28">
        <v>0</v>
      </c>
      <c r="E194" s="28">
        <v>0</v>
      </c>
      <c r="F194" s="28">
        <v>0</v>
      </c>
      <c r="G194" s="28">
        <v>0</v>
      </c>
      <c r="H194" s="28">
        <v>0</v>
      </c>
      <c r="I194" s="28">
        <v>0</v>
      </c>
      <c r="J194" s="28"/>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row>
    <row r="195" spans="1:1024" s="8" customFormat="1" x14ac:dyDescent="0.3">
      <c r="A195" s="26">
        <v>188</v>
      </c>
      <c r="B195" s="29" t="s">
        <v>16</v>
      </c>
      <c r="C195" s="29"/>
      <c r="D195" s="29"/>
      <c r="E195" s="29"/>
      <c r="F195" s="29"/>
      <c r="G195" s="29"/>
      <c r="H195" s="29"/>
      <c r="I195" s="29"/>
      <c r="J195" s="29"/>
    </row>
    <row r="196" spans="1:1024" s="8" customFormat="1" x14ac:dyDescent="0.25">
      <c r="A196" s="26">
        <v>189</v>
      </c>
      <c r="B196" s="3" t="s">
        <v>17</v>
      </c>
      <c r="C196" s="28">
        <f>SUM(C197:C199)</f>
        <v>1151.81</v>
      </c>
      <c r="D196" s="28">
        <f t="shared" ref="D196:H196" si="79">SUM(D197:D199)</f>
        <v>27.810000000000002</v>
      </c>
      <c r="E196" s="28">
        <f t="shared" si="79"/>
        <v>0</v>
      </c>
      <c r="F196" s="28">
        <f t="shared" si="79"/>
        <v>265</v>
      </c>
      <c r="G196" s="28">
        <f t="shared" si="79"/>
        <v>265</v>
      </c>
      <c r="H196" s="28">
        <f t="shared" si="79"/>
        <v>265</v>
      </c>
      <c r="I196" s="28">
        <f>SUM(I197:I199)</f>
        <v>329</v>
      </c>
      <c r="J196" s="28"/>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c r="TI196" s="1"/>
      <c r="TJ196" s="1"/>
      <c r="TK196" s="1"/>
      <c r="TL196" s="1"/>
      <c r="TM196" s="1"/>
      <c r="TN196" s="1"/>
      <c r="TO196" s="1"/>
      <c r="TP196" s="1"/>
      <c r="TQ196" s="1"/>
      <c r="TR196" s="1"/>
      <c r="TS196" s="1"/>
      <c r="TT196" s="1"/>
      <c r="TU196" s="1"/>
      <c r="TV196" s="1"/>
      <c r="TW196" s="1"/>
      <c r="TX196" s="1"/>
      <c r="TY196" s="1"/>
      <c r="TZ196" s="1"/>
      <c r="UA196" s="1"/>
      <c r="UB196" s="1"/>
      <c r="UC196" s="1"/>
      <c r="UD196" s="1"/>
      <c r="UE196" s="1"/>
      <c r="UF196" s="1"/>
      <c r="UG196" s="1"/>
      <c r="UH196" s="1"/>
      <c r="UI196" s="1"/>
      <c r="UJ196" s="1"/>
      <c r="UK196" s="1"/>
      <c r="UL196" s="1"/>
      <c r="UM196" s="1"/>
      <c r="UN196" s="1"/>
      <c r="UO196" s="1"/>
      <c r="UP196" s="1"/>
      <c r="UQ196" s="1"/>
      <c r="UR196" s="1"/>
      <c r="US196" s="1"/>
      <c r="UT196" s="1"/>
      <c r="UU196" s="1"/>
      <c r="UV196" s="1"/>
      <c r="UW196" s="1"/>
      <c r="UX196" s="1"/>
      <c r="UY196" s="1"/>
      <c r="UZ196" s="1"/>
      <c r="VA196" s="1"/>
      <c r="VB196" s="1"/>
      <c r="VC196" s="1"/>
      <c r="VD196" s="1"/>
      <c r="VE196" s="1"/>
      <c r="VF196" s="1"/>
      <c r="VG196" s="1"/>
      <c r="VH196" s="1"/>
      <c r="VI196" s="1"/>
      <c r="VJ196" s="1"/>
      <c r="VK196" s="1"/>
      <c r="VL196" s="1"/>
      <c r="VM196" s="1"/>
      <c r="VN196" s="1"/>
      <c r="VO196" s="1"/>
      <c r="VP196" s="1"/>
      <c r="VQ196" s="1"/>
      <c r="VR196" s="1"/>
      <c r="VS196" s="1"/>
      <c r="VT196" s="1"/>
      <c r="VU196" s="1"/>
      <c r="VV196" s="1"/>
      <c r="VW196" s="1"/>
      <c r="VX196" s="1"/>
      <c r="VY196" s="1"/>
      <c r="VZ196" s="1"/>
      <c r="WA196" s="1"/>
      <c r="WB196" s="1"/>
      <c r="WC196" s="1"/>
      <c r="WD196" s="1"/>
      <c r="WE196" s="1"/>
      <c r="WF196" s="1"/>
      <c r="WG196" s="1"/>
      <c r="WH196" s="1"/>
      <c r="WI196" s="1"/>
      <c r="WJ196" s="1"/>
      <c r="WK196" s="1"/>
      <c r="WL196" s="1"/>
      <c r="WM196" s="1"/>
      <c r="WN196" s="1"/>
      <c r="WO196" s="1"/>
      <c r="WP196" s="1"/>
      <c r="WQ196" s="1"/>
      <c r="WR196" s="1"/>
      <c r="WS196" s="1"/>
      <c r="WT196" s="1"/>
      <c r="WU196" s="1"/>
      <c r="WV196" s="1"/>
      <c r="WW196" s="1"/>
      <c r="WX196" s="1"/>
      <c r="WY196" s="1"/>
      <c r="WZ196" s="1"/>
      <c r="XA196" s="1"/>
      <c r="XB196" s="1"/>
      <c r="XC196" s="1"/>
      <c r="XD196" s="1"/>
      <c r="XE196" s="1"/>
      <c r="XF196" s="1"/>
      <c r="XG196" s="1"/>
      <c r="XH196" s="1"/>
      <c r="XI196" s="1"/>
      <c r="XJ196" s="1"/>
      <c r="XK196" s="1"/>
      <c r="XL196" s="1"/>
      <c r="XM196" s="1"/>
      <c r="XN196" s="1"/>
      <c r="XO196" s="1"/>
      <c r="XP196" s="1"/>
      <c r="XQ196" s="1"/>
      <c r="XR196" s="1"/>
      <c r="XS196" s="1"/>
      <c r="XT196" s="1"/>
      <c r="XU196" s="1"/>
      <c r="XV196" s="1"/>
      <c r="XW196" s="1"/>
      <c r="XX196" s="1"/>
      <c r="XY196" s="1"/>
      <c r="XZ196" s="1"/>
      <c r="YA196" s="1"/>
      <c r="YB196" s="1"/>
      <c r="YC196" s="1"/>
      <c r="YD196" s="1"/>
      <c r="YE196" s="1"/>
      <c r="YF196" s="1"/>
      <c r="YG196" s="1"/>
      <c r="YH196" s="1"/>
      <c r="YI196" s="1"/>
      <c r="YJ196" s="1"/>
      <c r="YK196" s="1"/>
      <c r="YL196" s="1"/>
      <c r="YM196" s="1"/>
      <c r="YN196" s="1"/>
      <c r="YO196" s="1"/>
      <c r="YP196" s="1"/>
      <c r="YQ196" s="1"/>
      <c r="YR196" s="1"/>
      <c r="YS196" s="1"/>
      <c r="YT196" s="1"/>
      <c r="YU196" s="1"/>
      <c r="YV196" s="1"/>
      <c r="YW196" s="1"/>
      <c r="YX196" s="1"/>
      <c r="YY196" s="1"/>
      <c r="YZ196" s="1"/>
      <c r="ZA196" s="1"/>
      <c r="ZB196" s="1"/>
      <c r="ZC196" s="1"/>
      <c r="ZD196" s="1"/>
      <c r="ZE196" s="1"/>
      <c r="ZF196" s="1"/>
      <c r="ZG196" s="1"/>
      <c r="ZH196" s="1"/>
      <c r="ZI196" s="1"/>
      <c r="ZJ196" s="1"/>
      <c r="ZK196" s="1"/>
      <c r="ZL196" s="1"/>
      <c r="ZM196" s="1"/>
      <c r="ZN196" s="1"/>
      <c r="ZO196" s="1"/>
      <c r="ZP196" s="1"/>
      <c r="ZQ196" s="1"/>
      <c r="ZR196" s="1"/>
      <c r="ZS196" s="1"/>
      <c r="ZT196" s="1"/>
      <c r="ZU196" s="1"/>
      <c r="ZV196" s="1"/>
      <c r="ZW196" s="1"/>
      <c r="ZX196" s="1"/>
      <c r="ZY196" s="1"/>
      <c r="ZZ196" s="1"/>
      <c r="AAA196" s="1"/>
      <c r="AAB196" s="1"/>
      <c r="AAC196" s="1"/>
      <c r="AAD196" s="1"/>
      <c r="AAE196" s="1"/>
      <c r="AAF196" s="1"/>
      <c r="AAG196" s="1"/>
      <c r="AAH196" s="1"/>
      <c r="AAI196" s="1"/>
      <c r="AAJ196" s="1"/>
      <c r="AAK196" s="1"/>
      <c r="AAL196" s="1"/>
      <c r="AAM196" s="1"/>
      <c r="AAN196" s="1"/>
      <c r="AAO196" s="1"/>
      <c r="AAP196" s="1"/>
      <c r="AAQ196" s="1"/>
      <c r="AAR196" s="1"/>
      <c r="AAS196" s="1"/>
      <c r="AAT196" s="1"/>
      <c r="AAU196" s="1"/>
      <c r="AAV196" s="1"/>
      <c r="AAW196" s="1"/>
      <c r="AAX196" s="1"/>
      <c r="AAY196" s="1"/>
      <c r="AAZ196" s="1"/>
      <c r="ABA196" s="1"/>
      <c r="ABB196" s="1"/>
      <c r="ABC196" s="1"/>
      <c r="ABD196" s="1"/>
      <c r="ABE196" s="1"/>
      <c r="ABF196" s="1"/>
      <c r="ABG196" s="1"/>
      <c r="ABH196" s="1"/>
      <c r="ABI196" s="1"/>
      <c r="ABJ196" s="1"/>
      <c r="ABK196" s="1"/>
      <c r="ABL196" s="1"/>
      <c r="ABM196" s="1"/>
      <c r="ABN196" s="1"/>
      <c r="ABO196" s="1"/>
      <c r="ABP196" s="1"/>
      <c r="ABQ196" s="1"/>
      <c r="ABR196" s="1"/>
      <c r="ABS196" s="1"/>
      <c r="ABT196" s="1"/>
      <c r="ABU196" s="1"/>
      <c r="ABV196" s="1"/>
      <c r="ABW196" s="1"/>
      <c r="ABX196" s="1"/>
      <c r="ABY196" s="1"/>
      <c r="ABZ196" s="1"/>
      <c r="ACA196" s="1"/>
      <c r="ACB196" s="1"/>
      <c r="ACC196" s="1"/>
      <c r="ACD196" s="1"/>
      <c r="ACE196" s="1"/>
      <c r="ACF196" s="1"/>
      <c r="ACG196" s="1"/>
      <c r="ACH196" s="1"/>
      <c r="ACI196" s="1"/>
      <c r="ACJ196" s="1"/>
      <c r="ACK196" s="1"/>
      <c r="ACL196" s="1"/>
      <c r="ACM196" s="1"/>
      <c r="ACN196" s="1"/>
      <c r="ACO196" s="1"/>
      <c r="ACP196" s="1"/>
      <c r="ACQ196" s="1"/>
      <c r="ACR196" s="1"/>
      <c r="ACS196" s="1"/>
      <c r="ACT196" s="1"/>
      <c r="ACU196" s="1"/>
      <c r="ACV196" s="1"/>
      <c r="ACW196" s="1"/>
      <c r="ACX196" s="1"/>
      <c r="ACY196" s="1"/>
      <c r="ACZ196" s="1"/>
      <c r="ADA196" s="1"/>
      <c r="ADB196" s="1"/>
      <c r="ADC196" s="1"/>
      <c r="ADD196" s="1"/>
      <c r="ADE196" s="1"/>
      <c r="ADF196" s="1"/>
      <c r="ADG196" s="1"/>
      <c r="ADH196" s="1"/>
      <c r="ADI196" s="1"/>
      <c r="ADJ196" s="1"/>
      <c r="ADK196" s="1"/>
      <c r="ADL196" s="1"/>
      <c r="ADM196" s="1"/>
      <c r="ADN196" s="1"/>
      <c r="ADO196" s="1"/>
      <c r="ADP196" s="1"/>
      <c r="ADQ196" s="1"/>
      <c r="ADR196" s="1"/>
      <c r="ADS196" s="1"/>
      <c r="ADT196" s="1"/>
      <c r="ADU196" s="1"/>
      <c r="ADV196" s="1"/>
      <c r="ADW196" s="1"/>
      <c r="ADX196" s="1"/>
      <c r="ADY196" s="1"/>
      <c r="ADZ196" s="1"/>
      <c r="AEA196" s="1"/>
      <c r="AEB196" s="1"/>
      <c r="AEC196" s="1"/>
      <c r="AED196" s="1"/>
      <c r="AEE196" s="1"/>
      <c r="AEF196" s="1"/>
      <c r="AEG196" s="1"/>
      <c r="AEH196" s="1"/>
      <c r="AEI196" s="1"/>
      <c r="AEJ196" s="1"/>
      <c r="AEK196" s="1"/>
      <c r="AEL196" s="1"/>
      <c r="AEM196" s="1"/>
      <c r="AEN196" s="1"/>
      <c r="AEO196" s="1"/>
      <c r="AEP196" s="1"/>
      <c r="AEQ196" s="1"/>
      <c r="AER196" s="1"/>
      <c r="AES196" s="1"/>
      <c r="AET196" s="1"/>
      <c r="AEU196" s="1"/>
      <c r="AEV196" s="1"/>
      <c r="AEW196" s="1"/>
      <c r="AEX196" s="1"/>
      <c r="AEY196" s="1"/>
      <c r="AEZ196" s="1"/>
      <c r="AFA196" s="1"/>
      <c r="AFB196" s="1"/>
      <c r="AFC196" s="1"/>
      <c r="AFD196" s="1"/>
      <c r="AFE196" s="1"/>
      <c r="AFF196" s="1"/>
      <c r="AFG196" s="1"/>
      <c r="AFH196" s="1"/>
      <c r="AFI196" s="1"/>
      <c r="AFJ196" s="1"/>
      <c r="AFK196" s="1"/>
      <c r="AFL196" s="1"/>
      <c r="AFM196" s="1"/>
      <c r="AFN196" s="1"/>
      <c r="AFO196" s="1"/>
      <c r="AFP196" s="1"/>
      <c r="AFQ196" s="1"/>
      <c r="AFR196" s="1"/>
      <c r="AFS196" s="1"/>
      <c r="AFT196" s="1"/>
      <c r="AFU196" s="1"/>
      <c r="AFV196" s="1"/>
      <c r="AFW196" s="1"/>
      <c r="AFX196" s="1"/>
      <c r="AFY196" s="1"/>
      <c r="AFZ196" s="1"/>
      <c r="AGA196" s="1"/>
      <c r="AGB196" s="1"/>
      <c r="AGC196" s="1"/>
      <c r="AGD196" s="1"/>
      <c r="AGE196" s="1"/>
      <c r="AGF196" s="1"/>
      <c r="AGG196" s="1"/>
      <c r="AGH196" s="1"/>
      <c r="AGI196" s="1"/>
      <c r="AGJ196" s="1"/>
      <c r="AGK196" s="1"/>
      <c r="AGL196" s="1"/>
      <c r="AGM196" s="1"/>
      <c r="AGN196" s="1"/>
      <c r="AGO196" s="1"/>
      <c r="AGP196" s="1"/>
      <c r="AGQ196" s="1"/>
      <c r="AGR196" s="1"/>
      <c r="AGS196" s="1"/>
      <c r="AGT196" s="1"/>
      <c r="AGU196" s="1"/>
      <c r="AGV196" s="1"/>
      <c r="AGW196" s="1"/>
      <c r="AGX196" s="1"/>
      <c r="AGY196" s="1"/>
      <c r="AGZ196" s="1"/>
      <c r="AHA196" s="1"/>
      <c r="AHB196" s="1"/>
      <c r="AHC196" s="1"/>
      <c r="AHD196" s="1"/>
      <c r="AHE196" s="1"/>
      <c r="AHF196" s="1"/>
      <c r="AHG196" s="1"/>
      <c r="AHH196" s="1"/>
      <c r="AHI196" s="1"/>
      <c r="AHJ196" s="1"/>
      <c r="AHK196" s="1"/>
      <c r="AHL196" s="1"/>
      <c r="AHM196" s="1"/>
      <c r="AHN196" s="1"/>
      <c r="AHO196" s="1"/>
      <c r="AHP196" s="1"/>
      <c r="AHQ196" s="1"/>
      <c r="AHR196" s="1"/>
      <c r="AHS196" s="1"/>
      <c r="AHT196" s="1"/>
      <c r="AHU196" s="1"/>
      <c r="AHV196" s="1"/>
      <c r="AHW196" s="1"/>
      <c r="AHX196" s="1"/>
      <c r="AHY196" s="1"/>
      <c r="AHZ196" s="1"/>
      <c r="AIA196" s="1"/>
      <c r="AIB196" s="1"/>
      <c r="AIC196" s="1"/>
      <c r="AID196" s="1"/>
      <c r="AIE196" s="1"/>
      <c r="AIF196" s="1"/>
      <c r="AIG196" s="1"/>
      <c r="AIH196" s="1"/>
      <c r="AII196" s="1"/>
      <c r="AIJ196" s="1"/>
      <c r="AIK196" s="1"/>
      <c r="AIL196" s="1"/>
      <c r="AIM196" s="1"/>
      <c r="AIN196" s="1"/>
      <c r="AIO196" s="1"/>
      <c r="AIP196" s="1"/>
      <c r="AIQ196" s="1"/>
      <c r="AIR196" s="1"/>
      <c r="AIS196" s="1"/>
      <c r="AIT196" s="1"/>
      <c r="AIU196" s="1"/>
      <c r="AIV196" s="1"/>
      <c r="AIW196" s="1"/>
      <c r="AIX196" s="1"/>
      <c r="AIY196" s="1"/>
      <c r="AIZ196" s="1"/>
      <c r="AJA196" s="1"/>
      <c r="AJB196" s="1"/>
      <c r="AJC196" s="1"/>
      <c r="AJD196" s="1"/>
      <c r="AJE196" s="1"/>
      <c r="AJF196" s="1"/>
      <c r="AJG196" s="1"/>
      <c r="AJH196" s="1"/>
      <c r="AJI196" s="1"/>
      <c r="AJJ196" s="1"/>
      <c r="AJK196" s="1"/>
      <c r="AJL196" s="1"/>
      <c r="AJM196" s="1"/>
      <c r="AJN196" s="1"/>
      <c r="AJO196" s="1"/>
      <c r="AJP196" s="1"/>
      <c r="AJQ196" s="1"/>
      <c r="AJR196" s="1"/>
      <c r="AJS196" s="1"/>
      <c r="AJT196" s="1"/>
      <c r="AJU196" s="1"/>
      <c r="AJV196" s="1"/>
      <c r="AJW196" s="1"/>
      <c r="AJX196" s="1"/>
      <c r="AJY196" s="1"/>
      <c r="AJZ196" s="1"/>
      <c r="AKA196" s="1"/>
      <c r="AKB196" s="1"/>
      <c r="AKC196" s="1"/>
      <c r="AKD196" s="1"/>
      <c r="AKE196" s="1"/>
      <c r="AKF196" s="1"/>
      <c r="AKG196" s="1"/>
      <c r="AKH196" s="1"/>
      <c r="AKI196" s="1"/>
      <c r="AKJ196" s="1"/>
      <c r="AKK196" s="1"/>
      <c r="AKL196" s="1"/>
      <c r="AKM196" s="1"/>
      <c r="AKN196" s="1"/>
      <c r="AKO196" s="1"/>
      <c r="AKP196" s="1"/>
      <c r="AKQ196" s="1"/>
      <c r="AKR196" s="1"/>
      <c r="AKS196" s="1"/>
      <c r="AKT196" s="1"/>
      <c r="AKU196" s="1"/>
      <c r="AKV196" s="1"/>
      <c r="AKW196" s="1"/>
      <c r="AKX196" s="1"/>
      <c r="AKY196" s="1"/>
      <c r="AKZ196" s="1"/>
      <c r="ALA196" s="1"/>
      <c r="ALB196" s="1"/>
      <c r="ALC196" s="1"/>
      <c r="ALD196" s="1"/>
      <c r="ALE196" s="1"/>
      <c r="ALF196" s="1"/>
      <c r="ALG196" s="1"/>
      <c r="ALH196" s="1"/>
      <c r="ALI196" s="1"/>
      <c r="ALJ196" s="1"/>
      <c r="ALK196" s="1"/>
      <c r="ALL196" s="1"/>
      <c r="ALM196" s="1"/>
      <c r="ALN196" s="1"/>
      <c r="ALO196" s="1"/>
      <c r="ALP196" s="1"/>
      <c r="ALQ196" s="1"/>
      <c r="ALR196" s="1"/>
      <c r="ALS196" s="1"/>
      <c r="ALT196" s="1"/>
      <c r="ALU196" s="1"/>
      <c r="ALV196" s="1"/>
      <c r="ALW196" s="1"/>
      <c r="ALX196" s="1"/>
      <c r="ALY196" s="1"/>
      <c r="ALZ196" s="1"/>
      <c r="AMA196" s="1"/>
      <c r="AMB196" s="1"/>
      <c r="AMC196" s="1"/>
      <c r="AMD196" s="1"/>
      <c r="AME196" s="1"/>
      <c r="AMF196" s="1"/>
      <c r="AMG196" s="1"/>
      <c r="AMH196" s="1"/>
      <c r="AMI196" s="1"/>
      <c r="AMJ196" s="1"/>
    </row>
    <row r="197" spans="1:1024" s="8" customFormat="1" x14ac:dyDescent="0.25">
      <c r="A197" s="26">
        <v>190</v>
      </c>
      <c r="B197" s="3" t="s">
        <v>9</v>
      </c>
      <c r="C197" s="28">
        <f>SUM(D197:I197)</f>
        <v>0</v>
      </c>
      <c r="D197" s="2">
        <f>D201</f>
        <v>0</v>
      </c>
      <c r="E197" s="2">
        <f t="shared" ref="E197:I199" si="80">E201</f>
        <v>0</v>
      </c>
      <c r="F197" s="2">
        <f t="shared" si="80"/>
        <v>0</v>
      </c>
      <c r="G197" s="2">
        <f t="shared" si="80"/>
        <v>0</v>
      </c>
      <c r="H197" s="2">
        <f t="shared" si="80"/>
        <v>0</v>
      </c>
      <c r="I197" s="2">
        <f t="shared" si="80"/>
        <v>0</v>
      </c>
      <c r="J197" s="28"/>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c r="ZE197" s="1"/>
      <c r="ZF197" s="1"/>
      <c r="ZG197" s="1"/>
      <c r="ZH197" s="1"/>
      <c r="ZI197" s="1"/>
      <c r="ZJ197" s="1"/>
      <c r="ZK197" s="1"/>
      <c r="ZL197" s="1"/>
      <c r="ZM197" s="1"/>
      <c r="ZN197" s="1"/>
      <c r="ZO197" s="1"/>
      <c r="ZP197" s="1"/>
      <c r="ZQ197" s="1"/>
      <c r="ZR197" s="1"/>
      <c r="ZS197" s="1"/>
      <c r="ZT197" s="1"/>
      <c r="ZU197" s="1"/>
      <c r="ZV197" s="1"/>
      <c r="ZW197" s="1"/>
      <c r="ZX197" s="1"/>
      <c r="ZY197" s="1"/>
      <c r="ZZ197" s="1"/>
      <c r="AAA197" s="1"/>
      <c r="AAB197" s="1"/>
      <c r="AAC197" s="1"/>
      <c r="AAD197" s="1"/>
      <c r="AAE197" s="1"/>
      <c r="AAF197" s="1"/>
      <c r="AAG197" s="1"/>
      <c r="AAH197" s="1"/>
      <c r="AAI197" s="1"/>
      <c r="AAJ197" s="1"/>
      <c r="AAK197" s="1"/>
      <c r="AAL197" s="1"/>
      <c r="AAM197" s="1"/>
      <c r="AAN197" s="1"/>
      <c r="AAO197" s="1"/>
      <c r="AAP197" s="1"/>
      <c r="AAQ197" s="1"/>
      <c r="AAR197" s="1"/>
      <c r="AAS197" s="1"/>
      <c r="AAT197" s="1"/>
      <c r="AAU197" s="1"/>
      <c r="AAV197" s="1"/>
      <c r="AAW197" s="1"/>
      <c r="AAX197" s="1"/>
      <c r="AAY197" s="1"/>
      <c r="AAZ197" s="1"/>
      <c r="ABA197" s="1"/>
      <c r="ABB197" s="1"/>
      <c r="ABC197" s="1"/>
      <c r="ABD197" s="1"/>
      <c r="ABE197" s="1"/>
      <c r="ABF197" s="1"/>
      <c r="ABG197" s="1"/>
      <c r="ABH197" s="1"/>
      <c r="ABI197" s="1"/>
      <c r="ABJ197" s="1"/>
      <c r="ABK197" s="1"/>
      <c r="ABL197" s="1"/>
      <c r="ABM197" s="1"/>
      <c r="ABN197" s="1"/>
      <c r="ABO197" s="1"/>
      <c r="ABP197" s="1"/>
      <c r="ABQ197" s="1"/>
      <c r="ABR197" s="1"/>
      <c r="ABS197" s="1"/>
      <c r="ABT197" s="1"/>
      <c r="ABU197" s="1"/>
      <c r="ABV197" s="1"/>
      <c r="ABW197" s="1"/>
      <c r="ABX197" s="1"/>
      <c r="ABY197" s="1"/>
      <c r="ABZ197" s="1"/>
      <c r="ACA197" s="1"/>
      <c r="ACB197" s="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c r="AIB197" s="1"/>
      <c r="AIC197" s="1"/>
      <c r="AID197" s="1"/>
      <c r="AIE197" s="1"/>
      <c r="AIF197" s="1"/>
      <c r="AIG197" s="1"/>
      <c r="AIH197" s="1"/>
      <c r="AII197" s="1"/>
      <c r="AIJ197" s="1"/>
      <c r="AIK197" s="1"/>
      <c r="AIL197" s="1"/>
      <c r="AIM197" s="1"/>
      <c r="AIN197" s="1"/>
      <c r="AIO197" s="1"/>
      <c r="AIP197" s="1"/>
      <c r="AIQ197" s="1"/>
      <c r="AIR197" s="1"/>
      <c r="AIS197" s="1"/>
      <c r="AIT197" s="1"/>
      <c r="AIU197" s="1"/>
      <c r="AIV197" s="1"/>
      <c r="AIW197" s="1"/>
      <c r="AIX197" s="1"/>
      <c r="AIY197" s="1"/>
      <c r="AIZ197" s="1"/>
      <c r="AJA197" s="1"/>
      <c r="AJB197" s="1"/>
      <c r="AJC197" s="1"/>
      <c r="AJD197" s="1"/>
      <c r="AJE197" s="1"/>
      <c r="AJF197" s="1"/>
      <c r="AJG197" s="1"/>
      <c r="AJH197" s="1"/>
      <c r="AJI197" s="1"/>
      <c r="AJJ197" s="1"/>
      <c r="AJK197" s="1"/>
      <c r="AJL197" s="1"/>
      <c r="AJM197" s="1"/>
      <c r="AJN197" s="1"/>
      <c r="AJO197" s="1"/>
      <c r="AJP197" s="1"/>
      <c r="AJQ197" s="1"/>
      <c r="AJR197" s="1"/>
      <c r="AJS197" s="1"/>
      <c r="AJT197" s="1"/>
      <c r="AJU197" s="1"/>
      <c r="AJV197" s="1"/>
      <c r="AJW197" s="1"/>
      <c r="AJX197" s="1"/>
      <c r="AJY197" s="1"/>
      <c r="AJZ197" s="1"/>
      <c r="AKA197" s="1"/>
      <c r="AKB197" s="1"/>
      <c r="AKC197" s="1"/>
      <c r="AKD197" s="1"/>
      <c r="AKE197" s="1"/>
      <c r="AKF197" s="1"/>
      <c r="AKG197" s="1"/>
      <c r="AKH197" s="1"/>
      <c r="AKI197" s="1"/>
      <c r="AKJ197" s="1"/>
      <c r="AKK197" s="1"/>
      <c r="AKL197" s="1"/>
      <c r="AKM197" s="1"/>
      <c r="AKN197" s="1"/>
      <c r="AKO197" s="1"/>
      <c r="AKP197" s="1"/>
      <c r="AKQ197" s="1"/>
      <c r="AKR197" s="1"/>
      <c r="AKS197" s="1"/>
      <c r="AKT197" s="1"/>
      <c r="AKU197" s="1"/>
      <c r="AKV197" s="1"/>
      <c r="AKW197" s="1"/>
      <c r="AKX197" s="1"/>
      <c r="AKY197" s="1"/>
      <c r="AKZ197" s="1"/>
      <c r="ALA197" s="1"/>
      <c r="ALB197" s="1"/>
      <c r="ALC197" s="1"/>
      <c r="ALD197" s="1"/>
      <c r="ALE197" s="1"/>
      <c r="ALF197" s="1"/>
      <c r="ALG197" s="1"/>
      <c r="ALH197" s="1"/>
      <c r="ALI197" s="1"/>
      <c r="ALJ197" s="1"/>
      <c r="ALK197" s="1"/>
      <c r="ALL197" s="1"/>
      <c r="ALM197" s="1"/>
      <c r="ALN197" s="1"/>
      <c r="ALO197" s="1"/>
      <c r="ALP197" s="1"/>
      <c r="ALQ197" s="1"/>
      <c r="ALR197" s="1"/>
      <c r="ALS197" s="1"/>
      <c r="ALT197" s="1"/>
      <c r="ALU197" s="1"/>
      <c r="ALV197" s="1"/>
      <c r="ALW197" s="1"/>
      <c r="ALX197" s="1"/>
      <c r="ALY197" s="1"/>
      <c r="ALZ197" s="1"/>
      <c r="AMA197" s="1"/>
      <c r="AMB197" s="1"/>
      <c r="AMC197" s="1"/>
      <c r="AMD197" s="1"/>
      <c r="AME197" s="1"/>
      <c r="AMF197" s="1"/>
      <c r="AMG197" s="1"/>
      <c r="AMH197" s="1"/>
      <c r="AMI197" s="1"/>
      <c r="AMJ197" s="1"/>
    </row>
    <row r="198" spans="1:1024" s="8" customFormat="1" x14ac:dyDescent="0.25">
      <c r="A198" s="26">
        <v>191</v>
      </c>
      <c r="B198" s="3" t="s">
        <v>10</v>
      </c>
      <c r="C198" s="28">
        <f>SUM(D198:I198)</f>
        <v>0</v>
      </c>
      <c r="D198" s="2">
        <f>D202</f>
        <v>0</v>
      </c>
      <c r="E198" s="2">
        <f t="shared" si="80"/>
        <v>0</v>
      </c>
      <c r="F198" s="2">
        <f t="shared" si="80"/>
        <v>0</v>
      </c>
      <c r="G198" s="2">
        <f t="shared" si="80"/>
        <v>0</v>
      </c>
      <c r="H198" s="2">
        <f t="shared" si="80"/>
        <v>0</v>
      </c>
      <c r="I198" s="2">
        <f t="shared" si="80"/>
        <v>0</v>
      </c>
      <c r="J198" s="28"/>
      <c r="K198" s="1"/>
      <c r="L198" s="1"/>
      <c r="M198" s="6"/>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c r="QW198" s="1"/>
      <c r="QX198" s="1"/>
      <c r="QY198" s="1"/>
      <c r="QZ198" s="1"/>
      <c r="RA198" s="1"/>
      <c r="RB198" s="1"/>
      <c r="RC198" s="1"/>
      <c r="RD198" s="1"/>
      <c r="RE198" s="1"/>
      <c r="RF198" s="1"/>
      <c r="RG198" s="1"/>
      <c r="RH198" s="1"/>
      <c r="RI198" s="1"/>
      <c r="RJ198" s="1"/>
      <c r="RK198" s="1"/>
      <c r="RL198" s="1"/>
      <c r="RM198" s="1"/>
      <c r="RN198" s="1"/>
      <c r="RO198" s="1"/>
      <c r="RP198" s="1"/>
      <c r="RQ198" s="1"/>
      <c r="RR198" s="1"/>
      <c r="RS198" s="1"/>
      <c r="RT198" s="1"/>
      <c r="RU198" s="1"/>
      <c r="RV198" s="1"/>
      <c r="RW198" s="1"/>
      <c r="RX198" s="1"/>
      <c r="RY198" s="1"/>
      <c r="RZ198" s="1"/>
      <c r="SA198" s="1"/>
      <c r="SB198" s="1"/>
      <c r="SC198" s="1"/>
      <c r="SD198" s="1"/>
      <c r="SE198" s="1"/>
      <c r="SF198" s="1"/>
      <c r="SG198" s="1"/>
      <c r="SH198" s="1"/>
      <c r="SI198" s="1"/>
      <c r="SJ198" s="1"/>
      <c r="SK198" s="1"/>
      <c r="SL198" s="1"/>
      <c r="SM198" s="1"/>
      <c r="SN198" s="1"/>
      <c r="SO198" s="1"/>
      <c r="SP198" s="1"/>
      <c r="SQ198" s="1"/>
      <c r="SR198" s="1"/>
      <c r="SS198" s="1"/>
      <c r="ST198" s="1"/>
      <c r="SU198" s="1"/>
      <c r="SV198" s="1"/>
      <c r="SW198" s="1"/>
      <c r="SX198" s="1"/>
      <c r="SY198" s="1"/>
      <c r="SZ198" s="1"/>
      <c r="TA198" s="1"/>
      <c r="TB198" s="1"/>
      <c r="TC198" s="1"/>
      <c r="TD198" s="1"/>
      <c r="TE198" s="1"/>
      <c r="TF198" s="1"/>
      <c r="TG198" s="1"/>
      <c r="TH198" s="1"/>
      <c r="TI198" s="1"/>
      <c r="TJ198" s="1"/>
      <c r="TK198" s="1"/>
      <c r="TL198" s="1"/>
      <c r="TM198" s="1"/>
      <c r="TN198" s="1"/>
      <c r="TO198" s="1"/>
      <c r="TP198" s="1"/>
      <c r="TQ198" s="1"/>
      <c r="TR198" s="1"/>
      <c r="TS198" s="1"/>
      <c r="TT198" s="1"/>
      <c r="TU198" s="1"/>
      <c r="TV198" s="1"/>
      <c r="TW198" s="1"/>
      <c r="TX198" s="1"/>
      <c r="TY198" s="1"/>
      <c r="TZ198" s="1"/>
      <c r="UA198" s="1"/>
      <c r="UB198" s="1"/>
      <c r="UC198" s="1"/>
      <c r="UD198" s="1"/>
      <c r="UE198" s="1"/>
      <c r="UF198" s="1"/>
      <c r="UG198" s="1"/>
      <c r="UH198" s="1"/>
      <c r="UI198" s="1"/>
      <c r="UJ198" s="1"/>
      <c r="UK198" s="1"/>
      <c r="UL198" s="1"/>
      <c r="UM198" s="1"/>
      <c r="UN198" s="1"/>
      <c r="UO198" s="1"/>
      <c r="UP198" s="1"/>
      <c r="UQ198" s="1"/>
      <c r="UR198" s="1"/>
      <c r="US198" s="1"/>
      <c r="UT198" s="1"/>
      <c r="UU198" s="1"/>
      <c r="UV198" s="1"/>
      <c r="UW198" s="1"/>
      <c r="UX198" s="1"/>
      <c r="UY198" s="1"/>
      <c r="UZ198" s="1"/>
      <c r="VA198" s="1"/>
      <c r="VB198" s="1"/>
      <c r="VC198" s="1"/>
      <c r="VD198" s="1"/>
      <c r="VE198" s="1"/>
      <c r="VF198" s="1"/>
      <c r="VG198" s="1"/>
      <c r="VH198" s="1"/>
      <c r="VI198" s="1"/>
      <c r="VJ198" s="1"/>
      <c r="VK198" s="1"/>
      <c r="VL198" s="1"/>
      <c r="VM198" s="1"/>
      <c r="VN198" s="1"/>
      <c r="VO198" s="1"/>
      <c r="VP198" s="1"/>
      <c r="VQ198" s="1"/>
      <c r="VR198" s="1"/>
      <c r="VS198" s="1"/>
      <c r="VT198" s="1"/>
      <c r="VU198" s="1"/>
      <c r="VV198" s="1"/>
      <c r="VW198" s="1"/>
      <c r="VX198" s="1"/>
      <c r="VY198" s="1"/>
      <c r="VZ198" s="1"/>
      <c r="WA198" s="1"/>
      <c r="WB198" s="1"/>
      <c r="WC198" s="1"/>
      <c r="WD198" s="1"/>
      <c r="WE198" s="1"/>
      <c r="WF198" s="1"/>
      <c r="WG198" s="1"/>
      <c r="WH198" s="1"/>
      <c r="WI198" s="1"/>
      <c r="WJ198" s="1"/>
      <c r="WK198" s="1"/>
      <c r="WL198" s="1"/>
      <c r="WM198" s="1"/>
      <c r="WN198" s="1"/>
      <c r="WO198" s="1"/>
      <c r="WP198" s="1"/>
      <c r="WQ198" s="1"/>
      <c r="WR198" s="1"/>
      <c r="WS198" s="1"/>
      <c r="WT198" s="1"/>
      <c r="WU198" s="1"/>
      <c r="WV198" s="1"/>
      <c r="WW198" s="1"/>
      <c r="WX198" s="1"/>
      <c r="WY198" s="1"/>
      <c r="WZ198" s="1"/>
      <c r="XA198" s="1"/>
      <c r="XB198" s="1"/>
      <c r="XC198" s="1"/>
      <c r="XD198" s="1"/>
      <c r="XE198" s="1"/>
      <c r="XF198" s="1"/>
      <c r="XG198" s="1"/>
      <c r="XH198" s="1"/>
      <c r="XI198" s="1"/>
      <c r="XJ198" s="1"/>
      <c r="XK198" s="1"/>
      <c r="XL198" s="1"/>
      <c r="XM198" s="1"/>
      <c r="XN198" s="1"/>
      <c r="XO198" s="1"/>
      <c r="XP198" s="1"/>
      <c r="XQ198" s="1"/>
      <c r="XR198" s="1"/>
      <c r="XS198" s="1"/>
      <c r="XT198" s="1"/>
      <c r="XU198" s="1"/>
      <c r="XV198" s="1"/>
      <c r="XW198" s="1"/>
      <c r="XX198" s="1"/>
      <c r="XY198" s="1"/>
      <c r="XZ198" s="1"/>
      <c r="YA198" s="1"/>
      <c r="YB198" s="1"/>
      <c r="YC198" s="1"/>
      <c r="YD198" s="1"/>
      <c r="YE198" s="1"/>
      <c r="YF198" s="1"/>
      <c r="YG198" s="1"/>
      <c r="YH198" s="1"/>
      <c r="YI198" s="1"/>
      <c r="YJ198" s="1"/>
      <c r="YK198" s="1"/>
      <c r="YL198" s="1"/>
      <c r="YM198" s="1"/>
      <c r="YN198" s="1"/>
      <c r="YO198" s="1"/>
      <c r="YP198" s="1"/>
      <c r="YQ198" s="1"/>
      <c r="YR198" s="1"/>
      <c r="YS198" s="1"/>
      <c r="YT198" s="1"/>
      <c r="YU198" s="1"/>
      <c r="YV198" s="1"/>
      <c r="YW198" s="1"/>
      <c r="YX198" s="1"/>
      <c r="YY198" s="1"/>
      <c r="YZ198" s="1"/>
      <c r="ZA198" s="1"/>
      <c r="ZB198" s="1"/>
      <c r="ZC198" s="1"/>
      <c r="ZD198" s="1"/>
      <c r="ZE198" s="1"/>
      <c r="ZF198" s="1"/>
      <c r="ZG198" s="1"/>
      <c r="ZH198" s="1"/>
      <c r="ZI198" s="1"/>
      <c r="ZJ198" s="1"/>
      <c r="ZK198" s="1"/>
      <c r="ZL198" s="1"/>
      <c r="ZM198" s="1"/>
      <c r="ZN198" s="1"/>
      <c r="ZO198" s="1"/>
      <c r="ZP198" s="1"/>
      <c r="ZQ198" s="1"/>
      <c r="ZR198" s="1"/>
      <c r="ZS198" s="1"/>
      <c r="ZT198" s="1"/>
      <c r="ZU198" s="1"/>
      <c r="ZV198" s="1"/>
      <c r="ZW198" s="1"/>
      <c r="ZX198" s="1"/>
      <c r="ZY198" s="1"/>
      <c r="ZZ198" s="1"/>
      <c r="AAA198" s="1"/>
      <c r="AAB198" s="1"/>
      <c r="AAC198" s="1"/>
      <c r="AAD198" s="1"/>
      <c r="AAE198" s="1"/>
      <c r="AAF198" s="1"/>
      <c r="AAG198" s="1"/>
      <c r="AAH198" s="1"/>
      <c r="AAI198" s="1"/>
      <c r="AAJ198" s="1"/>
      <c r="AAK198" s="1"/>
      <c r="AAL198" s="1"/>
      <c r="AAM198" s="1"/>
      <c r="AAN198" s="1"/>
      <c r="AAO198" s="1"/>
      <c r="AAP198" s="1"/>
      <c r="AAQ198" s="1"/>
      <c r="AAR198" s="1"/>
      <c r="AAS198" s="1"/>
      <c r="AAT198" s="1"/>
      <c r="AAU198" s="1"/>
      <c r="AAV198" s="1"/>
      <c r="AAW198" s="1"/>
      <c r="AAX198" s="1"/>
      <c r="AAY198" s="1"/>
      <c r="AAZ198" s="1"/>
      <c r="ABA198" s="1"/>
      <c r="ABB198" s="1"/>
      <c r="ABC198" s="1"/>
      <c r="ABD198" s="1"/>
      <c r="ABE198" s="1"/>
      <c r="ABF198" s="1"/>
      <c r="ABG198" s="1"/>
      <c r="ABH198" s="1"/>
      <c r="ABI198" s="1"/>
      <c r="ABJ198" s="1"/>
      <c r="ABK198" s="1"/>
      <c r="ABL198" s="1"/>
      <c r="ABM198" s="1"/>
      <c r="ABN198" s="1"/>
      <c r="ABO198" s="1"/>
      <c r="ABP198" s="1"/>
      <c r="ABQ198" s="1"/>
      <c r="ABR198" s="1"/>
      <c r="ABS198" s="1"/>
      <c r="ABT198" s="1"/>
      <c r="ABU198" s="1"/>
      <c r="ABV198" s="1"/>
      <c r="ABW198" s="1"/>
      <c r="ABX198" s="1"/>
      <c r="ABY198" s="1"/>
      <c r="ABZ198" s="1"/>
      <c r="ACA198" s="1"/>
      <c r="ACB198" s="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c r="AIB198" s="1"/>
      <c r="AIC198" s="1"/>
      <c r="AID198" s="1"/>
      <c r="AIE198" s="1"/>
      <c r="AIF198" s="1"/>
      <c r="AIG198" s="1"/>
      <c r="AIH198" s="1"/>
      <c r="AII198" s="1"/>
      <c r="AIJ198" s="1"/>
      <c r="AIK198" s="1"/>
      <c r="AIL198" s="1"/>
      <c r="AIM198" s="1"/>
      <c r="AIN198" s="1"/>
      <c r="AIO198" s="1"/>
      <c r="AIP198" s="1"/>
      <c r="AIQ198" s="1"/>
      <c r="AIR198" s="1"/>
      <c r="AIS198" s="1"/>
      <c r="AIT198" s="1"/>
      <c r="AIU198" s="1"/>
      <c r="AIV198" s="1"/>
      <c r="AIW198" s="1"/>
      <c r="AIX198" s="1"/>
      <c r="AIY198" s="1"/>
      <c r="AIZ198" s="1"/>
      <c r="AJA198" s="1"/>
      <c r="AJB198" s="1"/>
      <c r="AJC198" s="1"/>
      <c r="AJD198" s="1"/>
      <c r="AJE198" s="1"/>
      <c r="AJF198" s="1"/>
      <c r="AJG198" s="1"/>
      <c r="AJH198" s="1"/>
      <c r="AJI198" s="1"/>
      <c r="AJJ198" s="1"/>
      <c r="AJK198" s="1"/>
      <c r="AJL198" s="1"/>
      <c r="AJM198" s="1"/>
      <c r="AJN198" s="1"/>
      <c r="AJO198" s="1"/>
      <c r="AJP198" s="1"/>
      <c r="AJQ198" s="1"/>
      <c r="AJR198" s="1"/>
      <c r="AJS198" s="1"/>
      <c r="AJT198" s="1"/>
      <c r="AJU198" s="1"/>
      <c r="AJV198" s="1"/>
      <c r="AJW198" s="1"/>
      <c r="AJX198" s="1"/>
      <c r="AJY198" s="1"/>
      <c r="AJZ198" s="1"/>
      <c r="AKA198" s="1"/>
      <c r="AKB198" s="1"/>
      <c r="AKC198" s="1"/>
      <c r="AKD198" s="1"/>
      <c r="AKE198" s="1"/>
      <c r="AKF198" s="1"/>
      <c r="AKG198" s="1"/>
      <c r="AKH198" s="1"/>
      <c r="AKI198" s="1"/>
      <c r="AKJ198" s="1"/>
      <c r="AKK198" s="1"/>
      <c r="AKL198" s="1"/>
      <c r="AKM198" s="1"/>
      <c r="AKN198" s="1"/>
      <c r="AKO198" s="1"/>
      <c r="AKP198" s="1"/>
      <c r="AKQ198" s="1"/>
      <c r="AKR198" s="1"/>
      <c r="AKS198" s="1"/>
      <c r="AKT198" s="1"/>
      <c r="AKU198" s="1"/>
      <c r="AKV198" s="1"/>
      <c r="AKW198" s="1"/>
      <c r="AKX198" s="1"/>
      <c r="AKY198" s="1"/>
      <c r="AKZ198" s="1"/>
      <c r="ALA198" s="1"/>
      <c r="ALB198" s="1"/>
      <c r="ALC198" s="1"/>
      <c r="ALD198" s="1"/>
      <c r="ALE198" s="1"/>
      <c r="ALF198" s="1"/>
      <c r="ALG198" s="1"/>
      <c r="ALH198" s="1"/>
      <c r="ALI198" s="1"/>
      <c r="ALJ198" s="1"/>
      <c r="ALK198" s="1"/>
      <c r="ALL198" s="1"/>
      <c r="ALM198" s="1"/>
      <c r="ALN198" s="1"/>
      <c r="ALO198" s="1"/>
      <c r="ALP198" s="1"/>
      <c r="ALQ198" s="1"/>
      <c r="ALR198" s="1"/>
      <c r="ALS198" s="1"/>
      <c r="ALT198" s="1"/>
      <c r="ALU198" s="1"/>
      <c r="ALV198" s="1"/>
      <c r="ALW198" s="1"/>
      <c r="ALX198" s="1"/>
      <c r="ALY198" s="1"/>
      <c r="ALZ198" s="1"/>
      <c r="AMA198" s="1"/>
      <c r="AMB198" s="1"/>
      <c r="AMC198" s="1"/>
      <c r="AMD198" s="1"/>
      <c r="AME198" s="1"/>
      <c r="AMF198" s="1"/>
      <c r="AMG198" s="1"/>
      <c r="AMH198" s="1"/>
      <c r="AMI198" s="1"/>
      <c r="AMJ198" s="1"/>
    </row>
    <row r="199" spans="1:1024" s="11" customFormat="1" x14ac:dyDescent="0.25">
      <c r="A199" s="26">
        <v>192</v>
      </c>
      <c r="B199" s="3" t="s">
        <v>11</v>
      </c>
      <c r="C199" s="28">
        <f>SUM(D199:I199)</f>
        <v>1151.81</v>
      </c>
      <c r="D199" s="2">
        <f>D203</f>
        <v>27.810000000000002</v>
      </c>
      <c r="E199" s="2">
        <f t="shared" si="80"/>
        <v>0</v>
      </c>
      <c r="F199" s="2">
        <f t="shared" si="80"/>
        <v>265</v>
      </c>
      <c r="G199" s="2">
        <f t="shared" si="80"/>
        <v>265</v>
      </c>
      <c r="H199" s="2">
        <f t="shared" si="80"/>
        <v>265</v>
      </c>
      <c r="I199" s="2">
        <f t="shared" si="80"/>
        <v>329</v>
      </c>
      <c r="J199" s="28"/>
    </row>
    <row r="200" spans="1:1024" s="4" customFormat="1" ht="60.75" customHeight="1" x14ac:dyDescent="0.25">
      <c r="A200" s="26">
        <v>193</v>
      </c>
      <c r="B200" s="12" t="s">
        <v>121</v>
      </c>
      <c r="C200" s="13">
        <f t="shared" ref="C200:I200" si="81">SUM(C201:C203)</f>
        <v>1151.81</v>
      </c>
      <c r="D200" s="13">
        <f t="shared" si="81"/>
        <v>27.810000000000002</v>
      </c>
      <c r="E200" s="13">
        <f t="shared" si="81"/>
        <v>0</v>
      </c>
      <c r="F200" s="13">
        <f t="shared" si="81"/>
        <v>265</v>
      </c>
      <c r="G200" s="13">
        <f t="shared" si="81"/>
        <v>265</v>
      </c>
      <c r="H200" s="13">
        <f t="shared" si="81"/>
        <v>265</v>
      </c>
      <c r="I200" s="13">
        <f t="shared" si="81"/>
        <v>329</v>
      </c>
      <c r="J200" s="13" t="s">
        <v>72</v>
      </c>
    </row>
    <row r="201" spans="1:1024" s="8" customFormat="1" x14ac:dyDescent="0.25">
      <c r="A201" s="26">
        <v>194</v>
      </c>
      <c r="B201" s="3" t="s">
        <v>9</v>
      </c>
      <c r="C201" s="28">
        <f>SUM(D201:I201)</f>
        <v>0</v>
      </c>
      <c r="D201" s="2">
        <v>0</v>
      </c>
      <c r="E201" s="2">
        <v>0</v>
      </c>
      <c r="F201" s="2">
        <v>0</v>
      </c>
      <c r="G201" s="2">
        <v>0</v>
      </c>
      <c r="H201" s="2">
        <v>0</v>
      </c>
      <c r="I201" s="2">
        <v>0</v>
      </c>
      <c r="J201" s="28"/>
    </row>
    <row r="202" spans="1:1024" s="8" customFormat="1" x14ac:dyDescent="0.25">
      <c r="A202" s="26">
        <v>195</v>
      </c>
      <c r="B202" s="3" t="s">
        <v>10</v>
      </c>
      <c r="C202" s="28">
        <f>SUM(D202:I202)</f>
        <v>0</v>
      </c>
      <c r="D202" s="2">
        <v>0</v>
      </c>
      <c r="E202" s="2">
        <v>0</v>
      </c>
      <c r="F202" s="2">
        <v>0</v>
      </c>
      <c r="G202" s="2">
        <v>0</v>
      </c>
      <c r="H202" s="2">
        <v>0</v>
      </c>
      <c r="I202" s="2">
        <v>0</v>
      </c>
      <c r="J202" s="28"/>
    </row>
    <row r="203" spans="1:1024" s="8" customFormat="1" x14ac:dyDescent="0.25">
      <c r="A203" s="26">
        <v>196</v>
      </c>
      <c r="B203" s="3" t="s">
        <v>11</v>
      </c>
      <c r="C203" s="28">
        <f>SUM(D203:I203)</f>
        <v>1151.81</v>
      </c>
      <c r="D203" s="2">
        <f>329-301.19</f>
        <v>27.810000000000002</v>
      </c>
      <c r="E203" s="2">
        <v>0</v>
      </c>
      <c r="F203" s="2">
        <v>265</v>
      </c>
      <c r="G203" s="2">
        <v>265</v>
      </c>
      <c r="H203" s="2">
        <v>265</v>
      </c>
      <c r="I203" s="2">
        <v>329</v>
      </c>
      <c r="J203" s="28"/>
    </row>
    <row r="204" spans="1:1024" s="8" customFormat="1" ht="17.850000000000001" customHeight="1" x14ac:dyDescent="0.25">
      <c r="A204" s="26">
        <v>197</v>
      </c>
      <c r="B204" s="30" t="s">
        <v>122</v>
      </c>
      <c r="C204" s="30"/>
      <c r="D204" s="30"/>
      <c r="E204" s="30"/>
      <c r="F204" s="30"/>
      <c r="G204" s="30"/>
      <c r="H204" s="30"/>
      <c r="I204" s="30"/>
      <c r="J204" s="30"/>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c r="QW204" s="1"/>
      <c r="QX204" s="1"/>
      <c r="QY204" s="1"/>
      <c r="QZ204" s="1"/>
      <c r="RA204" s="1"/>
      <c r="RB204" s="1"/>
      <c r="RC204" s="1"/>
      <c r="RD204" s="1"/>
      <c r="RE204" s="1"/>
      <c r="RF204" s="1"/>
      <c r="RG204" s="1"/>
      <c r="RH204" s="1"/>
      <c r="RI204" s="1"/>
      <c r="RJ204" s="1"/>
      <c r="RK204" s="1"/>
      <c r="RL204" s="1"/>
      <c r="RM204" s="1"/>
      <c r="RN204" s="1"/>
      <c r="RO204" s="1"/>
      <c r="RP204" s="1"/>
      <c r="RQ204" s="1"/>
      <c r="RR204" s="1"/>
      <c r="RS204" s="1"/>
      <c r="RT204" s="1"/>
      <c r="RU204" s="1"/>
      <c r="RV204" s="1"/>
      <c r="RW204" s="1"/>
      <c r="RX204" s="1"/>
      <c r="RY204" s="1"/>
      <c r="RZ204" s="1"/>
      <c r="SA204" s="1"/>
      <c r="SB204" s="1"/>
      <c r="SC204" s="1"/>
      <c r="SD204" s="1"/>
      <c r="SE204" s="1"/>
      <c r="SF204" s="1"/>
      <c r="SG204" s="1"/>
      <c r="SH204" s="1"/>
      <c r="SI204" s="1"/>
      <c r="SJ204" s="1"/>
      <c r="SK204" s="1"/>
      <c r="SL204" s="1"/>
      <c r="SM204" s="1"/>
      <c r="SN204" s="1"/>
      <c r="SO204" s="1"/>
      <c r="SP204" s="1"/>
      <c r="SQ204" s="1"/>
      <c r="SR204" s="1"/>
      <c r="SS204" s="1"/>
      <c r="ST204" s="1"/>
      <c r="SU204" s="1"/>
      <c r="SV204" s="1"/>
      <c r="SW204" s="1"/>
      <c r="SX204" s="1"/>
      <c r="SY204" s="1"/>
      <c r="SZ204" s="1"/>
      <c r="TA204" s="1"/>
      <c r="TB204" s="1"/>
      <c r="TC204" s="1"/>
      <c r="TD204" s="1"/>
      <c r="TE204" s="1"/>
      <c r="TF204" s="1"/>
      <c r="TG204" s="1"/>
      <c r="TH204" s="1"/>
      <c r="TI204" s="1"/>
      <c r="TJ204" s="1"/>
      <c r="TK204" s="1"/>
      <c r="TL204" s="1"/>
      <c r="TM204" s="1"/>
      <c r="TN204" s="1"/>
      <c r="TO204" s="1"/>
      <c r="TP204" s="1"/>
      <c r="TQ204" s="1"/>
      <c r="TR204" s="1"/>
      <c r="TS204" s="1"/>
      <c r="TT204" s="1"/>
      <c r="TU204" s="1"/>
      <c r="TV204" s="1"/>
      <c r="TW204" s="1"/>
      <c r="TX204" s="1"/>
      <c r="TY204" s="1"/>
      <c r="TZ204" s="1"/>
      <c r="UA204" s="1"/>
      <c r="UB204" s="1"/>
      <c r="UC204" s="1"/>
      <c r="UD204" s="1"/>
      <c r="UE204" s="1"/>
      <c r="UF204" s="1"/>
      <c r="UG204" s="1"/>
      <c r="UH204" s="1"/>
      <c r="UI204" s="1"/>
      <c r="UJ204" s="1"/>
      <c r="UK204" s="1"/>
      <c r="UL204" s="1"/>
      <c r="UM204" s="1"/>
      <c r="UN204" s="1"/>
      <c r="UO204" s="1"/>
      <c r="UP204" s="1"/>
      <c r="UQ204" s="1"/>
      <c r="UR204" s="1"/>
      <c r="US204" s="1"/>
      <c r="UT204" s="1"/>
      <c r="UU204" s="1"/>
      <c r="UV204" s="1"/>
      <c r="UW204" s="1"/>
      <c r="UX204" s="1"/>
      <c r="UY204" s="1"/>
      <c r="UZ204" s="1"/>
      <c r="VA204" s="1"/>
      <c r="VB204" s="1"/>
      <c r="VC204" s="1"/>
      <c r="VD204" s="1"/>
      <c r="VE204" s="1"/>
      <c r="VF204" s="1"/>
      <c r="VG204" s="1"/>
      <c r="VH204" s="1"/>
      <c r="VI204" s="1"/>
      <c r="VJ204" s="1"/>
      <c r="VK204" s="1"/>
      <c r="VL204" s="1"/>
      <c r="VM204" s="1"/>
      <c r="VN204" s="1"/>
      <c r="VO204" s="1"/>
      <c r="VP204" s="1"/>
      <c r="VQ204" s="1"/>
      <c r="VR204" s="1"/>
      <c r="VS204" s="1"/>
      <c r="VT204" s="1"/>
      <c r="VU204" s="1"/>
      <c r="VV204" s="1"/>
      <c r="VW204" s="1"/>
      <c r="VX204" s="1"/>
      <c r="VY204" s="1"/>
      <c r="VZ204" s="1"/>
      <c r="WA204" s="1"/>
      <c r="WB204" s="1"/>
      <c r="WC204" s="1"/>
      <c r="WD204" s="1"/>
      <c r="WE204" s="1"/>
      <c r="WF204" s="1"/>
      <c r="WG204" s="1"/>
      <c r="WH204" s="1"/>
      <c r="WI204" s="1"/>
      <c r="WJ204" s="1"/>
      <c r="WK204" s="1"/>
      <c r="WL204" s="1"/>
      <c r="WM204" s="1"/>
      <c r="WN204" s="1"/>
      <c r="WO204" s="1"/>
      <c r="WP204" s="1"/>
      <c r="WQ204" s="1"/>
      <c r="WR204" s="1"/>
      <c r="WS204" s="1"/>
      <c r="WT204" s="1"/>
      <c r="WU204" s="1"/>
      <c r="WV204" s="1"/>
      <c r="WW204" s="1"/>
      <c r="WX204" s="1"/>
      <c r="WY204" s="1"/>
      <c r="WZ204" s="1"/>
      <c r="XA204" s="1"/>
      <c r="XB204" s="1"/>
      <c r="XC204" s="1"/>
      <c r="XD204" s="1"/>
      <c r="XE204" s="1"/>
      <c r="XF204" s="1"/>
      <c r="XG204" s="1"/>
      <c r="XH204" s="1"/>
      <c r="XI204" s="1"/>
      <c r="XJ204" s="1"/>
      <c r="XK204" s="1"/>
      <c r="XL204" s="1"/>
      <c r="XM204" s="1"/>
      <c r="XN204" s="1"/>
      <c r="XO204" s="1"/>
      <c r="XP204" s="1"/>
      <c r="XQ204" s="1"/>
      <c r="XR204" s="1"/>
      <c r="XS204" s="1"/>
      <c r="XT204" s="1"/>
      <c r="XU204" s="1"/>
      <c r="XV204" s="1"/>
      <c r="XW204" s="1"/>
      <c r="XX204" s="1"/>
      <c r="XY204" s="1"/>
      <c r="XZ204" s="1"/>
      <c r="YA204" s="1"/>
      <c r="YB204" s="1"/>
      <c r="YC204" s="1"/>
      <c r="YD204" s="1"/>
      <c r="YE204" s="1"/>
      <c r="YF204" s="1"/>
      <c r="YG204" s="1"/>
      <c r="YH204" s="1"/>
      <c r="YI204" s="1"/>
      <c r="YJ204" s="1"/>
      <c r="YK204" s="1"/>
      <c r="YL204" s="1"/>
      <c r="YM204" s="1"/>
      <c r="YN204" s="1"/>
      <c r="YO204" s="1"/>
      <c r="YP204" s="1"/>
      <c r="YQ204" s="1"/>
      <c r="YR204" s="1"/>
      <c r="YS204" s="1"/>
      <c r="YT204" s="1"/>
      <c r="YU204" s="1"/>
      <c r="YV204" s="1"/>
      <c r="YW204" s="1"/>
      <c r="YX204" s="1"/>
      <c r="YY204" s="1"/>
      <c r="YZ204" s="1"/>
      <c r="ZA204" s="1"/>
      <c r="ZB204" s="1"/>
      <c r="ZC204" s="1"/>
      <c r="ZD204" s="1"/>
      <c r="ZE204" s="1"/>
      <c r="ZF204" s="1"/>
      <c r="ZG204" s="1"/>
      <c r="ZH204" s="1"/>
      <c r="ZI204" s="1"/>
      <c r="ZJ204" s="1"/>
      <c r="ZK204" s="1"/>
      <c r="ZL204" s="1"/>
      <c r="ZM204" s="1"/>
      <c r="ZN204" s="1"/>
      <c r="ZO204" s="1"/>
      <c r="ZP204" s="1"/>
      <c r="ZQ204" s="1"/>
      <c r="ZR204" s="1"/>
      <c r="ZS204" s="1"/>
      <c r="ZT204" s="1"/>
      <c r="ZU204" s="1"/>
      <c r="ZV204" s="1"/>
      <c r="ZW204" s="1"/>
      <c r="ZX204" s="1"/>
      <c r="ZY204" s="1"/>
      <c r="ZZ204" s="1"/>
      <c r="AAA204" s="1"/>
      <c r="AAB204" s="1"/>
      <c r="AAC204" s="1"/>
      <c r="AAD204" s="1"/>
      <c r="AAE204" s="1"/>
      <c r="AAF204" s="1"/>
      <c r="AAG204" s="1"/>
      <c r="AAH204" s="1"/>
      <c r="AAI204" s="1"/>
      <c r="AAJ204" s="1"/>
      <c r="AAK204" s="1"/>
      <c r="AAL204" s="1"/>
      <c r="AAM204" s="1"/>
      <c r="AAN204" s="1"/>
      <c r="AAO204" s="1"/>
      <c r="AAP204" s="1"/>
      <c r="AAQ204" s="1"/>
      <c r="AAR204" s="1"/>
      <c r="AAS204" s="1"/>
      <c r="AAT204" s="1"/>
      <c r="AAU204" s="1"/>
      <c r="AAV204" s="1"/>
      <c r="AAW204" s="1"/>
      <c r="AAX204" s="1"/>
      <c r="AAY204" s="1"/>
      <c r="AAZ204" s="1"/>
      <c r="ABA204" s="1"/>
      <c r="ABB204" s="1"/>
      <c r="ABC204" s="1"/>
      <c r="ABD204" s="1"/>
      <c r="ABE204" s="1"/>
      <c r="ABF204" s="1"/>
      <c r="ABG204" s="1"/>
      <c r="ABH204" s="1"/>
      <c r="ABI204" s="1"/>
      <c r="ABJ204" s="1"/>
      <c r="ABK204" s="1"/>
      <c r="ABL204" s="1"/>
      <c r="ABM204" s="1"/>
      <c r="ABN204" s="1"/>
      <c r="ABO204" s="1"/>
      <c r="ABP204" s="1"/>
      <c r="ABQ204" s="1"/>
      <c r="ABR204" s="1"/>
      <c r="ABS204" s="1"/>
      <c r="ABT204" s="1"/>
      <c r="ABU204" s="1"/>
      <c r="ABV204" s="1"/>
      <c r="ABW204" s="1"/>
      <c r="ABX204" s="1"/>
      <c r="ABY204" s="1"/>
      <c r="ABZ204" s="1"/>
      <c r="ACA204" s="1"/>
      <c r="ACB204" s="1"/>
      <c r="ACC204" s="1"/>
      <c r="ACD204" s="1"/>
      <c r="ACE204" s="1"/>
      <c r="ACF204" s="1"/>
      <c r="ACG204" s="1"/>
      <c r="ACH204" s="1"/>
      <c r="ACI204" s="1"/>
      <c r="ACJ204" s="1"/>
      <c r="ACK204" s="1"/>
      <c r="ACL204" s="1"/>
      <c r="ACM204" s="1"/>
      <c r="ACN204" s="1"/>
      <c r="ACO204" s="1"/>
      <c r="ACP204" s="1"/>
      <c r="ACQ204" s="1"/>
      <c r="ACR204" s="1"/>
      <c r="ACS204" s="1"/>
      <c r="ACT204" s="1"/>
      <c r="ACU204" s="1"/>
      <c r="ACV204" s="1"/>
      <c r="ACW204" s="1"/>
      <c r="ACX204" s="1"/>
      <c r="ACY204" s="1"/>
      <c r="ACZ204" s="1"/>
      <c r="ADA204" s="1"/>
      <c r="ADB204" s="1"/>
      <c r="ADC204" s="1"/>
      <c r="ADD204" s="1"/>
      <c r="ADE204" s="1"/>
      <c r="ADF204" s="1"/>
      <c r="ADG204" s="1"/>
      <c r="ADH204" s="1"/>
      <c r="ADI204" s="1"/>
      <c r="ADJ204" s="1"/>
      <c r="ADK204" s="1"/>
      <c r="ADL204" s="1"/>
      <c r="ADM204" s="1"/>
      <c r="ADN204" s="1"/>
      <c r="ADO204" s="1"/>
      <c r="ADP204" s="1"/>
      <c r="ADQ204" s="1"/>
      <c r="ADR204" s="1"/>
      <c r="ADS204" s="1"/>
      <c r="ADT204" s="1"/>
      <c r="ADU204" s="1"/>
      <c r="ADV204" s="1"/>
      <c r="ADW204" s="1"/>
      <c r="ADX204" s="1"/>
      <c r="ADY204" s="1"/>
      <c r="ADZ204" s="1"/>
      <c r="AEA204" s="1"/>
      <c r="AEB204" s="1"/>
      <c r="AEC204" s="1"/>
      <c r="AED204" s="1"/>
      <c r="AEE204" s="1"/>
      <c r="AEF204" s="1"/>
      <c r="AEG204" s="1"/>
      <c r="AEH204" s="1"/>
      <c r="AEI204" s="1"/>
      <c r="AEJ204" s="1"/>
      <c r="AEK204" s="1"/>
      <c r="AEL204" s="1"/>
      <c r="AEM204" s="1"/>
      <c r="AEN204" s="1"/>
      <c r="AEO204" s="1"/>
      <c r="AEP204" s="1"/>
      <c r="AEQ204" s="1"/>
      <c r="AER204" s="1"/>
      <c r="AES204" s="1"/>
      <c r="AET204" s="1"/>
      <c r="AEU204" s="1"/>
      <c r="AEV204" s="1"/>
      <c r="AEW204" s="1"/>
      <c r="AEX204" s="1"/>
      <c r="AEY204" s="1"/>
      <c r="AEZ204" s="1"/>
      <c r="AFA204" s="1"/>
      <c r="AFB204" s="1"/>
      <c r="AFC204" s="1"/>
      <c r="AFD204" s="1"/>
      <c r="AFE204" s="1"/>
      <c r="AFF204" s="1"/>
      <c r="AFG204" s="1"/>
      <c r="AFH204" s="1"/>
      <c r="AFI204" s="1"/>
      <c r="AFJ204" s="1"/>
      <c r="AFK204" s="1"/>
      <c r="AFL204" s="1"/>
      <c r="AFM204" s="1"/>
      <c r="AFN204" s="1"/>
      <c r="AFO204" s="1"/>
      <c r="AFP204" s="1"/>
      <c r="AFQ204" s="1"/>
      <c r="AFR204" s="1"/>
      <c r="AFS204" s="1"/>
      <c r="AFT204" s="1"/>
      <c r="AFU204" s="1"/>
      <c r="AFV204" s="1"/>
      <c r="AFW204" s="1"/>
      <c r="AFX204" s="1"/>
      <c r="AFY204" s="1"/>
      <c r="AFZ204" s="1"/>
      <c r="AGA204" s="1"/>
      <c r="AGB204" s="1"/>
      <c r="AGC204" s="1"/>
      <c r="AGD204" s="1"/>
      <c r="AGE204" s="1"/>
      <c r="AGF204" s="1"/>
      <c r="AGG204" s="1"/>
      <c r="AGH204" s="1"/>
      <c r="AGI204" s="1"/>
      <c r="AGJ204" s="1"/>
      <c r="AGK204" s="1"/>
      <c r="AGL204" s="1"/>
      <c r="AGM204" s="1"/>
      <c r="AGN204" s="1"/>
      <c r="AGO204" s="1"/>
      <c r="AGP204" s="1"/>
      <c r="AGQ204" s="1"/>
      <c r="AGR204" s="1"/>
      <c r="AGS204" s="1"/>
      <c r="AGT204" s="1"/>
      <c r="AGU204" s="1"/>
      <c r="AGV204" s="1"/>
      <c r="AGW204" s="1"/>
      <c r="AGX204" s="1"/>
      <c r="AGY204" s="1"/>
      <c r="AGZ204" s="1"/>
      <c r="AHA204" s="1"/>
      <c r="AHB204" s="1"/>
      <c r="AHC204" s="1"/>
      <c r="AHD204" s="1"/>
      <c r="AHE204" s="1"/>
      <c r="AHF204" s="1"/>
      <c r="AHG204" s="1"/>
      <c r="AHH204" s="1"/>
      <c r="AHI204" s="1"/>
      <c r="AHJ204" s="1"/>
      <c r="AHK204" s="1"/>
      <c r="AHL204" s="1"/>
      <c r="AHM204" s="1"/>
      <c r="AHN204" s="1"/>
      <c r="AHO204" s="1"/>
      <c r="AHP204" s="1"/>
      <c r="AHQ204" s="1"/>
      <c r="AHR204" s="1"/>
      <c r="AHS204" s="1"/>
      <c r="AHT204" s="1"/>
      <c r="AHU204" s="1"/>
      <c r="AHV204" s="1"/>
      <c r="AHW204" s="1"/>
      <c r="AHX204" s="1"/>
      <c r="AHY204" s="1"/>
      <c r="AHZ204" s="1"/>
      <c r="AIA204" s="1"/>
      <c r="AIB204" s="1"/>
      <c r="AIC204" s="1"/>
      <c r="AID204" s="1"/>
      <c r="AIE204" s="1"/>
      <c r="AIF204" s="1"/>
      <c r="AIG204" s="1"/>
      <c r="AIH204" s="1"/>
      <c r="AII204" s="1"/>
      <c r="AIJ204" s="1"/>
      <c r="AIK204" s="1"/>
      <c r="AIL204" s="1"/>
      <c r="AIM204" s="1"/>
      <c r="AIN204" s="1"/>
      <c r="AIO204" s="1"/>
      <c r="AIP204" s="1"/>
      <c r="AIQ204" s="1"/>
      <c r="AIR204" s="1"/>
      <c r="AIS204" s="1"/>
      <c r="AIT204" s="1"/>
      <c r="AIU204" s="1"/>
      <c r="AIV204" s="1"/>
      <c r="AIW204" s="1"/>
      <c r="AIX204" s="1"/>
      <c r="AIY204" s="1"/>
      <c r="AIZ204" s="1"/>
      <c r="AJA204" s="1"/>
      <c r="AJB204" s="1"/>
      <c r="AJC204" s="1"/>
      <c r="AJD204" s="1"/>
      <c r="AJE204" s="1"/>
      <c r="AJF204" s="1"/>
      <c r="AJG204" s="1"/>
      <c r="AJH204" s="1"/>
      <c r="AJI204" s="1"/>
      <c r="AJJ204" s="1"/>
      <c r="AJK204" s="1"/>
      <c r="AJL204" s="1"/>
      <c r="AJM204" s="1"/>
      <c r="AJN204" s="1"/>
      <c r="AJO204" s="1"/>
      <c r="AJP204" s="1"/>
      <c r="AJQ204" s="1"/>
      <c r="AJR204" s="1"/>
      <c r="AJS204" s="1"/>
      <c r="AJT204" s="1"/>
      <c r="AJU204" s="1"/>
      <c r="AJV204" s="1"/>
      <c r="AJW204" s="1"/>
      <c r="AJX204" s="1"/>
      <c r="AJY204" s="1"/>
      <c r="AJZ204" s="1"/>
      <c r="AKA204" s="1"/>
      <c r="AKB204" s="1"/>
      <c r="AKC204" s="1"/>
      <c r="AKD204" s="1"/>
      <c r="AKE204" s="1"/>
      <c r="AKF204" s="1"/>
      <c r="AKG204" s="1"/>
      <c r="AKH204" s="1"/>
      <c r="AKI204" s="1"/>
      <c r="AKJ204" s="1"/>
      <c r="AKK204" s="1"/>
      <c r="AKL204" s="1"/>
      <c r="AKM204" s="1"/>
      <c r="AKN204" s="1"/>
      <c r="AKO204" s="1"/>
      <c r="AKP204" s="1"/>
      <c r="AKQ204" s="1"/>
      <c r="AKR204" s="1"/>
      <c r="AKS204" s="1"/>
      <c r="AKT204" s="1"/>
      <c r="AKU204" s="1"/>
      <c r="AKV204" s="1"/>
      <c r="AKW204" s="1"/>
      <c r="AKX204" s="1"/>
      <c r="AKY204" s="1"/>
      <c r="AKZ204" s="1"/>
      <c r="ALA204" s="1"/>
      <c r="ALB204" s="1"/>
      <c r="ALC204" s="1"/>
      <c r="ALD204" s="1"/>
      <c r="ALE204" s="1"/>
      <c r="ALF204" s="1"/>
      <c r="ALG204" s="1"/>
      <c r="ALH204" s="1"/>
      <c r="ALI204" s="1"/>
      <c r="ALJ204" s="1"/>
      <c r="ALK204" s="1"/>
      <c r="ALL204" s="1"/>
      <c r="ALM204" s="1"/>
      <c r="ALN204" s="1"/>
      <c r="ALO204" s="1"/>
      <c r="ALP204" s="1"/>
      <c r="ALQ204" s="1"/>
      <c r="ALR204" s="1"/>
      <c r="ALS204" s="1"/>
      <c r="ALT204" s="1"/>
      <c r="ALU204" s="1"/>
      <c r="ALV204" s="1"/>
      <c r="ALW204" s="1"/>
      <c r="ALX204" s="1"/>
      <c r="ALY204" s="1"/>
      <c r="ALZ204" s="1"/>
      <c r="AMA204" s="1"/>
      <c r="AMB204" s="1"/>
      <c r="AMC204" s="1"/>
      <c r="AMD204" s="1"/>
      <c r="AME204" s="1"/>
      <c r="AMF204" s="1"/>
      <c r="AMG204" s="1"/>
      <c r="AMH204" s="1"/>
      <c r="AMI204" s="1"/>
      <c r="AMJ204" s="1"/>
    </row>
    <row r="205" spans="1:1024" s="8" customFormat="1" x14ac:dyDescent="0.25">
      <c r="A205" s="26">
        <v>198</v>
      </c>
      <c r="B205" s="3" t="s">
        <v>22</v>
      </c>
      <c r="C205" s="28">
        <f>SUM(D205:I205)</f>
        <v>17431.065699999999</v>
      </c>
      <c r="D205" s="28">
        <f>SUM(D206:D209)</f>
        <v>1644.5656999999999</v>
      </c>
      <c r="E205" s="28">
        <f t="shared" ref="E205:H205" si="82">SUM(E206:E209)</f>
        <v>3059.3100000000004</v>
      </c>
      <c r="F205" s="28">
        <f t="shared" si="82"/>
        <v>3652</v>
      </c>
      <c r="G205" s="28">
        <f t="shared" si="82"/>
        <v>3480</v>
      </c>
      <c r="H205" s="28">
        <f t="shared" si="82"/>
        <v>3480</v>
      </c>
      <c r="I205" s="28">
        <f>SUM(I206:I209)</f>
        <v>2115.19</v>
      </c>
      <c r="J205" s="28"/>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c r="ZE205" s="1"/>
      <c r="ZF205" s="1"/>
      <c r="ZG205" s="1"/>
      <c r="ZH205" s="1"/>
      <c r="ZI205" s="1"/>
      <c r="ZJ205" s="1"/>
      <c r="ZK205" s="1"/>
      <c r="ZL205" s="1"/>
      <c r="ZM205" s="1"/>
      <c r="ZN205" s="1"/>
      <c r="ZO205" s="1"/>
      <c r="ZP205" s="1"/>
      <c r="ZQ205" s="1"/>
      <c r="ZR205" s="1"/>
      <c r="ZS205" s="1"/>
      <c r="ZT205" s="1"/>
      <c r="ZU205" s="1"/>
      <c r="ZV205" s="1"/>
      <c r="ZW205" s="1"/>
      <c r="ZX205" s="1"/>
      <c r="ZY205" s="1"/>
      <c r="ZZ205" s="1"/>
      <c r="AAA205" s="1"/>
      <c r="AAB205" s="1"/>
      <c r="AAC205" s="1"/>
      <c r="AAD205" s="1"/>
      <c r="AAE205" s="1"/>
      <c r="AAF205" s="1"/>
      <c r="AAG205" s="1"/>
      <c r="AAH205" s="1"/>
      <c r="AAI205" s="1"/>
      <c r="AAJ205" s="1"/>
      <c r="AAK205" s="1"/>
      <c r="AAL205" s="1"/>
      <c r="AAM205" s="1"/>
      <c r="AAN205" s="1"/>
      <c r="AAO205" s="1"/>
      <c r="AAP205" s="1"/>
      <c r="AAQ205" s="1"/>
      <c r="AAR205" s="1"/>
      <c r="AAS205" s="1"/>
      <c r="AAT205" s="1"/>
      <c r="AAU205" s="1"/>
      <c r="AAV205" s="1"/>
      <c r="AAW205" s="1"/>
      <c r="AAX205" s="1"/>
      <c r="AAY205" s="1"/>
      <c r="AAZ205" s="1"/>
      <c r="ABA205" s="1"/>
      <c r="ABB205" s="1"/>
      <c r="ABC205" s="1"/>
      <c r="ABD205" s="1"/>
      <c r="ABE205" s="1"/>
      <c r="ABF205" s="1"/>
      <c r="ABG205" s="1"/>
      <c r="ABH205" s="1"/>
      <c r="ABI205" s="1"/>
      <c r="ABJ205" s="1"/>
      <c r="ABK205" s="1"/>
      <c r="ABL205" s="1"/>
      <c r="ABM205" s="1"/>
      <c r="ABN205" s="1"/>
      <c r="ABO205" s="1"/>
      <c r="ABP205" s="1"/>
      <c r="ABQ205" s="1"/>
      <c r="ABR205" s="1"/>
      <c r="ABS205" s="1"/>
      <c r="ABT205" s="1"/>
      <c r="ABU205" s="1"/>
      <c r="ABV205" s="1"/>
      <c r="ABW205" s="1"/>
      <c r="ABX205" s="1"/>
      <c r="ABY205" s="1"/>
      <c r="ABZ205" s="1"/>
      <c r="ACA205" s="1"/>
      <c r="ACB205" s="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c r="AIB205" s="1"/>
      <c r="AIC205" s="1"/>
      <c r="AID205" s="1"/>
      <c r="AIE205" s="1"/>
      <c r="AIF205" s="1"/>
      <c r="AIG205" s="1"/>
      <c r="AIH205" s="1"/>
      <c r="AII205" s="1"/>
      <c r="AIJ205" s="1"/>
      <c r="AIK205" s="1"/>
      <c r="AIL205" s="1"/>
      <c r="AIM205" s="1"/>
      <c r="AIN205" s="1"/>
      <c r="AIO205" s="1"/>
      <c r="AIP205" s="1"/>
      <c r="AIQ205" s="1"/>
      <c r="AIR205" s="1"/>
      <c r="AIS205" s="1"/>
      <c r="AIT205" s="1"/>
      <c r="AIU205" s="1"/>
      <c r="AIV205" s="1"/>
      <c r="AIW205" s="1"/>
      <c r="AIX205" s="1"/>
      <c r="AIY205" s="1"/>
      <c r="AIZ205" s="1"/>
      <c r="AJA205" s="1"/>
      <c r="AJB205" s="1"/>
      <c r="AJC205" s="1"/>
      <c r="AJD205" s="1"/>
      <c r="AJE205" s="1"/>
      <c r="AJF205" s="1"/>
      <c r="AJG205" s="1"/>
      <c r="AJH205" s="1"/>
      <c r="AJI205" s="1"/>
      <c r="AJJ205" s="1"/>
      <c r="AJK205" s="1"/>
      <c r="AJL205" s="1"/>
      <c r="AJM205" s="1"/>
      <c r="AJN205" s="1"/>
      <c r="AJO205" s="1"/>
      <c r="AJP205" s="1"/>
      <c r="AJQ205" s="1"/>
      <c r="AJR205" s="1"/>
      <c r="AJS205" s="1"/>
      <c r="AJT205" s="1"/>
      <c r="AJU205" s="1"/>
      <c r="AJV205" s="1"/>
      <c r="AJW205" s="1"/>
      <c r="AJX205" s="1"/>
      <c r="AJY205" s="1"/>
      <c r="AJZ205" s="1"/>
      <c r="AKA205" s="1"/>
      <c r="AKB205" s="1"/>
      <c r="AKC205" s="1"/>
      <c r="AKD205" s="1"/>
      <c r="AKE205" s="1"/>
      <c r="AKF205" s="1"/>
      <c r="AKG205" s="1"/>
      <c r="AKH205" s="1"/>
      <c r="AKI205" s="1"/>
      <c r="AKJ205" s="1"/>
      <c r="AKK205" s="1"/>
      <c r="AKL205" s="1"/>
      <c r="AKM205" s="1"/>
      <c r="AKN205" s="1"/>
      <c r="AKO205" s="1"/>
      <c r="AKP205" s="1"/>
      <c r="AKQ205" s="1"/>
      <c r="AKR205" s="1"/>
      <c r="AKS205" s="1"/>
      <c r="AKT205" s="1"/>
      <c r="AKU205" s="1"/>
      <c r="AKV205" s="1"/>
      <c r="AKW205" s="1"/>
      <c r="AKX205" s="1"/>
      <c r="AKY205" s="1"/>
      <c r="AKZ205" s="1"/>
      <c r="ALA205" s="1"/>
      <c r="ALB205" s="1"/>
      <c r="ALC205" s="1"/>
      <c r="ALD205" s="1"/>
      <c r="ALE205" s="1"/>
      <c r="ALF205" s="1"/>
      <c r="ALG205" s="1"/>
      <c r="ALH205" s="1"/>
      <c r="ALI205" s="1"/>
      <c r="ALJ205" s="1"/>
      <c r="ALK205" s="1"/>
      <c r="ALL205" s="1"/>
      <c r="ALM205" s="1"/>
      <c r="ALN205" s="1"/>
      <c r="ALO205" s="1"/>
      <c r="ALP205" s="1"/>
      <c r="ALQ205" s="1"/>
      <c r="ALR205" s="1"/>
      <c r="ALS205" s="1"/>
      <c r="ALT205" s="1"/>
      <c r="ALU205" s="1"/>
      <c r="ALV205" s="1"/>
      <c r="ALW205" s="1"/>
      <c r="ALX205" s="1"/>
      <c r="ALY205" s="1"/>
      <c r="ALZ205" s="1"/>
      <c r="AMA205" s="1"/>
      <c r="AMB205" s="1"/>
      <c r="AMC205" s="1"/>
      <c r="AMD205" s="1"/>
      <c r="AME205" s="1"/>
      <c r="AMF205" s="1"/>
      <c r="AMG205" s="1"/>
      <c r="AMH205" s="1"/>
      <c r="AMI205" s="1"/>
      <c r="AMJ205" s="1"/>
    </row>
    <row r="206" spans="1:1024" s="8" customFormat="1" x14ac:dyDescent="0.25">
      <c r="A206" s="26">
        <v>199</v>
      </c>
      <c r="B206" s="3" t="s">
        <v>9</v>
      </c>
      <c r="C206" s="28">
        <f t="shared" ref="C206:C208" si="83">SUM(D206:I206)</f>
        <v>0</v>
      </c>
      <c r="D206" s="28">
        <f t="shared" ref="D206:E208" si="84">D212</f>
        <v>0</v>
      </c>
      <c r="E206" s="28">
        <f>E212</f>
        <v>0</v>
      </c>
      <c r="F206" s="28">
        <f t="shared" ref="F206:I208" si="85">F212</f>
        <v>0</v>
      </c>
      <c r="G206" s="28">
        <f t="shared" si="85"/>
        <v>0</v>
      </c>
      <c r="H206" s="28">
        <f t="shared" si="85"/>
        <v>0</v>
      </c>
      <c r="I206" s="28">
        <f t="shared" si="85"/>
        <v>0</v>
      </c>
      <c r="J206" s="28"/>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c r="SQ206" s="1"/>
      <c r="SR206" s="1"/>
      <c r="SS206" s="1"/>
      <c r="ST206" s="1"/>
      <c r="SU206" s="1"/>
      <c r="SV206" s="1"/>
      <c r="SW206" s="1"/>
      <c r="SX206" s="1"/>
      <c r="SY206" s="1"/>
      <c r="SZ206" s="1"/>
      <c r="TA206" s="1"/>
      <c r="TB206" s="1"/>
      <c r="TC206" s="1"/>
      <c r="TD206" s="1"/>
      <c r="TE206" s="1"/>
      <c r="TF206" s="1"/>
      <c r="TG206" s="1"/>
      <c r="TH206" s="1"/>
      <c r="TI206" s="1"/>
      <c r="TJ206" s="1"/>
      <c r="TK206" s="1"/>
      <c r="TL206" s="1"/>
      <c r="TM206" s="1"/>
      <c r="TN206" s="1"/>
      <c r="TO206" s="1"/>
      <c r="TP206" s="1"/>
      <c r="TQ206" s="1"/>
      <c r="TR206" s="1"/>
      <c r="TS206" s="1"/>
      <c r="TT206" s="1"/>
      <c r="TU206" s="1"/>
      <c r="TV206" s="1"/>
      <c r="TW206" s="1"/>
      <c r="TX206" s="1"/>
      <c r="TY206" s="1"/>
      <c r="TZ206" s="1"/>
      <c r="UA206" s="1"/>
      <c r="UB206" s="1"/>
      <c r="UC206" s="1"/>
      <c r="UD206" s="1"/>
      <c r="UE206" s="1"/>
      <c r="UF206" s="1"/>
      <c r="UG206" s="1"/>
      <c r="UH206" s="1"/>
      <c r="UI206" s="1"/>
      <c r="UJ206" s="1"/>
      <c r="UK206" s="1"/>
      <c r="UL206" s="1"/>
      <c r="UM206" s="1"/>
      <c r="UN206" s="1"/>
      <c r="UO206" s="1"/>
      <c r="UP206" s="1"/>
      <c r="UQ206" s="1"/>
      <c r="UR206" s="1"/>
      <c r="US206" s="1"/>
      <c r="UT206" s="1"/>
      <c r="UU206" s="1"/>
      <c r="UV206" s="1"/>
      <c r="UW206" s="1"/>
      <c r="UX206" s="1"/>
      <c r="UY206" s="1"/>
      <c r="UZ206" s="1"/>
      <c r="VA206" s="1"/>
      <c r="VB206" s="1"/>
      <c r="VC206" s="1"/>
      <c r="VD206" s="1"/>
      <c r="VE206" s="1"/>
      <c r="VF206" s="1"/>
      <c r="VG206" s="1"/>
      <c r="VH206" s="1"/>
      <c r="VI206" s="1"/>
      <c r="VJ206" s="1"/>
      <c r="VK206" s="1"/>
      <c r="VL206" s="1"/>
      <c r="VM206" s="1"/>
      <c r="VN206" s="1"/>
      <c r="VO206" s="1"/>
      <c r="VP206" s="1"/>
      <c r="VQ206" s="1"/>
      <c r="VR206" s="1"/>
      <c r="VS206" s="1"/>
      <c r="VT206" s="1"/>
      <c r="VU206" s="1"/>
      <c r="VV206" s="1"/>
      <c r="VW206" s="1"/>
      <c r="VX206" s="1"/>
      <c r="VY206" s="1"/>
      <c r="VZ206" s="1"/>
      <c r="WA206" s="1"/>
      <c r="WB206" s="1"/>
      <c r="WC206" s="1"/>
      <c r="WD206" s="1"/>
      <c r="WE206" s="1"/>
      <c r="WF206" s="1"/>
      <c r="WG206" s="1"/>
      <c r="WH206" s="1"/>
      <c r="WI206" s="1"/>
      <c r="WJ206" s="1"/>
      <c r="WK206" s="1"/>
      <c r="WL206" s="1"/>
      <c r="WM206" s="1"/>
      <c r="WN206" s="1"/>
      <c r="WO206" s="1"/>
      <c r="WP206" s="1"/>
      <c r="WQ206" s="1"/>
      <c r="WR206" s="1"/>
      <c r="WS206" s="1"/>
      <c r="WT206" s="1"/>
      <c r="WU206" s="1"/>
      <c r="WV206" s="1"/>
      <c r="WW206" s="1"/>
      <c r="WX206" s="1"/>
      <c r="WY206" s="1"/>
      <c r="WZ206" s="1"/>
      <c r="XA206" s="1"/>
      <c r="XB206" s="1"/>
      <c r="XC206" s="1"/>
      <c r="XD206" s="1"/>
      <c r="XE206" s="1"/>
      <c r="XF206" s="1"/>
      <c r="XG206" s="1"/>
      <c r="XH206" s="1"/>
      <c r="XI206" s="1"/>
      <c r="XJ206" s="1"/>
      <c r="XK206" s="1"/>
      <c r="XL206" s="1"/>
      <c r="XM206" s="1"/>
      <c r="XN206" s="1"/>
      <c r="XO206" s="1"/>
      <c r="XP206" s="1"/>
      <c r="XQ206" s="1"/>
      <c r="XR206" s="1"/>
      <c r="XS206" s="1"/>
      <c r="XT206" s="1"/>
      <c r="XU206" s="1"/>
      <c r="XV206" s="1"/>
      <c r="XW206" s="1"/>
      <c r="XX206" s="1"/>
      <c r="XY206" s="1"/>
      <c r="XZ206" s="1"/>
      <c r="YA206" s="1"/>
      <c r="YB206" s="1"/>
      <c r="YC206" s="1"/>
      <c r="YD206" s="1"/>
      <c r="YE206" s="1"/>
      <c r="YF206" s="1"/>
      <c r="YG206" s="1"/>
      <c r="YH206" s="1"/>
      <c r="YI206" s="1"/>
      <c r="YJ206" s="1"/>
      <c r="YK206" s="1"/>
      <c r="YL206" s="1"/>
      <c r="YM206" s="1"/>
      <c r="YN206" s="1"/>
      <c r="YO206" s="1"/>
      <c r="YP206" s="1"/>
      <c r="YQ206" s="1"/>
      <c r="YR206" s="1"/>
      <c r="YS206" s="1"/>
      <c r="YT206" s="1"/>
      <c r="YU206" s="1"/>
      <c r="YV206" s="1"/>
      <c r="YW206" s="1"/>
      <c r="YX206" s="1"/>
      <c r="YY206" s="1"/>
      <c r="YZ206" s="1"/>
      <c r="ZA206" s="1"/>
      <c r="ZB206" s="1"/>
      <c r="ZC206" s="1"/>
      <c r="ZD206" s="1"/>
      <c r="ZE206" s="1"/>
      <c r="ZF206" s="1"/>
      <c r="ZG206" s="1"/>
      <c r="ZH206" s="1"/>
      <c r="ZI206" s="1"/>
      <c r="ZJ206" s="1"/>
      <c r="ZK206" s="1"/>
      <c r="ZL206" s="1"/>
      <c r="ZM206" s="1"/>
      <c r="ZN206" s="1"/>
      <c r="ZO206" s="1"/>
      <c r="ZP206" s="1"/>
      <c r="ZQ206" s="1"/>
      <c r="ZR206" s="1"/>
      <c r="ZS206" s="1"/>
      <c r="ZT206" s="1"/>
      <c r="ZU206" s="1"/>
      <c r="ZV206" s="1"/>
      <c r="ZW206" s="1"/>
      <c r="ZX206" s="1"/>
      <c r="ZY206" s="1"/>
      <c r="ZZ206" s="1"/>
      <c r="AAA206" s="1"/>
      <c r="AAB206" s="1"/>
      <c r="AAC206" s="1"/>
      <c r="AAD206" s="1"/>
      <c r="AAE206" s="1"/>
      <c r="AAF206" s="1"/>
      <c r="AAG206" s="1"/>
      <c r="AAH206" s="1"/>
      <c r="AAI206" s="1"/>
      <c r="AAJ206" s="1"/>
      <c r="AAK206" s="1"/>
      <c r="AAL206" s="1"/>
      <c r="AAM206" s="1"/>
      <c r="AAN206" s="1"/>
      <c r="AAO206" s="1"/>
      <c r="AAP206" s="1"/>
      <c r="AAQ206" s="1"/>
      <c r="AAR206" s="1"/>
      <c r="AAS206" s="1"/>
      <c r="AAT206" s="1"/>
      <c r="AAU206" s="1"/>
      <c r="AAV206" s="1"/>
      <c r="AAW206" s="1"/>
      <c r="AAX206" s="1"/>
      <c r="AAY206" s="1"/>
      <c r="AAZ206" s="1"/>
      <c r="ABA206" s="1"/>
      <c r="ABB206" s="1"/>
      <c r="ABC206" s="1"/>
      <c r="ABD206" s="1"/>
      <c r="ABE206" s="1"/>
      <c r="ABF206" s="1"/>
      <c r="ABG206" s="1"/>
      <c r="ABH206" s="1"/>
      <c r="ABI206" s="1"/>
      <c r="ABJ206" s="1"/>
      <c r="ABK206" s="1"/>
      <c r="ABL206" s="1"/>
      <c r="ABM206" s="1"/>
      <c r="ABN206" s="1"/>
      <c r="ABO206" s="1"/>
      <c r="ABP206" s="1"/>
      <c r="ABQ206" s="1"/>
      <c r="ABR206" s="1"/>
      <c r="ABS206" s="1"/>
      <c r="ABT206" s="1"/>
      <c r="ABU206" s="1"/>
      <c r="ABV206" s="1"/>
      <c r="ABW206" s="1"/>
      <c r="ABX206" s="1"/>
      <c r="ABY206" s="1"/>
      <c r="ABZ206" s="1"/>
      <c r="ACA206" s="1"/>
      <c r="ACB206" s="1"/>
      <c r="ACC206" s="1"/>
      <c r="ACD206" s="1"/>
      <c r="ACE206" s="1"/>
      <c r="ACF206" s="1"/>
      <c r="ACG206" s="1"/>
      <c r="ACH206" s="1"/>
      <c r="ACI206" s="1"/>
      <c r="ACJ206" s="1"/>
      <c r="ACK206" s="1"/>
      <c r="ACL206" s="1"/>
      <c r="ACM206" s="1"/>
      <c r="ACN206" s="1"/>
      <c r="ACO206" s="1"/>
      <c r="ACP206" s="1"/>
      <c r="ACQ206" s="1"/>
      <c r="ACR206" s="1"/>
      <c r="ACS206" s="1"/>
      <c r="ACT206" s="1"/>
      <c r="ACU206" s="1"/>
      <c r="ACV206" s="1"/>
      <c r="ACW206" s="1"/>
      <c r="ACX206" s="1"/>
      <c r="ACY206" s="1"/>
      <c r="ACZ206" s="1"/>
      <c r="ADA206" s="1"/>
      <c r="ADB206" s="1"/>
      <c r="ADC206" s="1"/>
      <c r="ADD206" s="1"/>
      <c r="ADE206" s="1"/>
      <c r="ADF206" s="1"/>
      <c r="ADG206" s="1"/>
      <c r="ADH206" s="1"/>
      <c r="ADI206" s="1"/>
      <c r="ADJ206" s="1"/>
      <c r="ADK206" s="1"/>
      <c r="ADL206" s="1"/>
      <c r="ADM206" s="1"/>
      <c r="ADN206" s="1"/>
      <c r="ADO206" s="1"/>
      <c r="ADP206" s="1"/>
      <c r="ADQ206" s="1"/>
      <c r="ADR206" s="1"/>
      <c r="ADS206" s="1"/>
      <c r="ADT206" s="1"/>
      <c r="ADU206" s="1"/>
      <c r="ADV206" s="1"/>
      <c r="ADW206" s="1"/>
      <c r="ADX206" s="1"/>
      <c r="ADY206" s="1"/>
      <c r="ADZ206" s="1"/>
      <c r="AEA206" s="1"/>
      <c r="AEB206" s="1"/>
      <c r="AEC206" s="1"/>
      <c r="AED206" s="1"/>
      <c r="AEE206" s="1"/>
      <c r="AEF206" s="1"/>
      <c r="AEG206" s="1"/>
      <c r="AEH206" s="1"/>
      <c r="AEI206" s="1"/>
      <c r="AEJ206" s="1"/>
      <c r="AEK206" s="1"/>
      <c r="AEL206" s="1"/>
      <c r="AEM206" s="1"/>
      <c r="AEN206" s="1"/>
      <c r="AEO206" s="1"/>
      <c r="AEP206" s="1"/>
      <c r="AEQ206" s="1"/>
      <c r="AER206" s="1"/>
      <c r="AES206" s="1"/>
      <c r="AET206" s="1"/>
      <c r="AEU206" s="1"/>
      <c r="AEV206" s="1"/>
      <c r="AEW206" s="1"/>
      <c r="AEX206" s="1"/>
      <c r="AEY206" s="1"/>
      <c r="AEZ206" s="1"/>
      <c r="AFA206" s="1"/>
      <c r="AFB206" s="1"/>
      <c r="AFC206" s="1"/>
      <c r="AFD206" s="1"/>
      <c r="AFE206" s="1"/>
      <c r="AFF206" s="1"/>
      <c r="AFG206" s="1"/>
      <c r="AFH206" s="1"/>
      <c r="AFI206" s="1"/>
      <c r="AFJ206" s="1"/>
      <c r="AFK206" s="1"/>
      <c r="AFL206" s="1"/>
      <c r="AFM206" s="1"/>
      <c r="AFN206" s="1"/>
      <c r="AFO206" s="1"/>
      <c r="AFP206" s="1"/>
      <c r="AFQ206" s="1"/>
      <c r="AFR206" s="1"/>
      <c r="AFS206" s="1"/>
      <c r="AFT206" s="1"/>
      <c r="AFU206" s="1"/>
      <c r="AFV206" s="1"/>
      <c r="AFW206" s="1"/>
      <c r="AFX206" s="1"/>
      <c r="AFY206" s="1"/>
      <c r="AFZ206" s="1"/>
      <c r="AGA206" s="1"/>
      <c r="AGB206" s="1"/>
      <c r="AGC206" s="1"/>
      <c r="AGD206" s="1"/>
      <c r="AGE206" s="1"/>
      <c r="AGF206" s="1"/>
      <c r="AGG206" s="1"/>
      <c r="AGH206" s="1"/>
      <c r="AGI206" s="1"/>
      <c r="AGJ206" s="1"/>
      <c r="AGK206" s="1"/>
      <c r="AGL206" s="1"/>
      <c r="AGM206" s="1"/>
      <c r="AGN206" s="1"/>
      <c r="AGO206" s="1"/>
      <c r="AGP206" s="1"/>
      <c r="AGQ206" s="1"/>
      <c r="AGR206" s="1"/>
      <c r="AGS206" s="1"/>
      <c r="AGT206" s="1"/>
      <c r="AGU206" s="1"/>
      <c r="AGV206" s="1"/>
      <c r="AGW206" s="1"/>
      <c r="AGX206" s="1"/>
      <c r="AGY206" s="1"/>
      <c r="AGZ206" s="1"/>
      <c r="AHA206" s="1"/>
      <c r="AHB206" s="1"/>
      <c r="AHC206" s="1"/>
      <c r="AHD206" s="1"/>
      <c r="AHE206" s="1"/>
      <c r="AHF206" s="1"/>
      <c r="AHG206" s="1"/>
      <c r="AHH206" s="1"/>
      <c r="AHI206" s="1"/>
      <c r="AHJ206" s="1"/>
      <c r="AHK206" s="1"/>
      <c r="AHL206" s="1"/>
      <c r="AHM206" s="1"/>
      <c r="AHN206" s="1"/>
      <c r="AHO206" s="1"/>
      <c r="AHP206" s="1"/>
      <c r="AHQ206" s="1"/>
      <c r="AHR206" s="1"/>
      <c r="AHS206" s="1"/>
      <c r="AHT206" s="1"/>
      <c r="AHU206" s="1"/>
      <c r="AHV206" s="1"/>
      <c r="AHW206" s="1"/>
      <c r="AHX206" s="1"/>
      <c r="AHY206" s="1"/>
      <c r="AHZ206" s="1"/>
      <c r="AIA206" s="1"/>
      <c r="AIB206" s="1"/>
      <c r="AIC206" s="1"/>
      <c r="AID206" s="1"/>
      <c r="AIE206" s="1"/>
      <c r="AIF206" s="1"/>
      <c r="AIG206" s="1"/>
      <c r="AIH206" s="1"/>
      <c r="AII206" s="1"/>
      <c r="AIJ206" s="1"/>
      <c r="AIK206" s="1"/>
      <c r="AIL206" s="1"/>
      <c r="AIM206" s="1"/>
      <c r="AIN206" s="1"/>
      <c r="AIO206" s="1"/>
      <c r="AIP206" s="1"/>
      <c r="AIQ206" s="1"/>
      <c r="AIR206" s="1"/>
      <c r="AIS206" s="1"/>
      <c r="AIT206" s="1"/>
      <c r="AIU206" s="1"/>
      <c r="AIV206" s="1"/>
      <c r="AIW206" s="1"/>
      <c r="AIX206" s="1"/>
      <c r="AIY206" s="1"/>
      <c r="AIZ206" s="1"/>
      <c r="AJA206" s="1"/>
      <c r="AJB206" s="1"/>
      <c r="AJC206" s="1"/>
      <c r="AJD206" s="1"/>
      <c r="AJE206" s="1"/>
      <c r="AJF206" s="1"/>
      <c r="AJG206" s="1"/>
      <c r="AJH206" s="1"/>
      <c r="AJI206" s="1"/>
      <c r="AJJ206" s="1"/>
      <c r="AJK206" s="1"/>
      <c r="AJL206" s="1"/>
      <c r="AJM206" s="1"/>
      <c r="AJN206" s="1"/>
      <c r="AJO206" s="1"/>
      <c r="AJP206" s="1"/>
      <c r="AJQ206" s="1"/>
      <c r="AJR206" s="1"/>
      <c r="AJS206" s="1"/>
      <c r="AJT206" s="1"/>
      <c r="AJU206" s="1"/>
      <c r="AJV206" s="1"/>
      <c r="AJW206" s="1"/>
      <c r="AJX206" s="1"/>
      <c r="AJY206" s="1"/>
      <c r="AJZ206" s="1"/>
      <c r="AKA206" s="1"/>
      <c r="AKB206" s="1"/>
      <c r="AKC206" s="1"/>
      <c r="AKD206" s="1"/>
      <c r="AKE206" s="1"/>
      <c r="AKF206" s="1"/>
      <c r="AKG206" s="1"/>
      <c r="AKH206" s="1"/>
      <c r="AKI206" s="1"/>
      <c r="AKJ206" s="1"/>
      <c r="AKK206" s="1"/>
      <c r="AKL206" s="1"/>
      <c r="AKM206" s="1"/>
      <c r="AKN206" s="1"/>
      <c r="AKO206" s="1"/>
      <c r="AKP206" s="1"/>
      <c r="AKQ206" s="1"/>
      <c r="AKR206" s="1"/>
      <c r="AKS206" s="1"/>
      <c r="AKT206" s="1"/>
      <c r="AKU206" s="1"/>
      <c r="AKV206" s="1"/>
      <c r="AKW206" s="1"/>
      <c r="AKX206" s="1"/>
      <c r="AKY206" s="1"/>
      <c r="AKZ206" s="1"/>
      <c r="ALA206" s="1"/>
      <c r="ALB206" s="1"/>
      <c r="ALC206" s="1"/>
      <c r="ALD206" s="1"/>
      <c r="ALE206" s="1"/>
      <c r="ALF206" s="1"/>
      <c r="ALG206" s="1"/>
      <c r="ALH206" s="1"/>
      <c r="ALI206" s="1"/>
      <c r="ALJ206" s="1"/>
      <c r="ALK206" s="1"/>
      <c r="ALL206" s="1"/>
      <c r="ALM206" s="1"/>
      <c r="ALN206" s="1"/>
      <c r="ALO206" s="1"/>
      <c r="ALP206" s="1"/>
      <c r="ALQ206" s="1"/>
      <c r="ALR206" s="1"/>
      <c r="ALS206" s="1"/>
      <c r="ALT206" s="1"/>
      <c r="ALU206" s="1"/>
      <c r="ALV206" s="1"/>
      <c r="ALW206" s="1"/>
      <c r="ALX206" s="1"/>
      <c r="ALY206" s="1"/>
      <c r="ALZ206" s="1"/>
      <c r="AMA206" s="1"/>
      <c r="AMB206" s="1"/>
      <c r="AMC206" s="1"/>
      <c r="AMD206" s="1"/>
      <c r="AME206" s="1"/>
      <c r="AMF206" s="1"/>
      <c r="AMG206" s="1"/>
      <c r="AMH206" s="1"/>
      <c r="AMI206" s="1"/>
      <c r="AMJ206" s="1"/>
    </row>
    <row r="207" spans="1:1024" s="8" customFormat="1" x14ac:dyDescent="0.25">
      <c r="A207" s="26">
        <v>200</v>
      </c>
      <c r="B207" s="3" t="s">
        <v>10</v>
      </c>
      <c r="C207" s="28">
        <f t="shared" si="83"/>
        <v>355.6</v>
      </c>
      <c r="D207" s="28">
        <f t="shared" si="84"/>
        <v>95.5</v>
      </c>
      <c r="E207" s="28">
        <f t="shared" si="84"/>
        <v>20</v>
      </c>
      <c r="F207" s="28">
        <f t="shared" si="85"/>
        <v>144.6</v>
      </c>
      <c r="G207" s="28">
        <f t="shared" si="85"/>
        <v>0</v>
      </c>
      <c r="H207" s="28">
        <f t="shared" si="85"/>
        <v>0</v>
      </c>
      <c r="I207" s="28">
        <f t="shared" si="85"/>
        <v>95.5</v>
      </c>
      <c r="J207" s="28"/>
      <c r="K207" s="7"/>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c r="SQ207" s="1"/>
      <c r="SR207" s="1"/>
      <c r="SS207" s="1"/>
      <c r="ST207" s="1"/>
      <c r="SU207" s="1"/>
      <c r="SV207" s="1"/>
      <c r="SW207" s="1"/>
      <c r="SX207" s="1"/>
      <c r="SY207" s="1"/>
      <c r="SZ207" s="1"/>
      <c r="TA207" s="1"/>
      <c r="TB207" s="1"/>
      <c r="TC207" s="1"/>
      <c r="TD207" s="1"/>
      <c r="TE207" s="1"/>
      <c r="TF207" s="1"/>
      <c r="TG207" s="1"/>
      <c r="TH207" s="1"/>
      <c r="TI207" s="1"/>
      <c r="TJ207" s="1"/>
      <c r="TK207" s="1"/>
      <c r="TL207" s="1"/>
      <c r="TM207" s="1"/>
      <c r="TN207" s="1"/>
      <c r="TO207" s="1"/>
      <c r="TP207" s="1"/>
      <c r="TQ207" s="1"/>
      <c r="TR207" s="1"/>
      <c r="TS207" s="1"/>
      <c r="TT207" s="1"/>
      <c r="TU207" s="1"/>
      <c r="TV207" s="1"/>
      <c r="TW207" s="1"/>
      <c r="TX207" s="1"/>
      <c r="TY207" s="1"/>
      <c r="TZ207" s="1"/>
      <c r="UA207" s="1"/>
      <c r="UB207" s="1"/>
      <c r="UC207" s="1"/>
      <c r="UD207" s="1"/>
      <c r="UE207" s="1"/>
      <c r="UF207" s="1"/>
      <c r="UG207" s="1"/>
      <c r="UH207" s="1"/>
      <c r="UI207" s="1"/>
      <c r="UJ207" s="1"/>
      <c r="UK207" s="1"/>
      <c r="UL207" s="1"/>
      <c r="UM207" s="1"/>
      <c r="UN207" s="1"/>
      <c r="UO207" s="1"/>
      <c r="UP207" s="1"/>
      <c r="UQ207" s="1"/>
      <c r="UR207" s="1"/>
      <c r="US207" s="1"/>
      <c r="UT207" s="1"/>
      <c r="UU207" s="1"/>
      <c r="UV207" s="1"/>
      <c r="UW207" s="1"/>
      <c r="UX207" s="1"/>
      <c r="UY207" s="1"/>
      <c r="UZ207" s="1"/>
      <c r="VA207" s="1"/>
      <c r="VB207" s="1"/>
      <c r="VC207" s="1"/>
      <c r="VD207" s="1"/>
      <c r="VE207" s="1"/>
      <c r="VF207" s="1"/>
      <c r="VG207" s="1"/>
      <c r="VH207" s="1"/>
      <c r="VI207" s="1"/>
      <c r="VJ207" s="1"/>
      <c r="VK207" s="1"/>
      <c r="VL207" s="1"/>
      <c r="VM207" s="1"/>
      <c r="VN207" s="1"/>
      <c r="VO207" s="1"/>
      <c r="VP207" s="1"/>
      <c r="VQ207" s="1"/>
      <c r="VR207" s="1"/>
      <c r="VS207" s="1"/>
      <c r="VT207" s="1"/>
      <c r="VU207" s="1"/>
      <c r="VV207" s="1"/>
      <c r="VW207" s="1"/>
      <c r="VX207" s="1"/>
      <c r="VY207" s="1"/>
      <c r="VZ207" s="1"/>
      <c r="WA207" s="1"/>
      <c r="WB207" s="1"/>
      <c r="WC207" s="1"/>
      <c r="WD207" s="1"/>
      <c r="WE207" s="1"/>
      <c r="WF207" s="1"/>
      <c r="WG207" s="1"/>
      <c r="WH207" s="1"/>
      <c r="WI207" s="1"/>
      <c r="WJ207" s="1"/>
      <c r="WK207" s="1"/>
      <c r="WL207" s="1"/>
      <c r="WM207" s="1"/>
      <c r="WN207" s="1"/>
      <c r="WO207" s="1"/>
      <c r="WP207" s="1"/>
      <c r="WQ207" s="1"/>
      <c r="WR207" s="1"/>
      <c r="WS207" s="1"/>
      <c r="WT207" s="1"/>
      <c r="WU207" s="1"/>
      <c r="WV207" s="1"/>
      <c r="WW207" s="1"/>
      <c r="WX207" s="1"/>
      <c r="WY207" s="1"/>
      <c r="WZ207" s="1"/>
      <c r="XA207" s="1"/>
      <c r="XB207" s="1"/>
      <c r="XC207" s="1"/>
      <c r="XD207" s="1"/>
      <c r="XE207" s="1"/>
      <c r="XF207" s="1"/>
      <c r="XG207" s="1"/>
      <c r="XH207" s="1"/>
      <c r="XI207" s="1"/>
      <c r="XJ207" s="1"/>
      <c r="XK207" s="1"/>
      <c r="XL207" s="1"/>
      <c r="XM207" s="1"/>
      <c r="XN207" s="1"/>
      <c r="XO207" s="1"/>
      <c r="XP207" s="1"/>
      <c r="XQ207" s="1"/>
      <c r="XR207" s="1"/>
      <c r="XS207" s="1"/>
      <c r="XT207" s="1"/>
      <c r="XU207" s="1"/>
      <c r="XV207" s="1"/>
      <c r="XW207" s="1"/>
      <c r="XX207" s="1"/>
      <c r="XY207" s="1"/>
      <c r="XZ207" s="1"/>
      <c r="YA207" s="1"/>
      <c r="YB207" s="1"/>
      <c r="YC207" s="1"/>
      <c r="YD207" s="1"/>
      <c r="YE207" s="1"/>
      <c r="YF207" s="1"/>
      <c r="YG207" s="1"/>
      <c r="YH207" s="1"/>
      <c r="YI207" s="1"/>
      <c r="YJ207" s="1"/>
      <c r="YK207" s="1"/>
      <c r="YL207" s="1"/>
      <c r="YM207" s="1"/>
      <c r="YN207" s="1"/>
      <c r="YO207" s="1"/>
      <c r="YP207" s="1"/>
      <c r="YQ207" s="1"/>
      <c r="YR207" s="1"/>
      <c r="YS207" s="1"/>
      <c r="YT207" s="1"/>
      <c r="YU207" s="1"/>
      <c r="YV207" s="1"/>
      <c r="YW207" s="1"/>
      <c r="YX207" s="1"/>
      <c r="YY207" s="1"/>
      <c r="YZ207" s="1"/>
      <c r="ZA207" s="1"/>
      <c r="ZB207" s="1"/>
      <c r="ZC207" s="1"/>
      <c r="ZD207" s="1"/>
      <c r="ZE207" s="1"/>
      <c r="ZF207" s="1"/>
      <c r="ZG207" s="1"/>
      <c r="ZH207" s="1"/>
      <c r="ZI207" s="1"/>
      <c r="ZJ207" s="1"/>
      <c r="ZK207" s="1"/>
      <c r="ZL207" s="1"/>
      <c r="ZM207" s="1"/>
      <c r="ZN207" s="1"/>
      <c r="ZO207" s="1"/>
      <c r="ZP207" s="1"/>
      <c r="ZQ207" s="1"/>
      <c r="ZR207" s="1"/>
      <c r="ZS207" s="1"/>
      <c r="ZT207" s="1"/>
      <c r="ZU207" s="1"/>
      <c r="ZV207" s="1"/>
      <c r="ZW207" s="1"/>
      <c r="ZX207" s="1"/>
      <c r="ZY207" s="1"/>
      <c r="ZZ207" s="1"/>
      <c r="AAA207" s="1"/>
      <c r="AAB207" s="1"/>
      <c r="AAC207" s="1"/>
      <c r="AAD207" s="1"/>
      <c r="AAE207" s="1"/>
      <c r="AAF207" s="1"/>
      <c r="AAG207" s="1"/>
      <c r="AAH207" s="1"/>
      <c r="AAI207" s="1"/>
      <c r="AAJ207" s="1"/>
      <c r="AAK207" s="1"/>
      <c r="AAL207" s="1"/>
      <c r="AAM207" s="1"/>
      <c r="AAN207" s="1"/>
      <c r="AAO207" s="1"/>
      <c r="AAP207" s="1"/>
      <c r="AAQ207" s="1"/>
      <c r="AAR207" s="1"/>
      <c r="AAS207" s="1"/>
      <c r="AAT207" s="1"/>
      <c r="AAU207" s="1"/>
      <c r="AAV207" s="1"/>
      <c r="AAW207" s="1"/>
      <c r="AAX207" s="1"/>
      <c r="AAY207" s="1"/>
      <c r="AAZ207" s="1"/>
      <c r="ABA207" s="1"/>
      <c r="ABB207" s="1"/>
      <c r="ABC207" s="1"/>
      <c r="ABD207" s="1"/>
      <c r="ABE207" s="1"/>
      <c r="ABF207" s="1"/>
      <c r="ABG207" s="1"/>
      <c r="ABH207" s="1"/>
      <c r="ABI207" s="1"/>
      <c r="ABJ207" s="1"/>
      <c r="ABK207" s="1"/>
      <c r="ABL207" s="1"/>
      <c r="ABM207" s="1"/>
      <c r="ABN207" s="1"/>
      <c r="ABO207" s="1"/>
      <c r="ABP207" s="1"/>
      <c r="ABQ207" s="1"/>
      <c r="ABR207" s="1"/>
      <c r="ABS207" s="1"/>
      <c r="ABT207" s="1"/>
      <c r="ABU207" s="1"/>
      <c r="ABV207" s="1"/>
      <c r="ABW207" s="1"/>
      <c r="ABX207" s="1"/>
      <c r="ABY207" s="1"/>
      <c r="ABZ207" s="1"/>
      <c r="ACA207" s="1"/>
      <c r="ACB207" s="1"/>
      <c r="ACC207" s="1"/>
      <c r="ACD207" s="1"/>
      <c r="ACE207" s="1"/>
      <c r="ACF207" s="1"/>
      <c r="ACG207" s="1"/>
      <c r="ACH207" s="1"/>
      <c r="ACI207" s="1"/>
      <c r="ACJ207" s="1"/>
      <c r="ACK207" s="1"/>
      <c r="ACL207" s="1"/>
      <c r="ACM207" s="1"/>
      <c r="ACN207" s="1"/>
      <c r="ACO207" s="1"/>
      <c r="ACP207" s="1"/>
      <c r="ACQ207" s="1"/>
      <c r="ACR207" s="1"/>
      <c r="ACS207" s="1"/>
      <c r="ACT207" s="1"/>
      <c r="ACU207" s="1"/>
      <c r="ACV207" s="1"/>
      <c r="ACW207" s="1"/>
      <c r="ACX207" s="1"/>
      <c r="ACY207" s="1"/>
      <c r="ACZ207" s="1"/>
      <c r="ADA207" s="1"/>
      <c r="ADB207" s="1"/>
      <c r="ADC207" s="1"/>
      <c r="ADD207" s="1"/>
      <c r="ADE207" s="1"/>
      <c r="ADF207" s="1"/>
      <c r="ADG207" s="1"/>
      <c r="ADH207" s="1"/>
      <c r="ADI207" s="1"/>
      <c r="ADJ207" s="1"/>
      <c r="ADK207" s="1"/>
      <c r="ADL207" s="1"/>
      <c r="ADM207" s="1"/>
      <c r="ADN207" s="1"/>
      <c r="ADO207" s="1"/>
      <c r="ADP207" s="1"/>
      <c r="ADQ207" s="1"/>
      <c r="ADR207" s="1"/>
      <c r="ADS207" s="1"/>
      <c r="ADT207" s="1"/>
      <c r="ADU207" s="1"/>
      <c r="ADV207" s="1"/>
      <c r="ADW207" s="1"/>
      <c r="ADX207" s="1"/>
      <c r="ADY207" s="1"/>
      <c r="ADZ207" s="1"/>
      <c r="AEA207" s="1"/>
      <c r="AEB207" s="1"/>
      <c r="AEC207" s="1"/>
      <c r="AED207" s="1"/>
      <c r="AEE207" s="1"/>
      <c r="AEF207" s="1"/>
      <c r="AEG207" s="1"/>
      <c r="AEH207" s="1"/>
      <c r="AEI207" s="1"/>
      <c r="AEJ207" s="1"/>
      <c r="AEK207" s="1"/>
      <c r="AEL207" s="1"/>
      <c r="AEM207" s="1"/>
      <c r="AEN207" s="1"/>
      <c r="AEO207" s="1"/>
      <c r="AEP207" s="1"/>
      <c r="AEQ207" s="1"/>
      <c r="AER207" s="1"/>
      <c r="AES207" s="1"/>
      <c r="AET207" s="1"/>
      <c r="AEU207" s="1"/>
      <c r="AEV207" s="1"/>
      <c r="AEW207" s="1"/>
      <c r="AEX207" s="1"/>
      <c r="AEY207" s="1"/>
      <c r="AEZ207" s="1"/>
      <c r="AFA207" s="1"/>
      <c r="AFB207" s="1"/>
      <c r="AFC207" s="1"/>
      <c r="AFD207" s="1"/>
      <c r="AFE207" s="1"/>
      <c r="AFF207" s="1"/>
      <c r="AFG207" s="1"/>
      <c r="AFH207" s="1"/>
      <c r="AFI207" s="1"/>
      <c r="AFJ207" s="1"/>
      <c r="AFK207" s="1"/>
      <c r="AFL207" s="1"/>
      <c r="AFM207" s="1"/>
      <c r="AFN207" s="1"/>
      <c r="AFO207" s="1"/>
      <c r="AFP207" s="1"/>
      <c r="AFQ207" s="1"/>
      <c r="AFR207" s="1"/>
      <c r="AFS207" s="1"/>
      <c r="AFT207" s="1"/>
      <c r="AFU207" s="1"/>
      <c r="AFV207" s="1"/>
      <c r="AFW207" s="1"/>
      <c r="AFX207" s="1"/>
      <c r="AFY207" s="1"/>
      <c r="AFZ207" s="1"/>
      <c r="AGA207" s="1"/>
      <c r="AGB207" s="1"/>
      <c r="AGC207" s="1"/>
      <c r="AGD207" s="1"/>
      <c r="AGE207" s="1"/>
      <c r="AGF207" s="1"/>
      <c r="AGG207" s="1"/>
      <c r="AGH207" s="1"/>
      <c r="AGI207" s="1"/>
      <c r="AGJ207" s="1"/>
      <c r="AGK207" s="1"/>
      <c r="AGL207" s="1"/>
      <c r="AGM207" s="1"/>
      <c r="AGN207" s="1"/>
      <c r="AGO207" s="1"/>
      <c r="AGP207" s="1"/>
      <c r="AGQ207" s="1"/>
      <c r="AGR207" s="1"/>
      <c r="AGS207" s="1"/>
      <c r="AGT207" s="1"/>
      <c r="AGU207" s="1"/>
      <c r="AGV207" s="1"/>
      <c r="AGW207" s="1"/>
      <c r="AGX207" s="1"/>
      <c r="AGY207" s="1"/>
      <c r="AGZ207" s="1"/>
      <c r="AHA207" s="1"/>
      <c r="AHB207" s="1"/>
      <c r="AHC207" s="1"/>
      <c r="AHD207" s="1"/>
      <c r="AHE207" s="1"/>
      <c r="AHF207" s="1"/>
      <c r="AHG207" s="1"/>
      <c r="AHH207" s="1"/>
      <c r="AHI207" s="1"/>
      <c r="AHJ207" s="1"/>
      <c r="AHK207" s="1"/>
      <c r="AHL207" s="1"/>
      <c r="AHM207" s="1"/>
      <c r="AHN207" s="1"/>
      <c r="AHO207" s="1"/>
      <c r="AHP207" s="1"/>
      <c r="AHQ207" s="1"/>
      <c r="AHR207" s="1"/>
      <c r="AHS207" s="1"/>
      <c r="AHT207" s="1"/>
      <c r="AHU207" s="1"/>
      <c r="AHV207" s="1"/>
      <c r="AHW207" s="1"/>
      <c r="AHX207" s="1"/>
      <c r="AHY207" s="1"/>
      <c r="AHZ207" s="1"/>
      <c r="AIA207" s="1"/>
      <c r="AIB207" s="1"/>
      <c r="AIC207" s="1"/>
      <c r="AID207" s="1"/>
      <c r="AIE207" s="1"/>
      <c r="AIF207" s="1"/>
      <c r="AIG207" s="1"/>
      <c r="AIH207" s="1"/>
      <c r="AII207" s="1"/>
      <c r="AIJ207" s="1"/>
      <c r="AIK207" s="1"/>
      <c r="AIL207" s="1"/>
      <c r="AIM207" s="1"/>
      <c r="AIN207" s="1"/>
      <c r="AIO207" s="1"/>
      <c r="AIP207" s="1"/>
      <c r="AIQ207" s="1"/>
      <c r="AIR207" s="1"/>
      <c r="AIS207" s="1"/>
      <c r="AIT207" s="1"/>
      <c r="AIU207" s="1"/>
      <c r="AIV207" s="1"/>
      <c r="AIW207" s="1"/>
      <c r="AIX207" s="1"/>
      <c r="AIY207" s="1"/>
      <c r="AIZ207" s="1"/>
      <c r="AJA207" s="1"/>
      <c r="AJB207" s="1"/>
      <c r="AJC207" s="1"/>
      <c r="AJD207" s="1"/>
      <c r="AJE207" s="1"/>
      <c r="AJF207" s="1"/>
      <c r="AJG207" s="1"/>
      <c r="AJH207" s="1"/>
      <c r="AJI207" s="1"/>
      <c r="AJJ207" s="1"/>
      <c r="AJK207" s="1"/>
      <c r="AJL207" s="1"/>
      <c r="AJM207" s="1"/>
      <c r="AJN207" s="1"/>
      <c r="AJO207" s="1"/>
      <c r="AJP207" s="1"/>
      <c r="AJQ207" s="1"/>
      <c r="AJR207" s="1"/>
      <c r="AJS207" s="1"/>
      <c r="AJT207" s="1"/>
      <c r="AJU207" s="1"/>
      <c r="AJV207" s="1"/>
      <c r="AJW207" s="1"/>
      <c r="AJX207" s="1"/>
      <c r="AJY207" s="1"/>
      <c r="AJZ207" s="1"/>
      <c r="AKA207" s="1"/>
      <c r="AKB207" s="1"/>
      <c r="AKC207" s="1"/>
      <c r="AKD207" s="1"/>
      <c r="AKE207" s="1"/>
      <c r="AKF207" s="1"/>
      <c r="AKG207" s="1"/>
      <c r="AKH207" s="1"/>
      <c r="AKI207" s="1"/>
      <c r="AKJ207" s="1"/>
      <c r="AKK207" s="1"/>
      <c r="AKL207" s="1"/>
      <c r="AKM207" s="1"/>
      <c r="AKN207" s="1"/>
      <c r="AKO207" s="1"/>
      <c r="AKP207" s="1"/>
      <c r="AKQ207" s="1"/>
      <c r="AKR207" s="1"/>
      <c r="AKS207" s="1"/>
      <c r="AKT207" s="1"/>
      <c r="AKU207" s="1"/>
      <c r="AKV207" s="1"/>
      <c r="AKW207" s="1"/>
      <c r="AKX207" s="1"/>
      <c r="AKY207" s="1"/>
      <c r="AKZ207" s="1"/>
      <c r="ALA207" s="1"/>
      <c r="ALB207" s="1"/>
      <c r="ALC207" s="1"/>
      <c r="ALD207" s="1"/>
      <c r="ALE207" s="1"/>
      <c r="ALF207" s="1"/>
      <c r="ALG207" s="1"/>
      <c r="ALH207" s="1"/>
      <c r="ALI207" s="1"/>
      <c r="ALJ207" s="1"/>
      <c r="ALK207" s="1"/>
      <c r="ALL207" s="1"/>
      <c r="ALM207" s="1"/>
      <c r="ALN207" s="1"/>
      <c r="ALO207" s="1"/>
      <c r="ALP207" s="1"/>
      <c r="ALQ207" s="1"/>
      <c r="ALR207" s="1"/>
      <c r="ALS207" s="1"/>
      <c r="ALT207" s="1"/>
      <c r="ALU207" s="1"/>
      <c r="ALV207" s="1"/>
      <c r="ALW207" s="1"/>
      <c r="ALX207" s="1"/>
      <c r="ALY207" s="1"/>
      <c r="ALZ207" s="1"/>
      <c r="AMA207" s="1"/>
      <c r="AMB207" s="1"/>
      <c r="AMC207" s="1"/>
      <c r="AMD207" s="1"/>
      <c r="AME207" s="1"/>
      <c r="AMF207" s="1"/>
      <c r="AMG207" s="1"/>
      <c r="AMH207" s="1"/>
      <c r="AMI207" s="1"/>
      <c r="AMJ207" s="1"/>
    </row>
    <row r="208" spans="1:1024" s="8" customFormat="1" x14ac:dyDescent="0.25">
      <c r="A208" s="26">
        <v>201</v>
      </c>
      <c r="B208" s="3" t="s">
        <v>11</v>
      </c>
      <c r="C208" s="28">
        <f t="shared" si="83"/>
        <v>17075.465700000001</v>
      </c>
      <c r="D208" s="28">
        <f t="shared" si="84"/>
        <v>1549.0656999999999</v>
      </c>
      <c r="E208" s="28">
        <f t="shared" si="84"/>
        <v>3039.3100000000004</v>
      </c>
      <c r="F208" s="28">
        <f t="shared" si="85"/>
        <v>3507.4</v>
      </c>
      <c r="G208" s="28">
        <f t="shared" si="85"/>
        <v>3480</v>
      </c>
      <c r="H208" s="28">
        <f t="shared" si="85"/>
        <v>3480</v>
      </c>
      <c r="I208" s="28">
        <f t="shared" si="85"/>
        <v>2019.69</v>
      </c>
      <c r="J208" s="28"/>
      <c r="K208" s="7"/>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c r="SQ208" s="1"/>
      <c r="SR208" s="1"/>
      <c r="SS208" s="1"/>
      <c r="ST208" s="1"/>
      <c r="SU208" s="1"/>
      <c r="SV208" s="1"/>
      <c r="SW208" s="1"/>
      <c r="SX208" s="1"/>
      <c r="SY208" s="1"/>
      <c r="SZ208" s="1"/>
      <c r="TA208" s="1"/>
      <c r="TB208" s="1"/>
      <c r="TC208" s="1"/>
      <c r="TD208" s="1"/>
      <c r="TE208" s="1"/>
      <c r="TF208" s="1"/>
      <c r="TG208" s="1"/>
      <c r="TH208" s="1"/>
      <c r="TI208" s="1"/>
      <c r="TJ208" s="1"/>
      <c r="TK208" s="1"/>
      <c r="TL208" s="1"/>
      <c r="TM208" s="1"/>
      <c r="TN208" s="1"/>
      <c r="TO208" s="1"/>
      <c r="TP208" s="1"/>
      <c r="TQ208" s="1"/>
      <c r="TR208" s="1"/>
      <c r="TS208" s="1"/>
      <c r="TT208" s="1"/>
      <c r="TU208" s="1"/>
      <c r="TV208" s="1"/>
      <c r="TW208" s="1"/>
      <c r="TX208" s="1"/>
      <c r="TY208" s="1"/>
      <c r="TZ208" s="1"/>
      <c r="UA208" s="1"/>
      <c r="UB208" s="1"/>
      <c r="UC208" s="1"/>
      <c r="UD208" s="1"/>
      <c r="UE208" s="1"/>
      <c r="UF208" s="1"/>
      <c r="UG208" s="1"/>
      <c r="UH208" s="1"/>
      <c r="UI208" s="1"/>
      <c r="UJ208" s="1"/>
      <c r="UK208" s="1"/>
      <c r="UL208" s="1"/>
      <c r="UM208" s="1"/>
      <c r="UN208" s="1"/>
      <c r="UO208" s="1"/>
      <c r="UP208" s="1"/>
      <c r="UQ208" s="1"/>
      <c r="UR208" s="1"/>
      <c r="US208" s="1"/>
      <c r="UT208" s="1"/>
      <c r="UU208" s="1"/>
      <c r="UV208" s="1"/>
      <c r="UW208" s="1"/>
      <c r="UX208" s="1"/>
      <c r="UY208" s="1"/>
      <c r="UZ208" s="1"/>
      <c r="VA208" s="1"/>
      <c r="VB208" s="1"/>
      <c r="VC208" s="1"/>
      <c r="VD208" s="1"/>
      <c r="VE208" s="1"/>
      <c r="VF208" s="1"/>
      <c r="VG208" s="1"/>
      <c r="VH208" s="1"/>
      <c r="VI208" s="1"/>
      <c r="VJ208" s="1"/>
      <c r="VK208" s="1"/>
      <c r="VL208" s="1"/>
      <c r="VM208" s="1"/>
      <c r="VN208" s="1"/>
      <c r="VO208" s="1"/>
      <c r="VP208" s="1"/>
      <c r="VQ208" s="1"/>
      <c r="VR208" s="1"/>
      <c r="VS208" s="1"/>
      <c r="VT208" s="1"/>
      <c r="VU208" s="1"/>
      <c r="VV208" s="1"/>
      <c r="VW208" s="1"/>
      <c r="VX208" s="1"/>
      <c r="VY208" s="1"/>
      <c r="VZ208" s="1"/>
      <c r="WA208" s="1"/>
      <c r="WB208" s="1"/>
      <c r="WC208" s="1"/>
      <c r="WD208" s="1"/>
      <c r="WE208" s="1"/>
      <c r="WF208" s="1"/>
      <c r="WG208" s="1"/>
      <c r="WH208" s="1"/>
      <c r="WI208" s="1"/>
      <c r="WJ208" s="1"/>
      <c r="WK208" s="1"/>
      <c r="WL208" s="1"/>
      <c r="WM208" s="1"/>
      <c r="WN208" s="1"/>
      <c r="WO208" s="1"/>
      <c r="WP208" s="1"/>
      <c r="WQ208" s="1"/>
      <c r="WR208" s="1"/>
      <c r="WS208" s="1"/>
      <c r="WT208" s="1"/>
      <c r="WU208" s="1"/>
      <c r="WV208" s="1"/>
      <c r="WW208" s="1"/>
      <c r="WX208" s="1"/>
      <c r="WY208" s="1"/>
      <c r="WZ208" s="1"/>
      <c r="XA208" s="1"/>
      <c r="XB208" s="1"/>
      <c r="XC208" s="1"/>
      <c r="XD208" s="1"/>
      <c r="XE208" s="1"/>
      <c r="XF208" s="1"/>
      <c r="XG208" s="1"/>
      <c r="XH208" s="1"/>
      <c r="XI208" s="1"/>
      <c r="XJ208" s="1"/>
      <c r="XK208" s="1"/>
      <c r="XL208" s="1"/>
      <c r="XM208" s="1"/>
      <c r="XN208" s="1"/>
      <c r="XO208" s="1"/>
      <c r="XP208" s="1"/>
      <c r="XQ208" s="1"/>
      <c r="XR208" s="1"/>
      <c r="XS208" s="1"/>
      <c r="XT208" s="1"/>
      <c r="XU208" s="1"/>
      <c r="XV208" s="1"/>
      <c r="XW208" s="1"/>
      <c r="XX208" s="1"/>
      <c r="XY208" s="1"/>
      <c r="XZ208" s="1"/>
      <c r="YA208" s="1"/>
      <c r="YB208" s="1"/>
      <c r="YC208" s="1"/>
      <c r="YD208" s="1"/>
      <c r="YE208" s="1"/>
      <c r="YF208" s="1"/>
      <c r="YG208" s="1"/>
      <c r="YH208" s="1"/>
      <c r="YI208" s="1"/>
      <c r="YJ208" s="1"/>
      <c r="YK208" s="1"/>
      <c r="YL208" s="1"/>
      <c r="YM208" s="1"/>
      <c r="YN208" s="1"/>
      <c r="YO208" s="1"/>
      <c r="YP208" s="1"/>
      <c r="YQ208" s="1"/>
      <c r="YR208" s="1"/>
      <c r="YS208" s="1"/>
      <c r="YT208" s="1"/>
      <c r="YU208" s="1"/>
      <c r="YV208" s="1"/>
      <c r="YW208" s="1"/>
      <c r="YX208" s="1"/>
      <c r="YY208" s="1"/>
      <c r="YZ208" s="1"/>
      <c r="ZA208" s="1"/>
      <c r="ZB208" s="1"/>
      <c r="ZC208" s="1"/>
      <c r="ZD208" s="1"/>
      <c r="ZE208" s="1"/>
      <c r="ZF208" s="1"/>
      <c r="ZG208" s="1"/>
      <c r="ZH208" s="1"/>
      <c r="ZI208" s="1"/>
      <c r="ZJ208" s="1"/>
      <c r="ZK208" s="1"/>
      <c r="ZL208" s="1"/>
      <c r="ZM208" s="1"/>
      <c r="ZN208" s="1"/>
      <c r="ZO208" s="1"/>
      <c r="ZP208" s="1"/>
      <c r="ZQ208" s="1"/>
      <c r="ZR208" s="1"/>
      <c r="ZS208" s="1"/>
      <c r="ZT208" s="1"/>
      <c r="ZU208" s="1"/>
      <c r="ZV208" s="1"/>
      <c r="ZW208" s="1"/>
      <c r="ZX208" s="1"/>
      <c r="ZY208" s="1"/>
      <c r="ZZ208" s="1"/>
      <c r="AAA208" s="1"/>
      <c r="AAB208" s="1"/>
      <c r="AAC208" s="1"/>
      <c r="AAD208" s="1"/>
      <c r="AAE208" s="1"/>
      <c r="AAF208" s="1"/>
      <c r="AAG208" s="1"/>
      <c r="AAH208" s="1"/>
      <c r="AAI208" s="1"/>
      <c r="AAJ208" s="1"/>
      <c r="AAK208" s="1"/>
      <c r="AAL208" s="1"/>
      <c r="AAM208" s="1"/>
      <c r="AAN208" s="1"/>
      <c r="AAO208" s="1"/>
      <c r="AAP208" s="1"/>
      <c r="AAQ208" s="1"/>
      <c r="AAR208" s="1"/>
      <c r="AAS208" s="1"/>
      <c r="AAT208" s="1"/>
      <c r="AAU208" s="1"/>
      <c r="AAV208" s="1"/>
      <c r="AAW208" s="1"/>
      <c r="AAX208" s="1"/>
      <c r="AAY208" s="1"/>
      <c r="AAZ208" s="1"/>
      <c r="ABA208" s="1"/>
      <c r="ABB208" s="1"/>
      <c r="ABC208" s="1"/>
      <c r="ABD208" s="1"/>
      <c r="ABE208" s="1"/>
      <c r="ABF208" s="1"/>
      <c r="ABG208" s="1"/>
      <c r="ABH208" s="1"/>
      <c r="ABI208" s="1"/>
      <c r="ABJ208" s="1"/>
      <c r="ABK208" s="1"/>
      <c r="ABL208" s="1"/>
      <c r="ABM208" s="1"/>
      <c r="ABN208" s="1"/>
      <c r="ABO208" s="1"/>
      <c r="ABP208" s="1"/>
      <c r="ABQ208" s="1"/>
      <c r="ABR208" s="1"/>
      <c r="ABS208" s="1"/>
      <c r="ABT208" s="1"/>
      <c r="ABU208" s="1"/>
      <c r="ABV208" s="1"/>
      <c r="ABW208" s="1"/>
      <c r="ABX208" s="1"/>
      <c r="ABY208" s="1"/>
      <c r="ABZ208" s="1"/>
      <c r="ACA208" s="1"/>
      <c r="ACB208" s="1"/>
      <c r="ACC208" s="1"/>
      <c r="ACD208" s="1"/>
      <c r="ACE208" s="1"/>
      <c r="ACF208" s="1"/>
      <c r="ACG208" s="1"/>
      <c r="ACH208" s="1"/>
      <c r="ACI208" s="1"/>
      <c r="ACJ208" s="1"/>
      <c r="ACK208" s="1"/>
      <c r="ACL208" s="1"/>
      <c r="ACM208" s="1"/>
      <c r="ACN208" s="1"/>
      <c r="ACO208" s="1"/>
      <c r="ACP208" s="1"/>
      <c r="ACQ208" s="1"/>
      <c r="ACR208" s="1"/>
      <c r="ACS208" s="1"/>
      <c r="ACT208" s="1"/>
      <c r="ACU208" s="1"/>
      <c r="ACV208" s="1"/>
      <c r="ACW208" s="1"/>
      <c r="ACX208" s="1"/>
      <c r="ACY208" s="1"/>
      <c r="ACZ208" s="1"/>
      <c r="ADA208" s="1"/>
      <c r="ADB208" s="1"/>
      <c r="ADC208" s="1"/>
      <c r="ADD208" s="1"/>
      <c r="ADE208" s="1"/>
      <c r="ADF208" s="1"/>
      <c r="ADG208" s="1"/>
      <c r="ADH208" s="1"/>
      <c r="ADI208" s="1"/>
      <c r="ADJ208" s="1"/>
      <c r="ADK208" s="1"/>
      <c r="ADL208" s="1"/>
      <c r="ADM208" s="1"/>
      <c r="ADN208" s="1"/>
      <c r="ADO208" s="1"/>
      <c r="ADP208" s="1"/>
      <c r="ADQ208" s="1"/>
      <c r="ADR208" s="1"/>
      <c r="ADS208" s="1"/>
      <c r="ADT208" s="1"/>
      <c r="ADU208" s="1"/>
      <c r="ADV208" s="1"/>
      <c r="ADW208" s="1"/>
      <c r="ADX208" s="1"/>
      <c r="ADY208" s="1"/>
      <c r="ADZ208" s="1"/>
      <c r="AEA208" s="1"/>
      <c r="AEB208" s="1"/>
      <c r="AEC208" s="1"/>
      <c r="AED208" s="1"/>
      <c r="AEE208" s="1"/>
      <c r="AEF208" s="1"/>
      <c r="AEG208" s="1"/>
      <c r="AEH208" s="1"/>
      <c r="AEI208" s="1"/>
      <c r="AEJ208" s="1"/>
      <c r="AEK208" s="1"/>
      <c r="AEL208" s="1"/>
      <c r="AEM208" s="1"/>
      <c r="AEN208" s="1"/>
      <c r="AEO208" s="1"/>
      <c r="AEP208" s="1"/>
      <c r="AEQ208" s="1"/>
      <c r="AER208" s="1"/>
      <c r="AES208" s="1"/>
      <c r="AET208" s="1"/>
      <c r="AEU208" s="1"/>
      <c r="AEV208" s="1"/>
      <c r="AEW208" s="1"/>
      <c r="AEX208" s="1"/>
      <c r="AEY208" s="1"/>
      <c r="AEZ208" s="1"/>
      <c r="AFA208" s="1"/>
      <c r="AFB208" s="1"/>
      <c r="AFC208" s="1"/>
      <c r="AFD208" s="1"/>
      <c r="AFE208" s="1"/>
      <c r="AFF208" s="1"/>
      <c r="AFG208" s="1"/>
      <c r="AFH208" s="1"/>
      <c r="AFI208" s="1"/>
      <c r="AFJ208" s="1"/>
      <c r="AFK208" s="1"/>
      <c r="AFL208" s="1"/>
      <c r="AFM208" s="1"/>
      <c r="AFN208" s="1"/>
      <c r="AFO208" s="1"/>
      <c r="AFP208" s="1"/>
      <c r="AFQ208" s="1"/>
      <c r="AFR208" s="1"/>
      <c r="AFS208" s="1"/>
      <c r="AFT208" s="1"/>
      <c r="AFU208" s="1"/>
      <c r="AFV208" s="1"/>
      <c r="AFW208" s="1"/>
      <c r="AFX208" s="1"/>
      <c r="AFY208" s="1"/>
      <c r="AFZ208" s="1"/>
      <c r="AGA208" s="1"/>
      <c r="AGB208" s="1"/>
      <c r="AGC208" s="1"/>
      <c r="AGD208" s="1"/>
      <c r="AGE208" s="1"/>
      <c r="AGF208" s="1"/>
      <c r="AGG208" s="1"/>
      <c r="AGH208" s="1"/>
      <c r="AGI208" s="1"/>
      <c r="AGJ208" s="1"/>
      <c r="AGK208" s="1"/>
      <c r="AGL208" s="1"/>
      <c r="AGM208" s="1"/>
      <c r="AGN208" s="1"/>
      <c r="AGO208" s="1"/>
      <c r="AGP208" s="1"/>
      <c r="AGQ208" s="1"/>
      <c r="AGR208" s="1"/>
      <c r="AGS208" s="1"/>
      <c r="AGT208" s="1"/>
      <c r="AGU208" s="1"/>
      <c r="AGV208" s="1"/>
      <c r="AGW208" s="1"/>
      <c r="AGX208" s="1"/>
      <c r="AGY208" s="1"/>
      <c r="AGZ208" s="1"/>
      <c r="AHA208" s="1"/>
      <c r="AHB208" s="1"/>
      <c r="AHC208" s="1"/>
      <c r="AHD208" s="1"/>
      <c r="AHE208" s="1"/>
      <c r="AHF208" s="1"/>
      <c r="AHG208" s="1"/>
      <c r="AHH208" s="1"/>
      <c r="AHI208" s="1"/>
      <c r="AHJ208" s="1"/>
      <c r="AHK208" s="1"/>
      <c r="AHL208" s="1"/>
      <c r="AHM208" s="1"/>
      <c r="AHN208" s="1"/>
      <c r="AHO208" s="1"/>
      <c r="AHP208" s="1"/>
      <c r="AHQ208" s="1"/>
      <c r="AHR208" s="1"/>
      <c r="AHS208" s="1"/>
      <c r="AHT208" s="1"/>
      <c r="AHU208" s="1"/>
      <c r="AHV208" s="1"/>
      <c r="AHW208" s="1"/>
      <c r="AHX208" s="1"/>
      <c r="AHY208" s="1"/>
      <c r="AHZ208" s="1"/>
      <c r="AIA208" s="1"/>
      <c r="AIB208" s="1"/>
      <c r="AIC208" s="1"/>
      <c r="AID208" s="1"/>
      <c r="AIE208" s="1"/>
      <c r="AIF208" s="1"/>
      <c r="AIG208" s="1"/>
      <c r="AIH208" s="1"/>
      <c r="AII208" s="1"/>
      <c r="AIJ208" s="1"/>
      <c r="AIK208" s="1"/>
      <c r="AIL208" s="1"/>
      <c r="AIM208" s="1"/>
      <c r="AIN208" s="1"/>
      <c r="AIO208" s="1"/>
      <c r="AIP208" s="1"/>
      <c r="AIQ208" s="1"/>
      <c r="AIR208" s="1"/>
      <c r="AIS208" s="1"/>
      <c r="AIT208" s="1"/>
      <c r="AIU208" s="1"/>
      <c r="AIV208" s="1"/>
      <c r="AIW208" s="1"/>
      <c r="AIX208" s="1"/>
      <c r="AIY208" s="1"/>
      <c r="AIZ208" s="1"/>
      <c r="AJA208" s="1"/>
      <c r="AJB208" s="1"/>
      <c r="AJC208" s="1"/>
      <c r="AJD208" s="1"/>
      <c r="AJE208" s="1"/>
      <c r="AJF208" s="1"/>
      <c r="AJG208" s="1"/>
      <c r="AJH208" s="1"/>
      <c r="AJI208" s="1"/>
      <c r="AJJ208" s="1"/>
      <c r="AJK208" s="1"/>
      <c r="AJL208" s="1"/>
      <c r="AJM208" s="1"/>
      <c r="AJN208" s="1"/>
      <c r="AJO208" s="1"/>
      <c r="AJP208" s="1"/>
      <c r="AJQ208" s="1"/>
      <c r="AJR208" s="1"/>
      <c r="AJS208" s="1"/>
      <c r="AJT208" s="1"/>
      <c r="AJU208" s="1"/>
      <c r="AJV208" s="1"/>
      <c r="AJW208" s="1"/>
      <c r="AJX208" s="1"/>
      <c r="AJY208" s="1"/>
      <c r="AJZ208" s="1"/>
      <c r="AKA208" s="1"/>
      <c r="AKB208" s="1"/>
      <c r="AKC208" s="1"/>
      <c r="AKD208" s="1"/>
      <c r="AKE208" s="1"/>
      <c r="AKF208" s="1"/>
      <c r="AKG208" s="1"/>
      <c r="AKH208" s="1"/>
      <c r="AKI208" s="1"/>
      <c r="AKJ208" s="1"/>
      <c r="AKK208" s="1"/>
      <c r="AKL208" s="1"/>
      <c r="AKM208" s="1"/>
      <c r="AKN208" s="1"/>
      <c r="AKO208" s="1"/>
      <c r="AKP208" s="1"/>
      <c r="AKQ208" s="1"/>
      <c r="AKR208" s="1"/>
      <c r="AKS208" s="1"/>
      <c r="AKT208" s="1"/>
      <c r="AKU208" s="1"/>
      <c r="AKV208" s="1"/>
      <c r="AKW208" s="1"/>
      <c r="AKX208" s="1"/>
      <c r="AKY208" s="1"/>
      <c r="AKZ208" s="1"/>
      <c r="ALA208" s="1"/>
      <c r="ALB208" s="1"/>
      <c r="ALC208" s="1"/>
      <c r="ALD208" s="1"/>
      <c r="ALE208" s="1"/>
      <c r="ALF208" s="1"/>
      <c r="ALG208" s="1"/>
      <c r="ALH208" s="1"/>
      <c r="ALI208" s="1"/>
      <c r="ALJ208" s="1"/>
      <c r="ALK208" s="1"/>
      <c r="ALL208" s="1"/>
      <c r="ALM208" s="1"/>
      <c r="ALN208" s="1"/>
      <c r="ALO208" s="1"/>
      <c r="ALP208" s="1"/>
      <c r="ALQ208" s="1"/>
      <c r="ALR208" s="1"/>
      <c r="ALS208" s="1"/>
      <c r="ALT208" s="1"/>
      <c r="ALU208" s="1"/>
      <c r="ALV208" s="1"/>
      <c r="ALW208" s="1"/>
      <c r="ALX208" s="1"/>
      <c r="ALY208" s="1"/>
      <c r="ALZ208" s="1"/>
      <c r="AMA208" s="1"/>
      <c r="AMB208" s="1"/>
      <c r="AMC208" s="1"/>
      <c r="AMD208" s="1"/>
      <c r="AME208" s="1"/>
      <c r="AMF208" s="1"/>
      <c r="AMG208" s="1"/>
      <c r="AMH208" s="1"/>
      <c r="AMI208" s="1"/>
      <c r="AMJ208" s="1"/>
    </row>
    <row r="209" spans="1:1024" s="8" customFormat="1" x14ac:dyDescent="0.25">
      <c r="A209" s="26">
        <v>202</v>
      </c>
      <c r="B209" s="5" t="s">
        <v>34</v>
      </c>
      <c r="C209" s="28">
        <f>SUM(D209:I209)</f>
        <v>0</v>
      </c>
      <c r="D209" s="28">
        <v>0</v>
      </c>
      <c r="E209" s="28">
        <v>0</v>
      </c>
      <c r="F209" s="28">
        <v>0</v>
      </c>
      <c r="G209" s="28">
        <v>0</v>
      </c>
      <c r="H209" s="28">
        <v>0</v>
      </c>
      <c r="I209" s="28">
        <v>0</v>
      </c>
      <c r="J209" s="28"/>
      <c r="K209" s="7"/>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c r="SQ209" s="1"/>
      <c r="SR209" s="1"/>
      <c r="SS209" s="1"/>
      <c r="ST209" s="1"/>
      <c r="SU209" s="1"/>
      <c r="SV209" s="1"/>
      <c r="SW209" s="1"/>
      <c r="SX209" s="1"/>
      <c r="SY209" s="1"/>
      <c r="SZ209" s="1"/>
      <c r="TA209" s="1"/>
      <c r="TB209" s="1"/>
      <c r="TC209" s="1"/>
      <c r="TD209" s="1"/>
      <c r="TE209" s="1"/>
      <c r="TF209" s="1"/>
      <c r="TG209" s="1"/>
      <c r="TH209" s="1"/>
      <c r="TI209" s="1"/>
      <c r="TJ209" s="1"/>
      <c r="TK209" s="1"/>
      <c r="TL209" s="1"/>
      <c r="TM209" s="1"/>
      <c r="TN209" s="1"/>
      <c r="TO209" s="1"/>
      <c r="TP209" s="1"/>
      <c r="TQ209" s="1"/>
      <c r="TR209" s="1"/>
      <c r="TS209" s="1"/>
      <c r="TT209" s="1"/>
      <c r="TU209" s="1"/>
      <c r="TV209" s="1"/>
      <c r="TW209" s="1"/>
      <c r="TX209" s="1"/>
      <c r="TY209" s="1"/>
      <c r="TZ209" s="1"/>
      <c r="UA209" s="1"/>
      <c r="UB209" s="1"/>
      <c r="UC209" s="1"/>
      <c r="UD209" s="1"/>
      <c r="UE209" s="1"/>
      <c r="UF209" s="1"/>
      <c r="UG209" s="1"/>
      <c r="UH209" s="1"/>
      <c r="UI209" s="1"/>
      <c r="UJ209" s="1"/>
      <c r="UK209" s="1"/>
      <c r="UL209" s="1"/>
      <c r="UM209" s="1"/>
      <c r="UN209" s="1"/>
      <c r="UO209" s="1"/>
      <c r="UP209" s="1"/>
      <c r="UQ209" s="1"/>
      <c r="UR209" s="1"/>
      <c r="US209" s="1"/>
      <c r="UT209" s="1"/>
      <c r="UU209" s="1"/>
      <c r="UV209" s="1"/>
      <c r="UW209" s="1"/>
      <c r="UX209" s="1"/>
      <c r="UY209" s="1"/>
      <c r="UZ209" s="1"/>
      <c r="VA209" s="1"/>
      <c r="VB209" s="1"/>
      <c r="VC209" s="1"/>
      <c r="VD209" s="1"/>
      <c r="VE209" s="1"/>
      <c r="VF209" s="1"/>
      <c r="VG209" s="1"/>
      <c r="VH209" s="1"/>
      <c r="VI209" s="1"/>
      <c r="VJ209" s="1"/>
      <c r="VK209" s="1"/>
      <c r="VL209" s="1"/>
      <c r="VM209" s="1"/>
      <c r="VN209" s="1"/>
      <c r="VO209" s="1"/>
      <c r="VP209" s="1"/>
      <c r="VQ209" s="1"/>
      <c r="VR209" s="1"/>
      <c r="VS209" s="1"/>
      <c r="VT209" s="1"/>
      <c r="VU209" s="1"/>
      <c r="VV209" s="1"/>
      <c r="VW209" s="1"/>
      <c r="VX209" s="1"/>
      <c r="VY209" s="1"/>
      <c r="VZ209" s="1"/>
      <c r="WA209" s="1"/>
      <c r="WB209" s="1"/>
      <c r="WC209" s="1"/>
      <c r="WD209" s="1"/>
      <c r="WE209" s="1"/>
      <c r="WF209" s="1"/>
      <c r="WG209" s="1"/>
      <c r="WH209" s="1"/>
      <c r="WI209" s="1"/>
      <c r="WJ209" s="1"/>
      <c r="WK209" s="1"/>
      <c r="WL209" s="1"/>
      <c r="WM209" s="1"/>
      <c r="WN209" s="1"/>
      <c r="WO209" s="1"/>
      <c r="WP209" s="1"/>
      <c r="WQ209" s="1"/>
      <c r="WR209" s="1"/>
      <c r="WS209" s="1"/>
      <c r="WT209" s="1"/>
      <c r="WU209" s="1"/>
      <c r="WV209" s="1"/>
      <c r="WW209" s="1"/>
      <c r="WX209" s="1"/>
      <c r="WY209" s="1"/>
      <c r="WZ209" s="1"/>
      <c r="XA209" s="1"/>
      <c r="XB209" s="1"/>
      <c r="XC209" s="1"/>
      <c r="XD209" s="1"/>
      <c r="XE209" s="1"/>
      <c r="XF209" s="1"/>
      <c r="XG209" s="1"/>
      <c r="XH209" s="1"/>
      <c r="XI209" s="1"/>
      <c r="XJ209" s="1"/>
      <c r="XK209" s="1"/>
      <c r="XL209" s="1"/>
      <c r="XM209" s="1"/>
      <c r="XN209" s="1"/>
      <c r="XO209" s="1"/>
      <c r="XP209" s="1"/>
      <c r="XQ209" s="1"/>
      <c r="XR209" s="1"/>
      <c r="XS209" s="1"/>
      <c r="XT209" s="1"/>
      <c r="XU209" s="1"/>
      <c r="XV209" s="1"/>
      <c r="XW209" s="1"/>
      <c r="XX209" s="1"/>
      <c r="XY209" s="1"/>
      <c r="XZ209" s="1"/>
      <c r="YA209" s="1"/>
      <c r="YB209" s="1"/>
      <c r="YC209" s="1"/>
      <c r="YD209" s="1"/>
      <c r="YE209" s="1"/>
      <c r="YF209" s="1"/>
      <c r="YG209" s="1"/>
      <c r="YH209" s="1"/>
      <c r="YI209" s="1"/>
      <c r="YJ209" s="1"/>
      <c r="YK209" s="1"/>
      <c r="YL209" s="1"/>
      <c r="YM209" s="1"/>
      <c r="YN209" s="1"/>
      <c r="YO209" s="1"/>
      <c r="YP209" s="1"/>
      <c r="YQ209" s="1"/>
      <c r="YR209" s="1"/>
      <c r="YS209" s="1"/>
      <c r="YT209" s="1"/>
      <c r="YU209" s="1"/>
      <c r="YV209" s="1"/>
      <c r="YW209" s="1"/>
      <c r="YX209" s="1"/>
      <c r="YY209" s="1"/>
      <c r="YZ209" s="1"/>
      <c r="ZA209" s="1"/>
      <c r="ZB209" s="1"/>
      <c r="ZC209" s="1"/>
      <c r="ZD209" s="1"/>
      <c r="ZE209" s="1"/>
      <c r="ZF209" s="1"/>
      <c r="ZG209" s="1"/>
      <c r="ZH209" s="1"/>
      <c r="ZI209" s="1"/>
      <c r="ZJ209" s="1"/>
      <c r="ZK209" s="1"/>
      <c r="ZL209" s="1"/>
      <c r="ZM209" s="1"/>
      <c r="ZN209" s="1"/>
      <c r="ZO209" s="1"/>
      <c r="ZP209" s="1"/>
      <c r="ZQ209" s="1"/>
      <c r="ZR209" s="1"/>
      <c r="ZS209" s="1"/>
      <c r="ZT209" s="1"/>
      <c r="ZU209" s="1"/>
      <c r="ZV209" s="1"/>
      <c r="ZW209" s="1"/>
      <c r="ZX209" s="1"/>
      <c r="ZY209" s="1"/>
      <c r="ZZ209" s="1"/>
      <c r="AAA209" s="1"/>
      <c r="AAB209" s="1"/>
      <c r="AAC209" s="1"/>
      <c r="AAD209" s="1"/>
      <c r="AAE209" s="1"/>
      <c r="AAF209" s="1"/>
      <c r="AAG209" s="1"/>
      <c r="AAH209" s="1"/>
      <c r="AAI209" s="1"/>
      <c r="AAJ209" s="1"/>
      <c r="AAK209" s="1"/>
      <c r="AAL209" s="1"/>
      <c r="AAM209" s="1"/>
      <c r="AAN209" s="1"/>
      <c r="AAO209" s="1"/>
      <c r="AAP209" s="1"/>
      <c r="AAQ209" s="1"/>
      <c r="AAR209" s="1"/>
      <c r="AAS209" s="1"/>
      <c r="AAT209" s="1"/>
      <c r="AAU209" s="1"/>
      <c r="AAV209" s="1"/>
      <c r="AAW209" s="1"/>
      <c r="AAX209" s="1"/>
      <c r="AAY209" s="1"/>
      <c r="AAZ209" s="1"/>
      <c r="ABA209" s="1"/>
      <c r="ABB209" s="1"/>
      <c r="ABC209" s="1"/>
      <c r="ABD209" s="1"/>
      <c r="ABE209" s="1"/>
      <c r="ABF209" s="1"/>
      <c r="ABG209" s="1"/>
      <c r="ABH209" s="1"/>
      <c r="ABI209" s="1"/>
      <c r="ABJ209" s="1"/>
      <c r="ABK209" s="1"/>
      <c r="ABL209" s="1"/>
      <c r="ABM209" s="1"/>
      <c r="ABN209" s="1"/>
      <c r="ABO209" s="1"/>
      <c r="ABP209" s="1"/>
      <c r="ABQ209" s="1"/>
      <c r="ABR209" s="1"/>
      <c r="ABS209" s="1"/>
      <c r="ABT209" s="1"/>
      <c r="ABU209" s="1"/>
      <c r="ABV209" s="1"/>
      <c r="ABW209" s="1"/>
      <c r="ABX209" s="1"/>
      <c r="ABY209" s="1"/>
      <c r="ABZ209" s="1"/>
      <c r="ACA209" s="1"/>
      <c r="ACB209" s="1"/>
      <c r="ACC209" s="1"/>
      <c r="ACD209" s="1"/>
      <c r="ACE209" s="1"/>
      <c r="ACF209" s="1"/>
      <c r="ACG209" s="1"/>
      <c r="ACH209" s="1"/>
      <c r="ACI209" s="1"/>
      <c r="ACJ209" s="1"/>
      <c r="ACK209" s="1"/>
      <c r="ACL209" s="1"/>
      <c r="ACM209" s="1"/>
      <c r="ACN209" s="1"/>
      <c r="ACO209" s="1"/>
      <c r="ACP209" s="1"/>
      <c r="ACQ209" s="1"/>
      <c r="ACR209" s="1"/>
      <c r="ACS209" s="1"/>
      <c r="ACT209" s="1"/>
      <c r="ACU209" s="1"/>
      <c r="ACV209" s="1"/>
      <c r="ACW209" s="1"/>
      <c r="ACX209" s="1"/>
      <c r="ACY209" s="1"/>
      <c r="ACZ209" s="1"/>
      <c r="ADA209" s="1"/>
      <c r="ADB209" s="1"/>
      <c r="ADC209" s="1"/>
      <c r="ADD209" s="1"/>
      <c r="ADE209" s="1"/>
      <c r="ADF209" s="1"/>
      <c r="ADG209" s="1"/>
      <c r="ADH209" s="1"/>
      <c r="ADI209" s="1"/>
      <c r="ADJ209" s="1"/>
      <c r="ADK209" s="1"/>
      <c r="ADL209" s="1"/>
      <c r="ADM209" s="1"/>
      <c r="ADN209" s="1"/>
      <c r="ADO209" s="1"/>
      <c r="ADP209" s="1"/>
      <c r="ADQ209" s="1"/>
      <c r="ADR209" s="1"/>
      <c r="ADS209" s="1"/>
      <c r="ADT209" s="1"/>
      <c r="ADU209" s="1"/>
      <c r="ADV209" s="1"/>
      <c r="ADW209" s="1"/>
      <c r="ADX209" s="1"/>
      <c r="ADY209" s="1"/>
      <c r="ADZ209" s="1"/>
      <c r="AEA209" s="1"/>
      <c r="AEB209" s="1"/>
      <c r="AEC209" s="1"/>
      <c r="AED209" s="1"/>
      <c r="AEE209" s="1"/>
      <c r="AEF209" s="1"/>
      <c r="AEG209" s="1"/>
      <c r="AEH209" s="1"/>
      <c r="AEI209" s="1"/>
      <c r="AEJ209" s="1"/>
      <c r="AEK209" s="1"/>
      <c r="AEL209" s="1"/>
      <c r="AEM209" s="1"/>
      <c r="AEN209" s="1"/>
      <c r="AEO209" s="1"/>
      <c r="AEP209" s="1"/>
      <c r="AEQ209" s="1"/>
      <c r="AER209" s="1"/>
      <c r="AES209" s="1"/>
      <c r="AET209" s="1"/>
      <c r="AEU209" s="1"/>
      <c r="AEV209" s="1"/>
      <c r="AEW209" s="1"/>
      <c r="AEX209" s="1"/>
      <c r="AEY209" s="1"/>
      <c r="AEZ209" s="1"/>
      <c r="AFA209" s="1"/>
      <c r="AFB209" s="1"/>
      <c r="AFC209" s="1"/>
      <c r="AFD209" s="1"/>
      <c r="AFE209" s="1"/>
      <c r="AFF209" s="1"/>
      <c r="AFG209" s="1"/>
      <c r="AFH209" s="1"/>
      <c r="AFI209" s="1"/>
      <c r="AFJ209" s="1"/>
      <c r="AFK209" s="1"/>
      <c r="AFL209" s="1"/>
      <c r="AFM209" s="1"/>
      <c r="AFN209" s="1"/>
      <c r="AFO209" s="1"/>
      <c r="AFP209" s="1"/>
      <c r="AFQ209" s="1"/>
      <c r="AFR209" s="1"/>
      <c r="AFS209" s="1"/>
      <c r="AFT209" s="1"/>
      <c r="AFU209" s="1"/>
      <c r="AFV209" s="1"/>
      <c r="AFW209" s="1"/>
      <c r="AFX209" s="1"/>
      <c r="AFY209" s="1"/>
      <c r="AFZ209" s="1"/>
      <c r="AGA209" s="1"/>
      <c r="AGB209" s="1"/>
      <c r="AGC209" s="1"/>
      <c r="AGD209" s="1"/>
      <c r="AGE209" s="1"/>
      <c r="AGF209" s="1"/>
      <c r="AGG209" s="1"/>
      <c r="AGH209" s="1"/>
      <c r="AGI209" s="1"/>
      <c r="AGJ209" s="1"/>
      <c r="AGK209" s="1"/>
      <c r="AGL209" s="1"/>
      <c r="AGM209" s="1"/>
      <c r="AGN209" s="1"/>
      <c r="AGO209" s="1"/>
      <c r="AGP209" s="1"/>
      <c r="AGQ209" s="1"/>
      <c r="AGR209" s="1"/>
      <c r="AGS209" s="1"/>
      <c r="AGT209" s="1"/>
      <c r="AGU209" s="1"/>
      <c r="AGV209" s="1"/>
      <c r="AGW209" s="1"/>
      <c r="AGX209" s="1"/>
      <c r="AGY209" s="1"/>
      <c r="AGZ209" s="1"/>
      <c r="AHA209" s="1"/>
      <c r="AHB209" s="1"/>
      <c r="AHC209" s="1"/>
      <c r="AHD209" s="1"/>
      <c r="AHE209" s="1"/>
      <c r="AHF209" s="1"/>
      <c r="AHG209" s="1"/>
      <c r="AHH209" s="1"/>
      <c r="AHI209" s="1"/>
      <c r="AHJ209" s="1"/>
      <c r="AHK209" s="1"/>
      <c r="AHL209" s="1"/>
      <c r="AHM209" s="1"/>
      <c r="AHN209" s="1"/>
      <c r="AHO209" s="1"/>
      <c r="AHP209" s="1"/>
      <c r="AHQ209" s="1"/>
      <c r="AHR209" s="1"/>
      <c r="AHS209" s="1"/>
      <c r="AHT209" s="1"/>
      <c r="AHU209" s="1"/>
      <c r="AHV209" s="1"/>
      <c r="AHW209" s="1"/>
      <c r="AHX209" s="1"/>
      <c r="AHY209" s="1"/>
      <c r="AHZ209" s="1"/>
      <c r="AIA209" s="1"/>
      <c r="AIB209" s="1"/>
      <c r="AIC209" s="1"/>
      <c r="AID209" s="1"/>
      <c r="AIE209" s="1"/>
      <c r="AIF209" s="1"/>
      <c r="AIG209" s="1"/>
      <c r="AIH209" s="1"/>
      <c r="AII209" s="1"/>
      <c r="AIJ209" s="1"/>
      <c r="AIK209" s="1"/>
      <c r="AIL209" s="1"/>
      <c r="AIM209" s="1"/>
      <c r="AIN209" s="1"/>
      <c r="AIO209" s="1"/>
      <c r="AIP209" s="1"/>
      <c r="AIQ209" s="1"/>
      <c r="AIR209" s="1"/>
      <c r="AIS209" s="1"/>
      <c r="AIT209" s="1"/>
      <c r="AIU209" s="1"/>
      <c r="AIV209" s="1"/>
      <c r="AIW209" s="1"/>
      <c r="AIX209" s="1"/>
      <c r="AIY209" s="1"/>
      <c r="AIZ209" s="1"/>
      <c r="AJA209" s="1"/>
      <c r="AJB209" s="1"/>
      <c r="AJC209" s="1"/>
      <c r="AJD209" s="1"/>
      <c r="AJE209" s="1"/>
      <c r="AJF209" s="1"/>
      <c r="AJG209" s="1"/>
      <c r="AJH209" s="1"/>
      <c r="AJI209" s="1"/>
      <c r="AJJ209" s="1"/>
      <c r="AJK209" s="1"/>
      <c r="AJL209" s="1"/>
      <c r="AJM209" s="1"/>
      <c r="AJN209" s="1"/>
      <c r="AJO209" s="1"/>
      <c r="AJP209" s="1"/>
      <c r="AJQ209" s="1"/>
      <c r="AJR209" s="1"/>
      <c r="AJS209" s="1"/>
      <c r="AJT209" s="1"/>
      <c r="AJU209" s="1"/>
      <c r="AJV209" s="1"/>
      <c r="AJW209" s="1"/>
      <c r="AJX209" s="1"/>
      <c r="AJY209" s="1"/>
      <c r="AJZ209" s="1"/>
      <c r="AKA209" s="1"/>
      <c r="AKB209" s="1"/>
      <c r="AKC209" s="1"/>
      <c r="AKD209" s="1"/>
      <c r="AKE209" s="1"/>
      <c r="AKF209" s="1"/>
      <c r="AKG209" s="1"/>
      <c r="AKH209" s="1"/>
      <c r="AKI209" s="1"/>
      <c r="AKJ209" s="1"/>
      <c r="AKK209" s="1"/>
      <c r="AKL209" s="1"/>
      <c r="AKM209" s="1"/>
      <c r="AKN209" s="1"/>
      <c r="AKO209" s="1"/>
      <c r="AKP209" s="1"/>
      <c r="AKQ209" s="1"/>
      <c r="AKR209" s="1"/>
      <c r="AKS209" s="1"/>
      <c r="AKT209" s="1"/>
      <c r="AKU209" s="1"/>
      <c r="AKV209" s="1"/>
      <c r="AKW209" s="1"/>
      <c r="AKX209" s="1"/>
      <c r="AKY209" s="1"/>
      <c r="AKZ209" s="1"/>
      <c r="ALA209" s="1"/>
      <c r="ALB209" s="1"/>
      <c r="ALC209" s="1"/>
      <c r="ALD209" s="1"/>
      <c r="ALE209" s="1"/>
      <c r="ALF209" s="1"/>
      <c r="ALG209" s="1"/>
      <c r="ALH209" s="1"/>
      <c r="ALI209" s="1"/>
      <c r="ALJ209" s="1"/>
      <c r="ALK209" s="1"/>
      <c r="ALL209" s="1"/>
      <c r="ALM209" s="1"/>
      <c r="ALN209" s="1"/>
      <c r="ALO209" s="1"/>
      <c r="ALP209" s="1"/>
      <c r="ALQ209" s="1"/>
      <c r="ALR209" s="1"/>
      <c r="ALS209" s="1"/>
      <c r="ALT209" s="1"/>
      <c r="ALU209" s="1"/>
      <c r="ALV209" s="1"/>
      <c r="ALW209" s="1"/>
      <c r="ALX209" s="1"/>
      <c r="ALY209" s="1"/>
      <c r="ALZ209" s="1"/>
      <c r="AMA209" s="1"/>
      <c r="AMB209" s="1"/>
      <c r="AMC209" s="1"/>
      <c r="AMD209" s="1"/>
      <c r="AME209" s="1"/>
      <c r="AMF209" s="1"/>
      <c r="AMG209" s="1"/>
      <c r="AMH209" s="1"/>
      <c r="AMI209" s="1"/>
      <c r="AMJ209" s="1"/>
    </row>
    <row r="210" spans="1:1024" s="8" customFormat="1" x14ac:dyDescent="0.3">
      <c r="A210" s="26">
        <v>203</v>
      </c>
      <c r="B210" s="29" t="s">
        <v>16</v>
      </c>
      <c r="C210" s="29"/>
      <c r="D210" s="29"/>
      <c r="E210" s="29"/>
      <c r="F210" s="29"/>
      <c r="G210" s="29"/>
      <c r="H210" s="29"/>
      <c r="I210" s="29"/>
      <c r="J210" s="29"/>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c r="PU210" s="1"/>
      <c r="PV210" s="1"/>
      <c r="PW210" s="1"/>
      <c r="PX210" s="1"/>
      <c r="PY210" s="1"/>
      <c r="PZ210" s="1"/>
      <c r="QA210" s="1"/>
      <c r="QB210" s="1"/>
      <c r="QC210" s="1"/>
      <c r="QD210" s="1"/>
      <c r="QE210" s="1"/>
      <c r="QF210" s="1"/>
      <c r="QG210" s="1"/>
      <c r="QH210" s="1"/>
      <c r="QI210" s="1"/>
      <c r="QJ210" s="1"/>
      <c r="QK210" s="1"/>
      <c r="QL210" s="1"/>
      <c r="QM210" s="1"/>
      <c r="QN210" s="1"/>
      <c r="QO210" s="1"/>
      <c r="QP210" s="1"/>
      <c r="QQ210" s="1"/>
      <c r="QR210" s="1"/>
      <c r="QS210" s="1"/>
      <c r="QT210" s="1"/>
      <c r="QU210" s="1"/>
      <c r="QV210" s="1"/>
      <c r="QW210" s="1"/>
      <c r="QX210" s="1"/>
      <c r="QY210" s="1"/>
      <c r="QZ210" s="1"/>
      <c r="RA210" s="1"/>
      <c r="RB210" s="1"/>
      <c r="RC210" s="1"/>
      <c r="RD210" s="1"/>
      <c r="RE210" s="1"/>
      <c r="RF210" s="1"/>
      <c r="RG210" s="1"/>
      <c r="RH210" s="1"/>
      <c r="RI210" s="1"/>
      <c r="RJ210" s="1"/>
      <c r="RK210" s="1"/>
      <c r="RL210" s="1"/>
      <c r="RM210" s="1"/>
      <c r="RN210" s="1"/>
      <c r="RO210" s="1"/>
      <c r="RP210" s="1"/>
      <c r="RQ210" s="1"/>
      <c r="RR210" s="1"/>
      <c r="RS210" s="1"/>
      <c r="RT210" s="1"/>
      <c r="RU210" s="1"/>
      <c r="RV210" s="1"/>
      <c r="RW210" s="1"/>
      <c r="RX210" s="1"/>
      <c r="RY210" s="1"/>
      <c r="RZ210" s="1"/>
      <c r="SA210" s="1"/>
      <c r="SB210" s="1"/>
      <c r="SC210" s="1"/>
      <c r="SD210" s="1"/>
      <c r="SE210" s="1"/>
      <c r="SF210" s="1"/>
      <c r="SG210" s="1"/>
      <c r="SH210" s="1"/>
      <c r="SI210" s="1"/>
      <c r="SJ210" s="1"/>
      <c r="SK210" s="1"/>
      <c r="SL210" s="1"/>
      <c r="SM210" s="1"/>
      <c r="SN210" s="1"/>
      <c r="SO210" s="1"/>
      <c r="SP210" s="1"/>
      <c r="SQ210" s="1"/>
      <c r="SR210" s="1"/>
      <c r="SS210" s="1"/>
      <c r="ST210" s="1"/>
      <c r="SU210" s="1"/>
      <c r="SV210" s="1"/>
      <c r="SW210" s="1"/>
      <c r="SX210" s="1"/>
      <c r="SY210" s="1"/>
      <c r="SZ210" s="1"/>
      <c r="TA210" s="1"/>
      <c r="TB210" s="1"/>
      <c r="TC210" s="1"/>
      <c r="TD210" s="1"/>
      <c r="TE210" s="1"/>
      <c r="TF210" s="1"/>
      <c r="TG210" s="1"/>
      <c r="TH210" s="1"/>
      <c r="TI210" s="1"/>
      <c r="TJ210" s="1"/>
      <c r="TK210" s="1"/>
      <c r="TL210" s="1"/>
      <c r="TM210" s="1"/>
      <c r="TN210" s="1"/>
      <c r="TO210" s="1"/>
      <c r="TP210" s="1"/>
      <c r="TQ210" s="1"/>
      <c r="TR210" s="1"/>
      <c r="TS210" s="1"/>
      <c r="TT210" s="1"/>
      <c r="TU210" s="1"/>
      <c r="TV210" s="1"/>
      <c r="TW210" s="1"/>
      <c r="TX210" s="1"/>
      <c r="TY210" s="1"/>
      <c r="TZ210" s="1"/>
      <c r="UA210" s="1"/>
      <c r="UB210" s="1"/>
      <c r="UC210" s="1"/>
      <c r="UD210" s="1"/>
      <c r="UE210" s="1"/>
      <c r="UF210" s="1"/>
      <c r="UG210" s="1"/>
      <c r="UH210" s="1"/>
      <c r="UI210" s="1"/>
      <c r="UJ210" s="1"/>
      <c r="UK210" s="1"/>
      <c r="UL210" s="1"/>
      <c r="UM210" s="1"/>
      <c r="UN210" s="1"/>
      <c r="UO210" s="1"/>
      <c r="UP210" s="1"/>
      <c r="UQ210" s="1"/>
      <c r="UR210" s="1"/>
      <c r="US210" s="1"/>
      <c r="UT210" s="1"/>
      <c r="UU210" s="1"/>
      <c r="UV210" s="1"/>
      <c r="UW210" s="1"/>
      <c r="UX210" s="1"/>
      <c r="UY210" s="1"/>
      <c r="UZ210" s="1"/>
      <c r="VA210" s="1"/>
      <c r="VB210" s="1"/>
      <c r="VC210" s="1"/>
      <c r="VD210" s="1"/>
      <c r="VE210" s="1"/>
      <c r="VF210" s="1"/>
      <c r="VG210" s="1"/>
      <c r="VH210" s="1"/>
      <c r="VI210" s="1"/>
      <c r="VJ210" s="1"/>
      <c r="VK210" s="1"/>
      <c r="VL210" s="1"/>
      <c r="VM210" s="1"/>
      <c r="VN210" s="1"/>
      <c r="VO210" s="1"/>
      <c r="VP210" s="1"/>
      <c r="VQ210" s="1"/>
      <c r="VR210" s="1"/>
      <c r="VS210" s="1"/>
      <c r="VT210" s="1"/>
      <c r="VU210" s="1"/>
      <c r="VV210" s="1"/>
      <c r="VW210" s="1"/>
      <c r="VX210" s="1"/>
      <c r="VY210" s="1"/>
      <c r="VZ210" s="1"/>
      <c r="WA210" s="1"/>
      <c r="WB210" s="1"/>
      <c r="WC210" s="1"/>
      <c r="WD210" s="1"/>
      <c r="WE210" s="1"/>
      <c r="WF210" s="1"/>
      <c r="WG210" s="1"/>
      <c r="WH210" s="1"/>
      <c r="WI210" s="1"/>
      <c r="WJ210" s="1"/>
      <c r="WK210" s="1"/>
      <c r="WL210" s="1"/>
      <c r="WM210" s="1"/>
      <c r="WN210" s="1"/>
      <c r="WO210" s="1"/>
      <c r="WP210" s="1"/>
      <c r="WQ210" s="1"/>
      <c r="WR210" s="1"/>
      <c r="WS210" s="1"/>
      <c r="WT210" s="1"/>
      <c r="WU210" s="1"/>
      <c r="WV210" s="1"/>
      <c r="WW210" s="1"/>
      <c r="WX210" s="1"/>
      <c r="WY210" s="1"/>
      <c r="WZ210" s="1"/>
      <c r="XA210" s="1"/>
      <c r="XB210" s="1"/>
      <c r="XC210" s="1"/>
      <c r="XD210" s="1"/>
      <c r="XE210" s="1"/>
      <c r="XF210" s="1"/>
      <c r="XG210" s="1"/>
      <c r="XH210" s="1"/>
      <c r="XI210" s="1"/>
      <c r="XJ210" s="1"/>
      <c r="XK210" s="1"/>
      <c r="XL210" s="1"/>
      <c r="XM210" s="1"/>
      <c r="XN210" s="1"/>
      <c r="XO210" s="1"/>
      <c r="XP210" s="1"/>
      <c r="XQ210" s="1"/>
      <c r="XR210" s="1"/>
      <c r="XS210" s="1"/>
      <c r="XT210" s="1"/>
      <c r="XU210" s="1"/>
      <c r="XV210" s="1"/>
      <c r="XW210" s="1"/>
      <c r="XX210" s="1"/>
      <c r="XY210" s="1"/>
      <c r="XZ210" s="1"/>
      <c r="YA210" s="1"/>
      <c r="YB210" s="1"/>
      <c r="YC210" s="1"/>
      <c r="YD210" s="1"/>
      <c r="YE210" s="1"/>
      <c r="YF210" s="1"/>
      <c r="YG210" s="1"/>
      <c r="YH210" s="1"/>
      <c r="YI210" s="1"/>
      <c r="YJ210" s="1"/>
      <c r="YK210" s="1"/>
      <c r="YL210" s="1"/>
      <c r="YM210" s="1"/>
      <c r="YN210" s="1"/>
      <c r="YO210" s="1"/>
      <c r="YP210" s="1"/>
      <c r="YQ210" s="1"/>
      <c r="YR210" s="1"/>
      <c r="YS210" s="1"/>
      <c r="YT210" s="1"/>
      <c r="YU210" s="1"/>
      <c r="YV210" s="1"/>
      <c r="YW210" s="1"/>
      <c r="YX210" s="1"/>
      <c r="YY210" s="1"/>
      <c r="YZ210" s="1"/>
      <c r="ZA210" s="1"/>
      <c r="ZB210" s="1"/>
      <c r="ZC210" s="1"/>
      <c r="ZD210" s="1"/>
      <c r="ZE210" s="1"/>
      <c r="ZF210" s="1"/>
      <c r="ZG210" s="1"/>
      <c r="ZH210" s="1"/>
      <c r="ZI210" s="1"/>
      <c r="ZJ210" s="1"/>
      <c r="ZK210" s="1"/>
      <c r="ZL210" s="1"/>
      <c r="ZM210" s="1"/>
      <c r="ZN210" s="1"/>
      <c r="ZO210" s="1"/>
      <c r="ZP210" s="1"/>
      <c r="ZQ210" s="1"/>
      <c r="ZR210" s="1"/>
      <c r="ZS210" s="1"/>
      <c r="ZT210" s="1"/>
      <c r="ZU210" s="1"/>
      <c r="ZV210" s="1"/>
      <c r="ZW210" s="1"/>
      <c r="ZX210" s="1"/>
      <c r="ZY210" s="1"/>
      <c r="ZZ210" s="1"/>
      <c r="AAA210" s="1"/>
      <c r="AAB210" s="1"/>
      <c r="AAC210" s="1"/>
      <c r="AAD210" s="1"/>
      <c r="AAE210" s="1"/>
      <c r="AAF210" s="1"/>
      <c r="AAG210" s="1"/>
      <c r="AAH210" s="1"/>
      <c r="AAI210" s="1"/>
      <c r="AAJ210" s="1"/>
      <c r="AAK210" s="1"/>
      <c r="AAL210" s="1"/>
      <c r="AAM210" s="1"/>
      <c r="AAN210" s="1"/>
      <c r="AAO210" s="1"/>
      <c r="AAP210" s="1"/>
      <c r="AAQ210" s="1"/>
      <c r="AAR210" s="1"/>
      <c r="AAS210" s="1"/>
      <c r="AAT210" s="1"/>
      <c r="AAU210" s="1"/>
      <c r="AAV210" s="1"/>
      <c r="AAW210" s="1"/>
      <c r="AAX210" s="1"/>
      <c r="AAY210" s="1"/>
      <c r="AAZ210" s="1"/>
      <c r="ABA210" s="1"/>
      <c r="ABB210" s="1"/>
      <c r="ABC210" s="1"/>
      <c r="ABD210" s="1"/>
      <c r="ABE210" s="1"/>
      <c r="ABF210" s="1"/>
      <c r="ABG210" s="1"/>
      <c r="ABH210" s="1"/>
      <c r="ABI210" s="1"/>
      <c r="ABJ210" s="1"/>
      <c r="ABK210" s="1"/>
      <c r="ABL210" s="1"/>
      <c r="ABM210" s="1"/>
      <c r="ABN210" s="1"/>
      <c r="ABO210" s="1"/>
      <c r="ABP210" s="1"/>
      <c r="ABQ210" s="1"/>
      <c r="ABR210" s="1"/>
      <c r="ABS210" s="1"/>
      <c r="ABT210" s="1"/>
      <c r="ABU210" s="1"/>
      <c r="ABV210" s="1"/>
      <c r="ABW210" s="1"/>
      <c r="ABX210" s="1"/>
      <c r="ABY210" s="1"/>
      <c r="ABZ210" s="1"/>
      <c r="ACA210" s="1"/>
      <c r="ACB210" s="1"/>
      <c r="ACC210" s="1"/>
      <c r="ACD210" s="1"/>
      <c r="ACE210" s="1"/>
      <c r="ACF210" s="1"/>
      <c r="ACG210" s="1"/>
      <c r="ACH210" s="1"/>
      <c r="ACI210" s="1"/>
      <c r="ACJ210" s="1"/>
      <c r="ACK210" s="1"/>
      <c r="ACL210" s="1"/>
      <c r="ACM210" s="1"/>
      <c r="ACN210" s="1"/>
      <c r="ACO210" s="1"/>
      <c r="ACP210" s="1"/>
      <c r="ACQ210" s="1"/>
      <c r="ACR210" s="1"/>
      <c r="ACS210" s="1"/>
      <c r="ACT210" s="1"/>
      <c r="ACU210" s="1"/>
      <c r="ACV210" s="1"/>
      <c r="ACW210" s="1"/>
      <c r="ACX210" s="1"/>
      <c r="ACY210" s="1"/>
      <c r="ACZ210" s="1"/>
      <c r="ADA210" s="1"/>
      <c r="ADB210" s="1"/>
      <c r="ADC210" s="1"/>
      <c r="ADD210" s="1"/>
      <c r="ADE210" s="1"/>
      <c r="ADF210" s="1"/>
      <c r="ADG210" s="1"/>
      <c r="ADH210" s="1"/>
      <c r="ADI210" s="1"/>
      <c r="ADJ210" s="1"/>
      <c r="ADK210" s="1"/>
      <c r="ADL210" s="1"/>
      <c r="ADM210" s="1"/>
      <c r="ADN210" s="1"/>
      <c r="ADO210" s="1"/>
      <c r="ADP210" s="1"/>
      <c r="ADQ210" s="1"/>
      <c r="ADR210" s="1"/>
      <c r="ADS210" s="1"/>
      <c r="ADT210" s="1"/>
      <c r="ADU210" s="1"/>
      <c r="ADV210" s="1"/>
      <c r="ADW210" s="1"/>
      <c r="ADX210" s="1"/>
      <c r="ADY210" s="1"/>
      <c r="ADZ210" s="1"/>
      <c r="AEA210" s="1"/>
      <c r="AEB210" s="1"/>
      <c r="AEC210" s="1"/>
      <c r="AED210" s="1"/>
      <c r="AEE210" s="1"/>
      <c r="AEF210" s="1"/>
      <c r="AEG210" s="1"/>
      <c r="AEH210" s="1"/>
      <c r="AEI210" s="1"/>
      <c r="AEJ210" s="1"/>
      <c r="AEK210" s="1"/>
      <c r="AEL210" s="1"/>
      <c r="AEM210" s="1"/>
      <c r="AEN210" s="1"/>
      <c r="AEO210" s="1"/>
      <c r="AEP210" s="1"/>
      <c r="AEQ210" s="1"/>
      <c r="AER210" s="1"/>
      <c r="AES210" s="1"/>
      <c r="AET210" s="1"/>
      <c r="AEU210" s="1"/>
      <c r="AEV210" s="1"/>
      <c r="AEW210" s="1"/>
      <c r="AEX210" s="1"/>
      <c r="AEY210" s="1"/>
      <c r="AEZ210" s="1"/>
      <c r="AFA210" s="1"/>
      <c r="AFB210" s="1"/>
      <c r="AFC210" s="1"/>
      <c r="AFD210" s="1"/>
      <c r="AFE210" s="1"/>
      <c r="AFF210" s="1"/>
      <c r="AFG210" s="1"/>
      <c r="AFH210" s="1"/>
      <c r="AFI210" s="1"/>
      <c r="AFJ210" s="1"/>
      <c r="AFK210" s="1"/>
      <c r="AFL210" s="1"/>
      <c r="AFM210" s="1"/>
      <c r="AFN210" s="1"/>
      <c r="AFO210" s="1"/>
      <c r="AFP210" s="1"/>
      <c r="AFQ210" s="1"/>
      <c r="AFR210" s="1"/>
      <c r="AFS210" s="1"/>
      <c r="AFT210" s="1"/>
      <c r="AFU210" s="1"/>
      <c r="AFV210" s="1"/>
      <c r="AFW210" s="1"/>
      <c r="AFX210" s="1"/>
      <c r="AFY210" s="1"/>
      <c r="AFZ210" s="1"/>
      <c r="AGA210" s="1"/>
      <c r="AGB210" s="1"/>
      <c r="AGC210" s="1"/>
      <c r="AGD210" s="1"/>
      <c r="AGE210" s="1"/>
      <c r="AGF210" s="1"/>
      <c r="AGG210" s="1"/>
      <c r="AGH210" s="1"/>
      <c r="AGI210" s="1"/>
      <c r="AGJ210" s="1"/>
      <c r="AGK210" s="1"/>
      <c r="AGL210" s="1"/>
      <c r="AGM210" s="1"/>
      <c r="AGN210" s="1"/>
      <c r="AGO210" s="1"/>
      <c r="AGP210" s="1"/>
      <c r="AGQ210" s="1"/>
      <c r="AGR210" s="1"/>
      <c r="AGS210" s="1"/>
      <c r="AGT210" s="1"/>
      <c r="AGU210" s="1"/>
      <c r="AGV210" s="1"/>
      <c r="AGW210" s="1"/>
      <c r="AGX210" s="1"/>
      <c r="AGY210" s="1"/>
      <c r="AGZ210" s="1"/>
      <c r="AHA210" s="1"/>
      <c r="AHB210" s="1"/>
      <c r="AHC210" s="1"/>
      <c r="AHD210" s="1"/>
      <c r="AHE210" s="1"/>
      <c r="AHF210" s="1"/>
      <c r="AHG210" s="1"/>
      <c r="AHH210" s="1"/>
      <c r="AHI210" s="1"/>
      <c r="AHJ210" s="1"/>
      <c r="AHK210" s="1"/>
      <c r="AHL210" s="1"/>
      <c r="AHM210" s="1"/>
      <c r="AHN210" s="1"/>
      <c r="AHO210" s="1"/>
      <c r="AHP210" s="1"/>
      <c r="AHQ210" s="1"/>
      <c r="AHR210" s="1"/>
      <c r="AHS210" s="1"/>
      <c r="AHT210" s="1"/>
      <c r="AHU210" s="1"/>
      <c r="AHV210" s="1"/>
      <c r="AHW210" s="1"/>
      <c r="AHX210" s="1"/>
      <c r="AHY210" s="1"/>
      <c r="AHZ210" s="1"/>
      <c r="AIA210" s="1"/>
      <c r="AIB210" s="1"/>
      <c r="AIC210" s="1"/>
      <c r="AID210" s="1"/>
      <c r="AIE210" s="1"/>
      <c r="AIF210" s="1"/>
      <c r="AIG210" s="1"/>
      <c r="AIH210" s="1"/>
      <c r="AII210" s="1"/>
      <c r="AIJ210" s="1"/>
      <c r="AIK210" s="1"/>
      <c r="AIL210" s="1"/>
      <c r="AIM210" s="1"/>
      <c r="AIN210" s="1"/>
      <c r="AIO210" s="1"/>
      <c r="AIP210" s="1"/>
      <c r="AIQ210" s="1"/>
      <c r="AIR210" s="1"/>
      <c r="AIS210" s="1"/>
      <c r="AIT210" s="1"/>
      <c r="AIU210" s="1"/>
      <c r="AIV210" s="1"/>
      <c r="AIW210" s="1"/>
      <c r="AIX210" s="1"/>
      <c r="AIY210" s="1"/>
      <c r="AIZ210" s="1"/>
      <c r="AJA210" s="1"/>
      <c r="AJB210" s="1"/>
      <c r="AJC210" s="1"/>
      <c r="AJD210" s="1"/>
      <c r="AJE210" s="1"/>
      <c r="AJF210" s="1"/>
      <c r="AJG210" s="1"/>
      <c r="AJH210" s="1"/>
      <c r="AJI210" s="1"/>
      <c r="AJJ210" s="1"/>
      <c r="AJK210" s="1"/>
      <c r="AJL210" s="1"/>
      <c r="AJM210" s="1"/>
      <c r="AJN210" s="1"/>
      <c r="AJO210" s="1"/>
      <c r="AJP210" s="1"/>
      <c r="AJQ210" s="1"/>
      <c r="AJR210" s="1"/>
      <c r="AJS210" s="1"/>
      <c r="AJT210" s="1"/>
      <c r="AJU210" s="1"/>
      <c r="AJV210" s="1"/>
      <c r="AJW210" s="1"/>
      <c r="AJX210" s="1"/>
      <c r="AJY210" s="1"/>
      <c r="AJZ210" s="1"/>
      <c r="AKA210" s="1"/>
      <c r="AKB210" s="1"/>
      <c r="AKC210" s="1"/>
      <c r="AKD210" s="1"/>
      <c r="AKE210" s="1"/>
      <c r="AKF210" s="1"/>
      <c r="AKG210" s="1"/>
      <c r="AKH210" s="1"/>
      <c r="AKI210" s="1"/>
      <c r="AKJ210" s="1"/>
      <c r="AKK210" s="1"/>
      <c r="AKL210" s="1"/>
      <c r="AKM210" s="1"/>
      <c r="AKN210" s="1"/>
      <c r="AKO210" s="1"/>
      <c r="AKP210" s="1"/>
      <c r="AKQ210" s="1"/>
      <c r="AKR210" s="1"/>
      <c r="AKS210" s="1"/>
      <c r="AKT210" s="1"/>
      <c r="AKU210" s="1"/>
      <c r="AKV210" s="1"/>
      <c r="AKW210" s="1"/>
      <c r="AKX210" s="1"/>
      <c r="AKY210" s="1"/>
      <c r="AKZ210" s="1"/>
      <c r="ALA210" s="1"/>
      <c r="ALB210" s="1"/>
      <c r="ALC210" s="1"/>
      <c r="ALD210" s="1"/>
      <c r="ALE210" s="1"/>
      <c r="ALF210" s="1"/>
      <c r="ALG210" s="1"/>
      <c r="ALH210" s="1"/>
      <c r="ALI210" s="1"/>
      <c r="ALJ210" s="1"/>
      <c r="ALK210" s="1"/>
      <c r="ALL210" s="1"/>
      <c r="ALM210" s="1"/>
      <c r="ALN210" s="1"/>
      <c r="ALO210" s="1"/>
      <c r="ALP210" s="1"/>
      <c r="ALQ210" s="1"/>
      <c r="ALR210" s="1"/>
      <c r="ALS210" s="1"/>
      <c r="ALT210" s="1"/>
      <c r="ALU210" s="1"/>
      <c r="ALV210" s="1"/>
      <c r="ALW210" s="1"/>
      <c r="ALX210" s="1"/>
      <c r="ALY210" s="1"/>
      <c r="ALZ210" s="1"/>
      <c r="AMA210" s="1"/>
      <c r="AMB210" s="1"/>
      <c r="AMC210" s="1"/>
      <c r="AMD210" s="1"/>
      <c r="AME210" s="1"/>
      <c r="AMF210" s="1"/>
      <c r="AMG210" s="1"/>
      <c r="AMH210" s="1"/>
      <c r="AMI210" s="1"/>
      <c r="AMJ210" s="1"/>
    </row>
    <row r="211" spans="1:1024" s="8" customFormat="1" x14ac:dyDescent="0.25">
      <c r="A211" s="26">
        <v>204</v>
      </c>
      <c r="B211" s="3" t="s">
        <v>17</v>
      </c>
      <c r="C211" s="28">
        <f t="shared" ref="C211:I211" si="86">SUM(C212:C214)</f>
        <v>17431.065699999999</v>
      </c>
      <c r="D211" s="28">
        <f t="shared" si="86"/>
        <v>1644.5656999999999</v>
      </c>
      <c r="E211" s="28">
        <f t="shared" si="86"/>
        <v>3059.3100000000004</v>
      </c>
      <c r="F211" s="28">
        <f t="shared" si="86"/>
        <v>3652</v>
      </c>
      <c r="G211" s="28">
        <f t="shared" si="86"/>
        <v>3480</v>
      </c>
      <c r="H211" s="28">
        <f t="shared" si="86"/>
        <v>3480</v>
      </c>
      <c r="I211" s="28">
        <f t="shared" si="86"/>
        <v>2115.19</v>
      </c>
      <c r="J211" s="28"/>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c r="PU211" s="1"/>
      <c r="PV211" s="1"/>
      <c r="PW211" s="1"/>
      <c r="PX211" s="1"/>
      <c r="PY211" s="1"/>
      <c r="PZ211" s="1"/>
      <c r="QA211" s="1"/>
      <c r="QB211" s="1"/>
      <c r="QC211" s="1"/>
      <c r="QD211" s="1"/>
      <c r="QE211" s="1"/>
      <c r="QF211" s="1"/>
      <c r="QG211" s="1"/>
      <c r="QH211" s="1"/>
      <c r="QI211" s="1"/>
      <c r="QJ211" s="1"/>
      <c r="QK211" s="1"/>
      <c r="QL211" s="1"/>
      <c r="QM211" s="1"/>
      <c r="QN211" s="1"/>
      <c r="QO211" s="1"/>
      <c r="QP211" s="1"/>
      <c r="QQ211" s="1"/>
      <c r="QR211" s="1"/>
      <c r="QS211" s="1"/>
      <c r="QT211" s="1"/>
      <c r="QU211" s="1"/>
      <c r="QV211" s="1"/>
      <c r="QW211" s="1"/>
      <c r="QX211" s="1"/>
      <c r="QY211" s="1"/>
      <c r="QZ211" s="1"/>
      <c r="RA211" s="1"/>
      <c r="RB211" s="1"/>
      <c r="RC211" s="1"/>
      <c r="RD211" s="1"/>
      <c r="RE211" s="1"/>
      <c r="RF211" s="1"/>
      <c r="RG211" s="1"/>
      <c r="RH211" s="1"/>
      <c r="RI211" s="1"/>
      <c r="RJ211" s="1"/>
      <c r="RK211" s="1"/>
      <c r="RL211" s="1"/>
      <c r="RM211" s="1"/>
      <c r="RN211" s="1"/>
      <c r="RO211" s="1"/>
      <c r="RP211" s="1"/>
      <c r="RQ211" s="1"/>
      <c r="RR211" s="1"/>
      <c r="RS211" s="1"/>
      <c r="RT211" s="1"/>
      <c r="RU211" s="1"/>
      <c r="RV211" s="1"/>
      <c r="RW211" s="1"/>
      <c r="RX211" s="1"/>
      <c r="RY211" s="1"/>
      <c r="RZ211" s="1"/>
      <c r="SA211" s="1"/>
      <c r="SB211" s="1"/>
      <c r="SC211" s="1"/>
      <c r="SD211" s="1"/>
      <c r="SE211" s="1"/>
      <c r="SF211" s="1"/>
      <c r="SG211" s="1"/>
      <c r="SH211" s="1"/>
      <c r="SI211" s="1"/>
      <c r="SJ211" s="1"/>
      <c r="SK211" s="1"/>
      <c r="SL211" s="1"/>
      <c r="SM211" s="1"/>
      <c r="SN211" s="1"/>
      <c r="SO211" s="1"/>
      <c r="SP211" s="1"/>
      <c r="SQ211" s="1"/>
      <c r="SR211" s="1"/>
      <c r="SS211" s="1"/>
      <c r="ST211" s="1"/>
      <c r="SU211" s="1"/>
      <c r="SV211" s="1"/>
      <c r="SW211" s="1"/>
      <c r="SX211" s="1"/>
      <c r="SY211" s="1"/>
      <c r="SZ211" s="1"/>
      <c r="TA211" s="1"/>
      <c r="TB211" s="1"/>
      <c r="TC211" s="1"/>
      <c r="TD211" s="1"/>
      <c r="TE211" s="1"/>
      <c r="TF211" s="1"/>
      <c r="TG211" s="1"/>
      <c r="TH211" s="1"/>
      <c r="TI211" s="1"/>
      <c r="TJ211" s="1"/>
      <c r="TK211" s="1"/>
      <c r="TL211" s="1"/>
      <c r="TM211" s="1"/>
      <c r="TN211" s="1"/>
      <c r="TO211" s="1"/>
      <c r="TP211" s="1"/>
      <c r="TQ211" s="1"/>
      <c r="TR211" s="1"/>
      <c r="TS211" s="1"/>
      <c r="TT211" s="1"/>
      <c r="TU211" s="1"/>
      <c r="TV211" s="1"/>
      <c r="TW211" s="1"/>
      <c r="TX211" s="1"/>
      <c r="TY211" s="1"/>
      <c r="TZ211" s="1"/>
      <c r="UA211" s="1"/>
      <c r="UB211" s="1"/>
      <c r="UC211" s="1"/>
      <c r="UD211" s="1"/>
      <c r="UE211" s="1"/>
      <c r="UF211" s="1"/>
      <c r="UG211" s="1"/>
      <c r="UH211" s="1"/>
      <c r="UI211" s="1"/>
      <c r="UJ211" s="1"/>
      <c r="UK211" s="1"/>
      <c r="UL211" s="1"/>
      <c r="UM211" s="1"/>
      <c r="UN211" s="1"/>
      <c r="UO211" s="1"/>
      <c r="UP211" s="1"/>
      <c r="UQ211" s="1"/>
      <c r="UR211" s="1"/>
      <c r="US211" s="1"/>
      <c r="UT211" s="1"/>
      <c r="UU211" s="1"/>
      <c r="UV211" s="1"/>
      <c r="UW211" s="1"/>
      <c r="UX211" s="1"/>
      <c r="UY211" s="1"/>
      <c r="UZ211" s="1"/>
      <c r="VA211" s="1"/>
      <c r="VB211" s="1"/>
      <c r="VC211" s="1"/>
      <c r="VD211" s="1"/>
      <c r="VE211" s="1"/>
      <c r="VF211" s="1"/>
      <c r="VG211" s="1"/>
      <c r="VH211" s="1"/>
      <c r="VI211" s="1"/>
      <c r="VJ211" s="1"/>
      <c r="VK211" s="1"/>
      <c r="VL211" s="1"/>
      <c r="VM211" s="1"/>
      <c r="VN211" s="1"/>
      <c r="VO211" s="1"/>
      <c r="VP211" s="1"/>
      <c r="VQ211" s="1"/>
      <c r="VR211" s="1"/>
      <c r="VS211" s="1"/>
      <c r="VT211" s="1"/>
      <c r="VU211" s="1"/>
      <c r="VV211" s="1"/>
      <c r="VW211" s="1"/>
      <c r="VX211" s="1"/>
      <c r="VY211" s="1"/>
      <c r="VZ211" s="1"/>
      <c r="WA211" s="1"/>
      <c r="WB211" s="1"/>
      <c r="WC211" s="1"/>
      <c r="WD211" s="1"/>
      <c r="WE211" s="1"/>
      <c r="WF211" s="1"/>
      <c r="WG211" s="1"/>
      <c r="WH211" s="1"/>
      <c r="WI211" s="1"/>
      <c r="WJ211" s="1"/>
      <c r="WK211" s="1"/>
      <c r="WL211" s="1"/>
      <c r="WM211" s="1"/>
      <c r="WN211" s="1"/>
      <c r="WO211" s="1"/>
      <c r="WP211" s="1"/>
      <c r="WQ211" s="1"/>
      <c r="WR211" s="1"/>
      <c r="WS211" s="1"/>
      <c r="WT211" s="1"/>
      <c r="WU211" s="1"/>
      <c r="WV211" s="1"/>
      <c r="WW211" s="1"/>
      <c r="WX211" s="1"/>
      <c r="WY211" s="1"/>
      <c r="WZ211" s="1"/>
      <c r="XA211" s="1"/>
      <c r="XB211" s="1"/>
      <c r="XC211" s="1"/>
      <c r="XD211" s="1"/>
      <c r="XE211" s="1"/>
      <c r="XF211" s="1"/>
      <c r="XG211" s="1"/>
      <c r="XH211" s="1"/>
      <c r="XI211" s="1"/>
      <c r="XJ211" s="1"/>
      <c r="XK211" s="1"/>
      <c r="XL211" s="1"/>
      <c r="XM211" s="1"/>
      <c r="XN211" s="1"/>
      <c r="XO211" s="1"/>
      <c r="XP211" s="1"/>
      <c r="XQ211" s="1"/>
      <c r="XR211" s="1"/>
      <c r="XS211" s="1"/>
      <c r="XT211" s="1"/>
      <c r="XU211" s="1"/>
      <c r="XV211" s="1"/>
      <c r="XW211" s="1"/>
      <c r="XX211" s="1"/>
      <c r="XY211" s="1"/>
      <c r="XZ211" s="1"/>
      <c r="YA211" s="1"/>
      <c r="YB211" s="1"/>
      <c r="YC211" s="1"/>
      <c r="YD211" s="1"/>
      <c r="YE211" s="1"/>
      <c r="YF211" s="1"/>
      <c r="YG211" s="1"/>
      <c r="YH211" s="1"/>
      <c r="YI211" s="1"/>
      <c r="YJ211" s="1"/>
      <c r="YK211" s="1"/>
      <c r="YL211" s="1"/>
      <c r="YM211" s="1"/>
      <c r="YN211" s="1"/>
      <c r="YO211" s="1"/>
      <c r="YP211" s="1"/>
      <c r="YQ211" s="1"/>
      <c r="YR211" s="1"/>
      <c r="YS211" s="1"/>
      <c r="YT211" s="1"/>
      <c r="YU211" s="1"/>
      <c r="YV211" s="1"/>
      <c r="YW211" s="1"/>
      <c r="YX211" s="1"/>
      <c r="YY211" s="1"/>
      <c r="YZ211" s="1"/>
      <c r="ZA211" s="1"/>
      <c r="ZB211" s="1"/>
      <c r="ZC211" s="1"/>
      <c r="ZD211" s="1"/>
      <c r="ZE211" s="1"/>
      <c r="ZF211" s="1"/>
      <c r="ZG211" s="1"/>
      <c r="ZH211" s="1"/>
      <c r="ZI211" s="1"/>
      <c r="ZJ211" s="1"/>
      <c r="ZK211" s="1"/>
      <c r="ZL211" s="1"/>
      <c r="ZM211" s="1"/>
      <c r="ZN211" s="1"/>
      <c r="ZO211" s="1"/>
      <c r="ZP211" s="1"/>
      <c r="ZQ211" s="1"/>
      <c r="ZR211" s="1"/>
      <c r="ZS211" s="1"/>
      <c r="ZT211" s="1"/>
      <c r="ZU211" s="1"/>
      <c r="ZV211" s="1"/>
      <c r="ZW211" s="1"/>
      <c r="ZX211" s="1"/>
      <c r="ZY211" s="1"/>
      <c r="ZZ211" s="1"/>
      <c r="AAA211" s="1"/>
      <c r="AAB211" s="1"/>
      <c r="AAC211" s="1"/>
      <c r="AAD211" s="1"/>
      <c r="AAE211" s="1"/>
      <c r="AAF211" s="1"/>
      <c r="AAG211" s="1"/>
      <c r="AAH211" s="1"/>
      <c r="AAI211" s="1"/>
      <c r="AAJ211" s="1"/>
      <c r="AAK211" s="1"/>
      <c r="AAL211" s="1"/>
      <c r="AAM211" s="1"/>
      <c r="AAN211" s="1"/>
      <c r="AAO211" s="1"/>
      <c r="AAP211" s="1"/>
      <c r="AAQ211" s="1"/>
      <c r="AAR211" s="1"/>
      <c r="AAS211" s="1"/>
      <c r="AAT211" s="1"/>
      <c r="AAU211" s="1"/>
      <c r="AAV211" s="1"/>
      <c r="AAW211" s="1"/>
      <c r="AAX211" s="1"/>
      <c r="AAY211" s="1"/>
      <c r="AAZ211" s="1"/>
      <c r="ABA211" s="1"/>
      <c r="ABB211" s="1"/>
      <c r="ABC211" s="1"/>
      <c r="ABD211" s="1"/>
      <c r="ABE211" s="1"/>
      <c r="ABF211" s="1"/>
      <c r="ABG211" s="1"/>
      <c r="ABH211" s="1"/>
      <c r="ABI211" s="1"/>
      <c r="ABJ211" s="1"/>
      <c r="ABK211" s="1"/>
      <c r="ABL211" s="1"/>
      <c r="ABM211" s="1"/>
      <c r="ABN211" s="1"/>
      <c r="ABO211" s="1"/>
      <c r="ABP211" s="1"/>
      <c r="ABQ211" s="1"/>
      <c r="ABR211" s="1"/>
      <c r="ABS211" s="1"/>
      <c r="ABT211" s="1"/>
      <c r="ABU211" s="1"/>
      <c r="ABV211" s="1"/>
      <c r="ABW211" s="1"/>
      <c r="ABX211" s="1"/>
      <c r="ABY211" s="1"/>
      <c r="ABZ211" s="1"/>
      <c r="ACA211" s="1"/>
      <c r="ACB211" s="1"/>
      <c r="ACC211" s="1"/>
      <c r="ACD211" s="1"/>
      <c r="ACE211" s="1"/>
      <c r="ACF211" s="1"/>
      <c r="ACG211" s="1"/>
      <c r="ACH211" s="1"/>
      <c r="ACI211" s="1"/>
      <c r="ACJ211" s="1"/>
      <c r="ACK211" s="1"/>
      <c r="ACL211" s="1"/>
      <c r="ACM211" s="1"/>
      <c r="ACN211" s="1"/>
      <c r="ACO211" s="1"/>
      <c r="ACP211" s="1"/>
      <c r="ACQ211" s="1"/>
      <c r="ACR211" s="1"/>
      <c r="ACS211" s="1"/>
      <c r="ACT211" s="1"/>
      <c r="ACU211" s="1"/>
      <c r="ACV211" s="1"/>
      <c r="ACW211" s="1"/>
      <c r="ACX211" s="1"/>
      <c r="ACY211" s="1"/>
      <c r="ACZ211" s="1"/>
      <c r="ADA211" s="1"/>
      <c r="ADB211" s="1"/>
      <c r="ADC211" s="1"/>
      <c r="ADD211" s="1"/>
      <c r="ADE211" s="1"/>
      <c r="ADF211" s="1"/>
      <c r="ADG211" s="1"/>
      <c r="ADH211" s="1"/>
      <c r="ADI211" s="1"/>
      <c r="ADJ211" s="1"/>
      <c r="ADK211" s="1"/>
      <c r="ADL211" s="1"/>
      <c r="ADM211" s="1"/>
      <c r="ADN211" s="1"/>
      <c r="ADO211" s="1"/>
      <c r="ADP211" s="1"/>
      <c r="ADQ211" s="1"/>
      <c r="ADR211" s="1"/>
      <c r="ADS211" s="1"/>
      <c r="ADT211" s="1"/>
      <c r="ADU211" s="1"/>
      <c r="ADV211" s="1"/>
      <c r="ADW211" s="1"/>
      <c r="ADX211" s="1"/>
      <c r="ADY211" s="1"/>
      <c r="ADZ211" s="1"/>
      <c r="AEA211" s="1"/>
      <c r="AEB211" s="1"/>
      <c r="AEC211" s="1"/>
      <c r="AED211" s="1"/>
      <c r="AEE211" s="1"/>
      <c r="AEF211" s="1"/>
      <c r="AEG211" s="1"/>
      <c r="AEH211" s="1"/>
      <c r="AEI211" s="1"/>
      <c r="AEJ211" s="1"/>
      <c r="AEK211" s="1"/>
      <c r="AEL211" s="1"/>
      <c r="AEM211" s="1"/>
      <c r="AEN211" s="1"/>
      <c r="AEO211" s="1"/>
      <c r="AEP211" s="1"/>
      <c r="AEQ211" s="1"/>
      <c r="AER211" s="1"/>
      <c r="AES211" s="1"/>
      <c r="AET211" s="1"/>
      <c r="AEU211" s="1"/>
      <c r="AEV211" s="1"/>
      <c r="AEW211" s="1"/>
      <c r="AEX211" s="1"/>
      <c r="AEY211" s="1"/>
      <c r="AEZ211" s="1"/>
      <c r="AFA211" s="1"/>
      <c r="AFB211" s="1"/>
      <c r="AFC211" s="1"/>
      <c r="AFD211" s="1"/>
      <c r="AFE211" s="1"/>
      <c r="AFF211" s="1"/>
      <c r="AFG211" s="1"/>
      <c r="AFH211" s="1"/>
      <c r="AFI211" s="1"/>
      <c r="AFJ211" s="1"/>
      <c r="AFK211" s="1"/>
      <c r="AFL211" s="1"/>
      <c r="AFM211" s="1"/>
      <c r="AFN211" s="1"/>
      <c r="AFO211" s="1"/>
      <c r="AFP211" s="1"/>
      <c r="AFQ211" s="1"/>
      <c r="AFR211" s="1"/>
      <c r="AFS211" s="1"/>
      <c r="AFT211" s="1"/>
      <c r="AFU211" s="1"/>
      <c r="AFV211" s="1"/>
      <c r="AFW211" s="1"/>
      <c r="AFX211" s="1"/>
      <c r="AFY211" s="1"/>
      <c r="AFZ211" s="1"/>
      <c r="AGA211" s="1"/>
      <c r="AGB211" s="1"/>
      <c r="AGC211" s="1"/>
      <c r="AGD211" s="1"/>
      <c r="AGE211" s="1"/>
      <c r="AGF211" s="1"/>
      <c r="AGG211" s="1"/>
      <c r="AGH211" s="1"/>
      <c r="AGI211" s="1"/>
      <c r="AGJ211" s="1"/>
      <c r="AGK211" s="1"/>
      <c r="AGL211" s="1"/>
      <c r="AGM211" s="1"/>
      <c r="AGN211" s="1"/>
      <c r="AGO211" s="1"/>
      <c r="AGP211" s="1"/>
      <c r="AGQ211" s="1"/>
      <c r="AGR211" s="1"/>
      <c r="AGS211" s="1"/>
      <c r="AGT211" s="1"/>
      <c r="AGU211" s="1"/>
      <c r="AGV211" s="1"/>
      <c r="AGW211" s="1"/>
      <c r="AGX211" s="1"/>
      <c r="AGY211" s="1"/>
      <c r="AGZ211" s="1"/>
      <c r="AHA211" s="1"/>
      <c r="AHB211" s="1"/>
      <c r="AHC211" s="1"/>
      <c r="AHD211" s="1"/>
      <c r="AHE211" s="1"/>
      <c r="AHF211" s="1"/>
      <c r="AHG211" s="1"/>
      <c r="AHH211" s="1"/>
      <c r="AHI211" s="1"/>
      <c r="AHJ211" s="1"/>
      <c r="AHK211" s="1"/>
      <c r="AHL211" s="1"/>
      <c r="AHM211" s="1"/>
      <c r="AHN211" s="1"/>
      <c r="AHO211" s="1"/>
      <c r="AHP211" s="1"/>
      <c r="AHQ211" s="1"/>
      <c r="AHR211" s="1"/>
      <c r="AHS211" s="1"/>
      <c r="AHT211" s="1"/>
      <c r="AHU211" s="1"/>
      <c r="AHV211" s="1"/>
      <c r="AHW211" s="1"/>
      <c r="AHX211" s="1"/>
      <c r="AHY211" s="1"/>
      <c r="AHZ211" s="1"/>
      <c r="AIA211" s="1"/>
      <c r="AIB211" s="1"/>
      <c r="AIC211" s="1"/>
      <c r="AID211" s="1"/>
      <c r="AIE211" s="1"/>
      <c r="AIF211" s="1"/>
      <c r="AIG211" s="1"/>
      <c r="AIH211" s="1"/>
      <c r="AII211" s="1"/>
      <c r="AIJ211" s="1"/>
      <c r="AIK211" s="1"/>
      <c r="AIL211" s="1"/>
      <c r="AIM211" s="1"/>
      <c r="AIN211" s="1"/>
      <c r="AIO211" s="1"/>
      <c r="AIP211" s="1"/>
      <c r="AIQ211" s="1"/>
      <c r="AIR211" s="1"/>
      <c r="AIS211" s="1"/>
      <c r="AIT211" s="1"/>
      <c r="AIU211" s="1"/>
      <c r="AIV211" s="1"/>
      <c r="AIW211" s="1"/>
      <c r="AIX211" s="1"/>
      <c r="AIY211" s="1"/>
      <c r="AIZ211" s="1"/>
      <c r="AJA211" s="1"/>
      <c r="AJB211" s="1"/>
      <c r="AJC211" s="1"/>
      <c r="AJD211" s="1"/>
      <c r="AJE211" s="1"/>
      <c r="AJF211" s="1"/>
      <c r="AJG211" s="1"/>
      <c r="AJH211" s="1"/>
      <c r="AJI211" s="1"/>
      <c r="AJJ211" s="1"/>
      <c r="AJK211" s="1"/>
      <c r="AJL211" s="1"/>
      <c r="AJM211" s="1"/>
      <c r="AJN211" s="1"/>
      <c r="AJO211" s="1"/>
      <c r="AJP211" s="1"/>
      <c r="AJQ211" s="1"/>
      <c r="AJR211" s="1"/>
      <c r="AJS211" s="1"/>
      <c r="AJT211" s="1"/>
      <c r="AJU211" s="1"/>
      <c r="AJV211" s="1"/>
      <c r="AJW211" s="1"/>
      <c r="AJX211" s="1"/>
      <c r="AJY211" s="1"/>
      <c r="AJZ211" s="1"/>
      <c r="AKA211" s="1"/>
      <c r="AKB211" s="1"/>
      <c r="AKC211" s="1"/>
      <c r="AKD211" s="1"/>
      <c r="AKE211" s="1"/>
      <c r="AKF211" s="1"/>
      <c r="AKG211" s="1"/>
      <c r="AKH211" s="1"/>
      <c r="AKI211" s="1"/>
      <c r="AKJ211" s="1"/>
      <c r="AKK211" s="1"/>
      <c r="AKL211" s="1"/>
      <c r="AKM211" s="1"/>
      <c r="AKN211" s="1"/>
      <c r="AKO211" s="1"/>
      <c r="AKP211" s="1"/>
      <c r="AKQ211" s="1"/>
      <c r="AKR211" s="1"/>
      <c r="AKS211" s="1"/>
      <c r="AKT211" s="1"/>
      <c r="AKU211" s="1"/>
      <c r="AKV211" s="1"/>
      <c r="AKW211" s="1"/>
      <c r="AKX211" s="1"/>
      <c r="AKY211" s="1"/>
      <c r="AKZ211" s="1"/>
      <c r="ALA211" s="1"/>
      <c r="ALB211" s="1"/>
      <c r="ALC211" s="1"/>
      <c r="ALD211" s="1"/>
      <c r="ALE211" s="1"/>
      <c r="ALF211" s="1"/>
      <c r="ALG211" s="1"/>
      <c r="ALH211" s="1"/>
      <c r="ALI211" s="1"/>
      <c r="ALJ211" s="1"/>
      <c r="ALK211" s="1"/>
      <c r="ALL211" s="1"/>
      <c r="ALM211" s="1"/>
      <c r="ALN211" s="1"/>
      <c r="ALO211" s="1"/>
      <c r="ALP211" s="1"/>
      <c r="ALQ211" s="1"/>
      <c r="ALR211" s="1"/>
      <c r="ALS211" s="1"/>
      <c r="ALT211" s="1"/>
      <c r="ALU211" s="1"/>
      <c r="ALV211" s="1"/>
      <c r="ALW211" s="1"/>
      <c r="ALX211" s="1"/>
      <c r="ALY211" s="1"/>
      <c r="ALZ211" s="1"/>
      <c r="AMA211" s="1"/>
      <c r="AMB211" s="1"/>
      <c r="AMC211" s="1"/>
      <c r="AMD211" s="1"/>
      <c r="AME211" s="1"/>
      <c r="AMF211" s="1"/>
      <c r="AMG211" s="1"/>
      <c r="AMH211" s="1"/>
      <c r="AMI211" s="1"/>
      <c r="AMJ211" s="1"/>
    </row>
    <row r="212" spans="1:1024" s="8" customFormat="1" x14ac:dyDescent="0.25">
      <c r="A212" s="26">
        <v>205</v>
      </c>
      <c r="B212" s="3" t="s">
        <v>9</v>
      </c>
      <c r="C212" s="28">
        <f>SUM(D212:I212)</f>
        <v>0</v>
      </c>
      <c r="D212" s="2">
        <f>D216+D220+D224</f>
        <v>0</v>
      </c>
      <c r="E212" s="2">
        <f t="shared" ref="E212:I214" si="87">E216+E220+E224</f>
        <v>0</v>
      </c>
      <c r="F212" s="2">
        <f t="shared" si="87"/>
        <v>0</v>
      </c>
      <c r="G212" s="2">
        <f t="shared" si="87"/>
        <v>0</v>
      </c>
      <c r="H212" s="2">
        <f t="shared" si="87"/>
        <v>0</v>
      </c>
      <c r="I212" s="2">
        <f t="shared" si="87"/>
        <v>0</v>
      </c>
      <c r="J212" s="28"/>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c r="PU212" s="1"/>
      <c r="PV212" s="1"/>
      <c r="PW212" s="1"/>
      <c r="PX212" s="1"/>
      <c r="PY212" s="1"/>
      <c r="PZ212" s="1"/>
      <c r="QA212" s="1"/>
      <c r="QB212" s="1"/>
      <c r="QC212" s="1"/>
      <c r="QD212" s="1"/>
      <c r="QE212" s="1"/>
      <c r="QF212" s="1"/>
      <c r="QG212" s="1"/>
      <c r="QH212" s="1"/>
      <c r="QI212" s="1"/>
      <c r="QJ212" s="1"/>
      <c r="QK212" s="1"/>
      <c r="QL212" s="1"/>
      <c r="QM212" s="1"/>
      <c r="QN212" s="1"/>
      <c r="QO212" s="1"/>
      <c r="QP212" s="1"/>
      <c r="QQ212" s="1"/>
      <c r="QR212" s="1"/>
      <c r="QS212" s="1"/>
      <c r="QT212" s="1"/>
      <c r="QU212" s="1"/>
      <c r="QV212" s="1"/>
      <c r="QW212" s="1"/>
      <c r="QX212" s="1"/>
      <c r="QY212" s="1"/>
      <c r="QZ212" s="1"/>
      <c r="RA212" s="1"/>
      <c r="RB212" s="1"/>
      <c r="RC212" s="1"/>
      <c r="RD212" s="1"/>
      <c r="RE212" s="1"/>
      <c r="RF212" s="1"/>
      <c r="RG212" s="1"/>
      <c r="RH212" s="1"/>
      <c r="RI212" s="1"/>
      <c r="RJ212" s="1"/>
      <c r="RK212" s="1"/>
      <c r="RL212" s="1"/>
      <c r="RM212" s="1"/>
      <c r="RN212" s="1"/>
      <c r="RO212" s="1"/>
      <c r="RP212" s="1"/>
      <c r="RQ212" s="1"/>
      <c r="RR212" s="1"/>
      <c r="RS212" s="1"/>
      <c r="RT212" s="1"/>
      <c r="RU212" s="1"/>
      <c r="RV212" s="1"/>
      <c r="RW212" s="1"/>
      <c r="RX212" s="1"/>
      <c r="RY212" s="1"/>
      <c r="RZ212" s="1"/>
      <c r="SA212" s="1"/>
      <c r="SB212" s="1"/>
      <c r="SC212" s="1"/>
      <c r="SD212" s="1"/>
      <c r="SE212" s="1"/>
      <c r="SF212" s="1"/>
      <c r="SG212" s="1"/>
      <c r="SH212" s="1"/>
      <c r="SI212" s="1"/>
      <c r="SJ212" s="1"/>
      <c r="SK212" s="1"/>
      <c r="SL212" s="1"/>
      <c r="SM212" s="1"/>
      <c r="SN212" s="1"/>
      <c r="SO212" s="1"/>
      <c r="SP212" s="1"/>
      <c r="SQ212" s="1"/>
      <c r="SR212" s="1"/>
      <c r="SS212" s="1"/>
      <c r="ST212" s="1"/>
      <c r="SU212" s="1"/>
      <c r="SV212" s="1"/>
      <c r="SW212" s="1"/>
      <c r="SX212" s="1"/>
      <c r="SY212" s="1"/>
      <c r="SZ212" s="1"/>
      <c r="TA212" s="1"/>
      <c r="TB212" s="1"/>
      <c r="TC212" s="1"/>
      <c r="TD212" s="1"/>
      <c r="TE212" s="1"/>
      <c r="TF212" s="1"/>
      <c r="TG212" s="1"/>
      <c r="TH212" s="1"/>
      <c r="TI212" s="1"/>
      <c r="TJ212" s="1"/>
      <c r="TK212" s="1"/>
      <c r="TL212" s="1"/>
      <c r="TM212" s="1"/>
      <c r="TN212" s="1"/>
      <c r="TO212" s="1"/>
      <c r="TP212" s="1"/>
      <c r="TQ212" s="1"/>
      <c r="TR212" s="1"/>
      <c r="TS212" s="1"/>
      <c r="TT212" s="1"/>
      <c r="TU212" s="1"/>
      <c r="TV212" s="1"/>
      <c r="TW212" s="1"/>
      <c r="TX212" s="1"/>
      <c r="TY212" s="1"/>
      <c r="TZ212" s="1"/>
      <c r="UA212" s="1"/>
      <c r="UB212" s="1"/>
      <c r="UC212" s="1"/>
      <c r="UD212" s="1"/>
      <c r="UE212" s="1"/>
      <c r="UF212" s="1"/>
      <c r="UG212" s="1"/>
      <c r="UH212" s="1"/>
      <c r="UI212" s="1"/>
      <c r="UJ212" s="1"/>
      <c r="UK212" s="1"/>
      <c r="UL212" s="1"/>
      <c r="UM212" s="1"/>
      <c r="UN212" s="1"/>
      <c r="UO212" s="1"/>
      <c r="UP212" s="1"/>
      <c r="UQ212" s="1"/>
      <c r="UR212" s="1"/>
      <c r="US212" s="1"/>
      <c r="UT212" s="1"/>
      <c r="UU212" s="1"/>
      <c r="UV212" s="1"/>
      <c r="UW212" s="1"/>
      <c r="UX212" s="1"/>
      <c r="UY212" s="1"/>
      <c r="UZ212" s="1"/>
      <c r="VA212" s="1"/>
      <c r="VB212" s="1"/>
      <c r="VC212" s="1"/>
      <c r="VD212" s="1"/>
      <c r="VE212" s="1"/>
      <c r="VF212" s="1"/>
      <c r="VG212" s="1"/>
      <c r="VH212" s="1"/>
      <c r="VI212" s="1"/>
      <c r="VJ212" s="1"/>
      <c r="VK212" s="1"/>
      <c r="VL212" s="1"/>
      <c r="VM212" s="1"/>
      <c r="VN212" s="1"/>
      <c r="VO212" s="1"/>
      <c r="VP212" s="1"/>
      <c r="VQ212" s="1"/>
      <c r="VR212" s="1"/>
      <c r="VS212" s="1"/>
      <c r="VT212" s="1"/>
      <c r="VU212" s="1"/>
      <c r="VV212" s="1"/>
      <c r="VW212" s="1"/>
      <c r="VX212" s="1"/>
      <c r="VY212" s="1"/>
      <c r="VZ212" s="1"/>
      <c r="WA212" s="1"/>
      <c r="WB212" s="1"/>
      <c r="WC212" s="1"/>
      <c r="WD212" s="1"/>
      <c r="WE212" s="1"/>
      <c r="WF212" s="1"/>
      <c r="WG212" s="1"/>
      <c r="WH212" s="1"/>
      <c r="WI212" s="1"/>
      <c r="WJ212" s="1"/>
      <c r="WK212" s="1"/>
      <c r="WL212" s="1"/>
      <c r="WM212" s="1"/>
      <c r="WN212" s="1"/>
      <c r="WO212" s="1"/>
      <c r="WP212" s="1"/>
      <c r="WQ212" s="1"/>
      <c r="WR212" s="1"/>
      <c r="WS212" s="1"/>
      <c r="WT212" s="1"/>
      <c r="WU212" s="1"/>
      <c r="WV212" s="1"/>
      <c r="WW212" s="1"/>
      <c r="WX212" s="1"/>
      <c r="WY212" s="1"/>
      <c r="WZ212" s="1"/>
      <c r="XA212" s="1"/>
      <c r="XB212" s="1"/>
      <c r="XC212" s="1"/>
      <c r="XD212" s="1"/>
      <c r="XE212" s="1"/>
      <c r="XF212" s="1"/>
      <c r="XG212" s="1"/>
      <c r="XH212" s="1"/>
      <c r="XI212" s="1"/>
      <c r="XJ212" s="1"/>
      <c r="XK212" s="1"/>
      <c r="XL212" s="1"/>
      <c r="XM212" s="1"/>
      <c r="XN212" s="1"/>
      <c r="XO212" s="1"/>
      <c r="XP212" s="1"/>
      <c r="XQ212" s="1"/>
      <c r="XR212" s="1"/>
      <c r="XS212" s="1"/>
      <c r="XT212" s="1"/>
      <c r="XU212" s="1"/>
      <c r="XV212" s="1"/>
      <c r="XW212" s="1"/>
      <c r="XX212" s="1"/>
      <c r="XY212" s="1"/>
      <c r="XZ212" s="1"/>
      <c r="YA212" s="1"/>
      <c r="YB212" s="1"/>
      <c r="YC212" s="1"/>
      <c r="YD212" s="1"/>
      <c r="YE212" s="1"/>
      <c r="YF212" s="1"/>
      <c r="YG212" s="1"/>
      <c r="YH212" s="1"/>
      <c r="YI212" s="1"/>
      <c r="YJ212" s="1"/>
      <c r="YK212" s="1"/>
      <c r="YL212" s="1"/>
      <c r="YM212" s="1"/>
      <c r="YN212" s="1"/>
      <c r="YO212" s="1"/>
      <c r="YP212" s="1"/>
      <c r="YQ212" s="1"/>
      <c r="YR212" s="1"/>
      <c r="YS212" s="1"/>
      <c r="YT212" s="1"/>
      <c r="YU212" s="1"/>
      <c r="YV212" s="1"/>
      <c r="YW212" s="1"/>
      <c r="YX212" s="1"/>
      <c r="YY212" s="1"/>
      <c r="YZ212" s="1"/>
      <c r="ZA212" s="1"/>
      <c r="ZB212" s="1"/>
      <c r="ZC212" s="1"/>
      <c r="ZD212" s="1"/>
      <c r="ZE212" s="1"/>
      <c r="ZF212" s="1"/>
      <c r="ZG212" s="1"/>
      <c r="ZH212" s="1"/>
      <c r="ZI212" s="1"/>
      <c r="ZJ212" s="1"/>
      <c r="ZK212" s="1"/>
      <c r="ZL212" s="1"/>
      <c r="ZM212" s="1"/>
      <c r="ZN212" s="1"/>
      <c r="ZO212" s="1"/>
      <c r="ZP212" s="1"/>
      <c r="ZQ212" s="1"/>
      <c r="ZR212" s="1"/>
      <c r="ZS212" s="1"/>
      <c r="ZT212" s="1"/>
      <c r="ZU212" s="1"/>
      <c r="ZV212" s="1"/>
      <c r="ZW212" s="1"/>
      <c r="ZX212" s="1"/>
      <c r="ZY212" s="1"/>
      <c r="ZZ212" s="1"/>
      <c r="AAA212" s="1"/>
      <c r="AAB212" s="1"/>
      <c r="AAC212" s="1"/>
      <c r="AAD212" s="1"/>
      <c r="AAE212" s="1"/>
      <c r="AAF212" s="1"/>
      <c r="AAG212" s="1"/>
      <c r="AAH212" s="1"/>
      <c r="AAI212" s="1"/>
      <c r="AAJ212" s="1"/>
      <c r="AAK212" s="1"/>
      <c r="AAL212" s="1"/>
      <c r="AAM212" s="1"/>
      <c r="AAN212" s="1"/>
      <c r="AAO212" s="1"/>
      <c r="AAP212" s="1"/>
      <c r="AAQ212" s="1"/>
      <c r="AAR212" s="1"/>
      <c r="AAS212" s="1"/>
      <c r="AAT212" s="1"/>
      <c r="AAU212" s="1"/>
      <c r="AAV212" s="1"/>
      <c r="AAW212" s="1"/>
      <c r="AAX212" s="1"/>
      <c r="AAY212" s="1"/>
      <c r="AAZ212" s="1"/>
      <c r="ABA212" s="1"/>
      <c r="ABB212" s="1"/>
      <c r="ABC212" s="1"/>
      <c r="ABD212" s="1"/>
      <c r="ABE212" s="1"/>
      <c r="ABF212" s="1"/>
      <c r="ABG212" s="1"/>
      <c r="ABH212" s="1"/>
      <c r="ABI212" s="1"/>
      <c r="ABJ212" s="1"/>
      <c r="ABK212" s="1"/>
      <c r="ABL212" s="1"/>
      <c r="ABM212" s="1"/>
      <c r="ABN212" s="1"/>
      <c r="ABO212" s="1"/>
      <c r="ABP212" s="1"/>
      <c r="ABQ212" s="1"/>
      <c r="ABR212" s="1"/>
      <c r="ABS212" s="1"/>
      <c r="ABT212" s="1"/>
      <c r="ABU212" s="1"/>
      <c r="ABV212" s="1"/>
      <c r="ABW212" s="1"/>
      <c r="ABX212" s="1"/>
      <c r="ABY212" s="1"/>
      <c r="ABZ212" s="1"/>
      <c r="ACA212" s="1"/>
      <c r="ACB212" s="1"/>
      <c r="ACC212" s="1"/>
      <c r="ACD212" s="1"/>
      <c r="ACE212" s="1"/>
      <c r="ACF212" s="1"/>
      <c r="ACG212" s="1"/>
      <c r="ACH212" s="1"/>
      <c r="ACI212" s="1"/>
      <c r="ACJ212" s="1"/>
      <c r="ACK212" s="1"/>
      <c r="ACL212" s="1"/>
      <c r="ACM212" s="1"/>
      <c r="ACN212" s="1"/>
      <c r="ACO212" s="1"/>
      <c r="ACP212" s="1"/>
      <c r="ACQ212" s="1"/>
      <c r="ACR212" s="1"/>
      <c r="ACS212" s="1"/>
      <c r="ACT212" s="1"/>
      <c r="ACU212" s="1"/>
      <c r="ACV212" s="1"/>
      <c r="ACW212" s="1"/>
      <c r="ACX212" s="1"/>
      <c r="ACY212" s="1"/>
      <c r="ACZ212" s="1"/>
      <c r="ADA212" s="1"/>
      <c r="ADB212" s="1"/>
      <c r="ADC212" s="1"/>
      <c r="ADD212" s="1"/>
      <c r="ADE212" s="1"/>
      <c r="ADF212" s="1"/>
      <c r="ADG212" s="1"/>
      <c r="ADH212" s="1"/>
      <c r="ADI212" s="1"/>
      <c r="ADJ212" s="1"/>
      <c r="ADK212" s="1"/>
      <c r="ADL212" s="1"/>
      <c r="ADM212" s="1"/>
      <c r="ADN212" s="1"/>
      <c r="ADO212" s="1"/>
      <c r="ADP212" s="1"/>
      <c r="ADQ212" s="1"/>
      <c r="ADR212" s="1"/>
      <c r="ADS212" s="1"/>
      <c r="ADT212" s="1"/>
      <c r="ADU212" s="1"/>
      <c r="ADV212" s="1"/>
      <c r="ADW212" s="1"/>
      <c r="ADX212" s="1"/>
      <c r="ADY212" s="1"/>
      <c r="ADZ212" s="1"/>
      <c r="AEA212" s="1"/>
      <c r="AEB212" s="1"/>
      <c r="AEC212" s="1"/>
      <c r="AED212" s="1"/>
      <c r="AEE212" s="1"/>
      <c r="AEF212" s="1"/>
      <c r="AEG212" s="1"/>
      <c r="AEH212" s="1"/>
      <c r="AEI212" s="1"/>
      <c r="AEJ212" s="1"/>
      <c r="AEK212" s="1"/>
      <c r="AEL212" s="1"/>
      <c r="AEM212" s="1"/>
      <c r="AEN212" s="1"/>
      <c r="AEO212" s="1"/>
      <c r="AEP212" s="1"/>
      <c r="AEQ212" s="1"/>
      <c r="AER212" s="1"/>
      <c r="AES212" s="1"/>
      <c r="AET212" s="1"/>
      <c r="AEU212" s="1"/>
      <c r="AEV212" s="1"/>
      <c r="AEW212" s="1"/>
      <c r="AEX212" s="1"/>
      <c r="AEY212" s="1"/>
      <c r="AEZ212" s="1"/>
      <c r="AFA212" s="1"/>
      <c r="AFB212" s="1"/>
      <c r="AFC212" s="1"/>
      <c r="AFD212" s="1"/>
      <c r="AFE212" s="1"/>
      <c r="AFF212" s="1"/>
      <c r="AFG212" s="1"/>
      <c r="AFH212" s="1"/>
      <c r="AFI212" s="1"/>
      <c r="AFJ212" s="1"/>
      <c r="AFK212" s="1"/>
      <c r="AFL212" s="1"/>
      <c r="AFM212" s="1"/>
      <c r="AFN212" s="1"/>
      <c r="AFO212" s="1"/>
      <c r="AFP212" s="1"/>
      <c r="AFQ212" s="1"/>
      <c r="AFR212" s="1"/>
      <c r="AFS212" s="1"/>
      <c r="AFT212" s="1"/>
      <c r="AFU212" s="1"/>
      <c r="AFV212" s="1"/>
      <c r="AFW212" s="1"/>
      <c r="AFX212" s="1"/>
      <c r="AFY212" s="1"/>
      <c r="AFZ212" s="1"/>
      <c r="AGA212" s="1"/>
      <c r="AGB212" s="1"/>
      <c r="AGC212" s="1"/>
      <c r="AGD212" s="1"/>
      <c r="AGE212" s="1"/>
      <c r="AGF212" s="1"/>
      <c r="AGG212" s="1"/>
      <c r="AGH212" s="1"/>
      <c r="AGI212" s="1"/>
      <c r="AGJ212" s="1"/>
      <c r="AGK212" s="1"/>
      <c r="AGL212" s="1"/>
      <c r="AGM212" s="1"/>
      <c r="AGN212" s="1"/>
      <c r="AGO212" s="1"/>
      <c r="AGP212" s="1"/>
      <c r="AGQ212" s="1"/>
      <c r="AGR212" s="1"/>
      <c r="AGS212" s="1"/>
      <c r="AGT212" s="1"/>
      <c r="AGU212" s="1"/>
      <c r="AGV212" s="1"/>
      <c r="AGW212" s="1"/>
      <c r="AGX212" s="1"/>
      <c r="AGY212" s="1"/>
      <c r="AGZ212" s="1"/>
      <c r="AHA212" s="1"/>
      <c r="AHB212" s="1"/>
      <c r="AHC212" s="1"/>
      <c r="AHD212" s="1"/>
      <c r="AHE212" s="1"/>
      <c r="AHF212" s="1"/>
      <c r="AHG212" s="1"/>
      <c r="AHH212" s="1"/>
      <c r="AHI212" s="1"/>
      <c r="AHJ212" s="1"/>
      <c r="AHK212" s="1"/>
      <c r="AHL212" s="1"/>
      <c r="AHM212" s="1"/>
      <c r="AHN212" s="1"/>
      <c r="AHO212" s="1"/>
      <c r="AHP212" s="1"/>
      <c r="AHQ212" s="1"/>
      <c r="AHR212" s="1"/>
      <c r="AHS212" s="1"/>
      <c r="AHT212" s="1"/>
      <c r="AHU212" s="1"/>
      <c r="AHV212" s="1"/>
      <c r="AHW212" s="1"/>
      <c r="AHX212" s="1"/>
      <c r="AHY212" s="1"/>
      <c r="AHZ212" s="1"/>
      <c r="AIA212" s="1"/>
      <c r="AIB212" s="1"/>
      <c r="AIC212" s="1"/>
      <c r="AID212" s="1"/>
      <c r="AIE212" s="1"/>
      <c r="AIF212" s="1"/>
      <c r="AIG212" s="1"/>
      <c r="AIH212" s="1"/>
      <c r="AII212" s="1"/>
      <c r="AIJ212" s="1"/>
      <c r="AIK212" s="1"/>
      <c r="AIL212" s="1"/>
      <c r="AIM212" s="1"/>
      <c r="AIN212" s="1"/>
      <c r="AIO212" s="1"/>
      <c r="AIP212" s="1"/>
      <c r="AIQ212" s="1"/>
      <c r="AIR212" s="1"/>
      <c r="AIS212" s="1"/>
      <c r="AIT212" s="1"/>
      <c r="AIU212" s="1"/>
      <c r="AIV212" s="1"/>
      <c r="AIW212" s="1"/>
      <c r="AIX212" s="1"/>
      <c r="AIY212" s="1"/>
      <c r="AIZ212" s="1"/>
      <c r="AJA212" s="1"/>
      <c r="AJB212" s="1"/>
      <c r="AJC212" s="1"/>
      <c r="AJD212" s="1"/>
      <c r="AJE212" s="1"/>
      <c r="AJF212" s="1"/>
      <c r="AJG212" s="1"/>
      <c r="AJH212" s="1"/>
      <c r="AJI212" s="1"/>
      <c r="AJJ212" s="1"/>
      <c r="AJK212" s="1"/>
      <c r="AJL212" s="1"/>
      <c r="AJM212" s="1"/>
      <c r="AJN212" s="1"/>
      <c r="AJO212" s="1"/>
      <c r="AJP212" s="1"/>
      <c r="AJQ212" s="1"/>
      <c r="AJR212" s="1"/>
      <c r="AJS212" s="1"/>
      <c r="AJT212" s="1"/>
      <c r="AJU212" s="1"/>
      <c r="AJV212" s="1"/>
      <c r="AJW212" s="1"/>
      <c r="AJX212" s="1"/>
      <c r="AJY212" s="1"/>
      <c r="AJZ212" s="1"/>
      <c r="AKA212" s="1"/>
      <c r="AKB212" s="1"/>
      <c r="AKC212" s="1"/>
      <c r="AKD212" s="1"/>
      <c r="AKE212" s="1"/>
      <c r="AKF212" s="1"/>
      <c r="AKG212" s="1"/>
      <c r="AKH212" s="1"/>
      <c r="AKI212" s="1"/>
      <c r="AKJ212" s="1"/>
      <c r="AKK212" s="1"/>
      <c r="AKL212" s="1"/>
      <c r="AKM212" s="1"/>
      <c r="AKN212" s="1"/>
      <c r="AKO212" s="1"/>
      <c r="AKP212" s="1"/>
      <c r="AKQ212" s="1"/>
      <c r="AKR212" s="1"/>
      <c r="AKS212" s="1"/>
      <c r="AKT212" s="1"/>
      <c r="AKU212" s="1"/>
      <c r="AKV212" s="1"/>
      <c r="AKW212" s="1"/>
      <c r="AKX212" s="1"/>
      <c r="AKY212" s="1"/>
      <c r="AKZ212" s="1"/>
      <c r="ALA212" s="1"/>
      <c r="ALB212" s="1"/>
      <c r="ALC212" s="1"/>
      <c r="ALD212" s="1"/>
      <c r="ALE212" s="1"/>
      <c r="ALF212" s="1"/>
      <c r="ALG212" s="1"/>
      <c r="ALH212" s="1"/>
      <c r="ALI212" s="1"/>
      <c r="ALJ212" s="1"/>
      <c r="ALK212" s="1"/>
      <c r="ALL212" s="1"/>
      <c r="ALM212" s="1"/>
      <c r="ALN212" s="1"/>
      <c r="ALO212" s="1"/>
      <c r="ALP212" s="1"/>
      <c r="ALQ212" s="1"/>
      <c r="ALR212" s="1"/>
      <c r="ALS212" s="1"/>
      <c r="ALT212" s="1"/>
      <c r="ALU212" s="1"/>
      <c r="ALV212" s="1"/>
      <c r="ALW212" s="1"/>
      <c r="ALX212" s="1"/>
      <c r="ALY212" s="1"/>
      <c r="ALZ212" s="1"/>
      <c r="AMA212" s="1"/>
      <c r="AMB212" s="1"/>
      <c r="AMC212" s="1"/>
      <c r="AMD212" s="1"/>
      <c r="AME212" s="1"/>
      <c r="AMF212" s="1"/>
      <c r="AMG212" s="1"/>
      <c r="AMH212" s="1"/>
      <c r="AMI212" s="1"/>
      <c r="AMJ212" s="1"/>
    </row>
    <row r="213" spans="1:1024" s="8" customFormat="1" x14ac:dyDescent="0.25">
      <c r="A213" s="26">
        <v>206</v>
      </c>
      <c r="B213" s="3" t="s">
        <v>10</v>
      </c>
      <c r="C213" s="28">
        <f>SUM(D213:I213)</f>
        <v>355.6</v>
      </c>
      <c r="D213" s="2">
        <f>D217+D221+D225</f>
        <v>95.5</v>
      </c>
      <c r="E213" s="2">
        <f t="shared" si="87"/>
        <v>20</v>
      </c>
      <c r="F213" s="2">
        <f t="shared" si="87"/>
        <v>144.6</v>
      </c>
      <c r="G213" s="2">
        <f t="shared" si="87"/>
        <v>0</v>
      </c>
      <c r="H213" s="2">
        <f t="shared" si="87"/>
        <v>0</v>
      </c>
      <c r="I213" s="2">
        <f t="shared" si="87"/>
        <v>95.5</v>
      </c>
      <c r="J213" s="28"/>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c r="SR213" s="1"/>
      <c r="SS213" s="1"/>
      <c r="ST213" s="1"/>
      <c r="SU213" s="1"/>
      <c r="SV213" s="1"/>
      <c r="SW213" s="1"/>
      <c r="SX213" s="1"/>
      <c r="SY213" s="1"/>
      <c r="SZ213" s="1"/>
      <c r="TA213" s="1"/>
      <c r="TB213" s="1"/>
      <c r="TC213" s="1"/>
      <c r="TD213" s="1"/>
      <c r="TE213" s="1"/>
      <c r="TF213" s="1"/>
      <c r="TG213" s="1"/>
      <c r="TH213" s="1"/>
      <c r="TI213" s="1"/>
      <c r="TJ213" s="1"/>
      <c r="TK213" s="1"/>
      <c r="TL213" s="1"/>
      <c r="TM213" s="1"/>
      <c r="TN213" s="1"/>
      <c r="TO213" s="1"/>
      <c r="TP213" s="1"/>
      <c r="TQ213" s="1"/>
      <c r="TR213" s="1"/>
      <c r="TS213" s="1"/>
      <c r="TT213" s="1"/>
      <c r="TU213" s="1"/>
      <c r="TV213" s="1"/>
      <c r="TW213" s="1"/>
      <c r="TX213" s="1"/>
      <c r="TY213" s="1"/>
      <c r="TZ213" s="1"/>
      <c r="UA213" s="1"/>
      <c r="UB213" s="1"/>
      <c r="UC213" s="1"/>
      <c r="UD213" s="1"/>
      <c r="UE213" s="1"/>
      <c r="UF213" s="1"/>
      <c r="UG213" s="1"/>
      <c r="UH213" s="1"/>
      <c r="UI213" s="1"/>
      <c r="UJ213" s="1"/>
      <c r="UK213" s="1"/>
      <c r="UL213" s="1"/>
      <c r="UM213" s="1"/>
      <c r="UN213" s="1"/>
      <c r="UO213" s="1"/>
      <c r="UP213" s="1"/>
      <c r="UQ213" s="1"/>
      <c r="UR213" s="1"/>
      <c r="US213" s="1"/>
      <c r="UT213" s="1"/>
      <c r="UU213" s="1"/>
      <c r="UV213" s="1"/>
      <c r="UW213" s="1"/>
      <c r="UX213" s="1"/>
      <c r="UY213" s="1"/>
      <c r="UZ213" s="1"/>
      <c r="VA213" s="1"/>
      <c r="VB213" s="1"/>
      <c r="VC213" s="1"/>
      <c r="VD213" s="1"/>
      <c r="VE213" s="1"/>
      <c r="VF213" s="1"/>
      <c r="VG213" s="1"/>
      <c r="VH213" s="1"/>
      <c r="VI213" s="1"/>
      <c r="VJ213" s="1"/>
      <c r="VK213" s="1"/>
      <c r="VL213" s="1"/>
      <c r="VM213" s="1"/>
      <c r="VN213" s="1"/>
      <c r="VO213" s="1"/>
      <c r="VP213" s="1"/>
      <c r="VQ213" s="1"/>
      <c r="VR213" s="1"/>
      <c r="VS213" s="1"/>
      <c r="VT213" s="1"/>
      <c r="VU213" s="1"/>
      <c r="VV213" s="1"/>
      <c r="VW213" s="1"/>
      <c r="VX213" s="1"/>
      <c r="VY213" s="1"/>
      <c r="VZ213" s="1"/>
      <c r="WA213" s="1"/>
      <c r="WB213" s="1"/>
      <c r="WC213" s="1"/>
      <c r="WD213" s="1"/>
      <c r="WE213" s="1"/>
      <c r="WF213" s="1"/>
      <c r="WG213" s="1"/>
      <c r="WH213" s="1"/>
      <c r="WI213" s="1"/>
      <c r="WJ213" s="1"/>
      <c r="WK213" s="1"/>
      <c r="WL213" s="1"/>
      <c r="WM213" s="1"/>
      <c r="WN213" s="1"/>
      <c r="WO213" s="1"/>
      <c r="WP213" s="1"/>
      <c r="WQ213" s="1"/>
      <c r="WR213" s="1"/>
      <c r="WS213" s="1"/>
      <c r="WT213" s="1"/>
      <c r="WU213" s="1"/>
      <c r="WV213" s="1"/>
      <c r="WW213" s="1"/>
      <c r="WX213" s="1"/>
      <c r="WY213" s="1"/>
      <c r="WZ213" s="1"/>
      <c r="XA213" s="1"/>
      <c r="XB213" s="1"/>
      <c r="XC213" s="1"/>
      <c r="XD213" s="1"/>
      <c r="XE213" s="1"/>
      <c r="XF213" s="1"/>
      <c r="XG213" s="1"/>
      <c r="XH213" s="1"/>
      <c r="XI213" s="1"/>
      <c r="XJ213" s="1"/>
      <c r="XK213" s="1"/>
      <c r="XL213" s="1"/>
      <c r="XM213" s="1"/>
      <c r="XN213" s="1"/>
      <c r="XO213" s="1"/>
      <c r="XP213" s="1"/>
      <c r="XQ213" s="1"/>
      <c r="XR213" s="1"/>
      <c r="XS213" s="1"/>
      <c r="XT213" s="1"/>
      <c r="XU213" s="1"/>
      <c r="XV213" s="1"/>
      <c r="XW213" s="1"/>
      <c r="XX213" s="1"/>
      <c r="XY213" s="1"/>
      <c r="XZ213" s="1"/>
      <c r="YA213" s="1"/>
      <c r="YB213" s="1"/>
      <c r="YC213" s="1"/>
      <c r="YD213" s="1"/>
      <c r="YE213" s="1"/>
      <c r="YF213" s="1"/>
      <c r="YG213" s="1"/>
      <c r="YH213" s="1"/>
      <c r="YI213" s="1"/>
      <c r="YJ213" s="1"/>
      <c r="YK213" s="1"/>
      <c r="YL213" s="1"/>
      <c r="YM213" s="1"/>
      <c r="YN213" s="1"/>
      <c r="YO213" s="1"/>
      <c r="YP213" s="1"/>
      <c r="YQ213" s="1"/>
      <c r="YR213" s="1"/>
      <c r="YS213" s="1"/>
      <c r="YT213" s="1"/>
      <c r="YU213" s="1"/>
      <c r="YV213" s="1"/>
      <c r="YW213" s="1"/>
      <c r="YX213" s="1"/>
      <c r="YY213" s="1"/>
      <c r="YZ213" s="1"/>
      <c r="ZA213" s="1"/>
      <c r="ZB213" s="1"/>
      <c r="ZC213" s="1"/>
      <c r="ZD213" s="1"/>
      <c r="ZE213" s="1"/>
      <c r="ZF213" s="1"/>
      <c r="ZG213" s="1"/>
      <c r="ZH213" s="1"/>
      <c r="ZI213" s="1"/>
      <c r="ZJ213" s="1"/>
      <c r="ZK213" s="1"/>
      <c r="ZL213" s="1"/>
      <c r="ZM213" s="1"/>
      <c r="ZN213" s="1"/>
      <c r="ZO213" s="1"/>
      <c r="ZP213" s="1"/>
      <c r="ZQ213" s="1"/>
      <c r="ZR213" s="1"/>
      <c r="ZS213" s="1"/>
      <c r="ZT213" s="1"/>
      <c r="ZU213" s="1"/>
      <c r="ZV213" s="1"/>
      <c r="ZW213" s="1"/>
      <c r="ZX213" s="1"/>
      <c r="ZY213" s="1"/>
      <c r="ZZ213" s="1"/>
      <c r="AAA213" s="1"/>
      <c r="AAB213" s="1"/>
      <c r="AAC213" s="1"/>
      <c r="AAD213" s="1"/>
      <c r="AAE213" s="1"/>
      <c r="AAF213" s="1"/>
      <c r="AAG213" s="1"/>
      <c r="AAH213" s="1"/>
      <c r="AAI213" s="1"/>
      <c r="AAJ213" s="1"/>
      <c r="AAK213" s="1"/>
      <c r="AAL213" s="1"/>
      <c r="AAM213" s="1"/>
      <c r="AAN213" s="1"/>
      <c r="AAO213" s="1"/>
      <c r="AAP213" s="1"/>
      <c r="AAQ213" s="1"/>
      <c r="AAR213" s="1"/>
      <c r="AAS213" s="1"/>
      <c r="AAT213" s="1"/>
      <c r="AAU213" s="1"/>
      <c r="AAV213" s="1"/>
      <c r="AAW213" s="1"/>
      <c r="AAX213" s="1"/>
      <c r="AAY213" s="1"/>
      <c r="AAZ213" s="1"/>
      <c r="ABA213" s="1"/>
      <c r="ABB213" s="1"/>
      <c r="ABC213" s="1"/>
      <c r="ABD213" s="1"/>
      <c r="ABE213" s="1"/>
      <c r="ABF213" s="1"/>
      <c r="ABG213" s="1"/>
      <c r="ABH213" s="1"/>
      <c r="ABI213" s="1"/>
      <c r="ABJ213" s="1"/>
      <c r="ABK213" s="1"/>
      <c r="ABL213" s="1"/>
      <c r="ABM213" s="1"/>
      <c r="ABN213" s="1"/>
      <c r="ABO213" s="1"/>
      <c r="ABP213" s="1"/>
      <c r="ABQ213" s="1"/>
      <c r="ABR213" s="1"/>
      <c r="ABS213" s="1"/>
      <c r="ABT213" s="1"/>
      <c r="ABU213" s="1"/>
      <c r="ABV213" s="1"/>
      <c r="ABW213" s="1"/>
      <c r="ABX213" s="1"/>
      <c r="ABY213" s="1"/>
      <c r="ABZ213" s="1"/>
      <c r="ACA213" s="1"/>
      <c r="ACB213" s="1"/>
      <c r="ACC213" s="1"/>
      <c r="ACD213" s="1"/>
      <c r="ACE213" s="1"/>
      <c r="ACF213" s="1"/>
      <c r="ACG213" s="1"/>
      <c r="ACH213" s="1"/>
      <c r="ACI213" s="1"/>
      <c r="ACJ213" s="1"/>
      <c r="ACK213" s="1"/>
      <c r="ACL213" s="1"/>
      <c r="ACM213" s="1"/>
      <c r="ACN213" s="1"/>
      <c r="ACO213" s="1"/>
      <c r="ACP213" s="1"/>
      <c r="ACQ213" s="1"/>
      <c r="ACR213" s="1"/>
      <c r="ACS213" s="1"/>
      <c r="ACT213" s="1"/>
      <c r="ACU213" s="1"/>
      <c r="ACV213" s="1"/>
      <c r="ACW213" s="1"/>
      <c r="ACX213" s="1"/>
      <c r="ACY213" s="1"/>
      <c r="ACZ213" s="1"/>
      <c r="ADA213" s="1"/>
      <c r="ADB213" s="1"/>
      <c r="ADC213" s="1"/>
      <c r="ADD213" s="1"/>
      <c r="ADE213" s="1"/>
      <c r="ADF213" s="1"/>
      <c r="ADG213" s="1"/>
      <c r="ADH213" s="1"/>
      <c r="ADI213" s="1"/>
      <c r="ADJ213" s="1"/>
      <c r="ADK213" s="1"/>
      <c r="ADL213" s="1"/>
      <c r="ADM213" s="1"/>
      <c r="ADN213" s="1"/>
      <c r="ADO213" s="1"/>
      <c r="ADP213" s="1"/>
      <c r="ADQ213" s="1"/>
      <c r="ADR213" s="1"/>
      <c r="ADS213" s="1"/>
      <c r="ADT213" s="1"/>
      <c r="ADU213" s="1"/>
      <c r="ADV213" s="1"/>
      <c r="ADW213" s="1"/>
      <c r="ADX213" s="1"/>
      <c r="ADY213" s="1"/>
      <c r="ADZ213" s="1"/>
      <c r="AEA213" s="1"/>
      <c r="AEB213" s="1"/>
      <c r="AEC213" s="1"/>
      <c r="AED213" s="1"/>
      <c r="AEE213" s="1"/>
      <c r="AEF213" s="1"/>
      <c r="AEG213" s="1"/>
      <c r="AEH213" s="1"/>
      <c r="AEI213" s="1"/>
      <c r="AEJ213" s="1"/>
      <c r="AEK213" s="1"/>
      <c r="AEL213" s="1"/>
      <c r="AEM213" s="1"/>
      <c r="AEN213" s="1"/>
      <c r="AEO213" s="1"/>
      <c r="AEP213" s="1"/>
      <c r="AEQ213" s="1"/>
      <c r="AER213" s="1"/>
      <c r="AES213" s="1"/>
      <c r="AET213" s="1"/>
      <c r="AEU213" s="1"/>
      <c r="AEV213" s="1"/>
      <c r="AEW213" s="1"/>
      <c r="AEX213" s="1"/>
      <c r="AEY213" s="1"/>
      <c r="AEZ213" s="1"/>
      <c r="AFA213" s="1"/>
      <c r="AFB213" s="1"/>
      <c r="AFC213" s="1"/>
      <c r="AFD213" s="1"/>
      <c r="AFE213" s="1"/>
      <c r="AFF213" s="1"/>
      <c r="AFG213" s="1"/>
      <c r="AFH213" s="1"/>
      <c r="AFI213" s="1"/>
      <c r="AFJ213" s="1"/>
      <c r="AFK213" s="1"/>
      <c r="AFL213" s="1"/>
      <c r="AFM213" s="1"/>
      <c r="AFN213" s="1"/>
      <c r="AFO213" s="1"/>
      <c r="AFP213" s="1"/>
      <c r="AFQ213" s="1"/>
      <c r="AFR213" s="1"/>
      <c r="AFS213" s="1"/>
      <c r="AFT213" s="1"/>
      <c r="AFU213" s="1"/>
      <c r="AFV213" s="1"/>
      <c r="AFW213" s="1"/>
      <c r="AFX213" s="1"/>
      <c r="AFY213" s="1"/>
      <c r="AFZ213" s="1"/>
      <c r="AGA213" s="1"/>
      <c r="AGB213" s="1"/>
      <c r="AGC213" s="1"/>
      <c r="AGD213" s="1"/>
      <c r="AGE213" s="1"/>
      <c r="AGF213" s="1"/>
      <c r="AGG213" s="1"/>
      <c r="AGH213" s="1"/>
      <c r="AGI213" s="1"/>
      <c r="AGJ213" s="1"/>
      <c r="AGK213" s="1"/>
      <c r="AGL213" s="1"/>
      <c r="AGM213" s="1"/>
      <c r="AGN213" s="1"/>
      <c r="AGO213" s="1"/>
      <c r="AGP213" s="1"/>
      <c r="AGQ213" s="1"/>
      <c r="AGR213" s="1"/>
      <c r="AGS213" s="1"/>
      <c r="AGT213" s="1"/>
      <c r="AGU213" s="1"/>
      <c r="AGV213" s="1"/>
      <c r="AGW213" s="1"/>
      <c r="AGX213" s="1"/>
      <c r="AGY213" s="1"/>
      <c r="AGZ213" s="1"/>
      <c r="AHA213" s="1"/>
      <c r="AHB213" s="1"/>
      <c r="AHC213" s="1"/>
      <c r="AHD213" s="1"/>
      <c r="AHE213" s="1"/>
      <c r="AHF213" s="1"/>
      <c r="AHG213" s="1"/>
      <c r="AHH213" s="1"/>
      <c r="AHI213" s="1"/>
      <c r="AHJ213" s="1"/>
      <c r="AHK213" s="1"/>
      <c r="AHL213" s="1"/>
      <c r="AHM213" s="1"/>
      <c r="AHN213" s="1"/>
      <c r="AHO213" s="1"/>
      <c r="AHP213" s="1"/>
      <c r="AHQ213" s="1"/>
      <c r="AHR213" s="1"/>
      <c r="AHS213" s="1"/>
      <c r="AHT213" s="1"/>
      <c r="AHU213" s="1"/>
      <c r="AHV213" s="1"/>
      <c r="AHW213" s="1"/>
      <c r="AHX213" s="1"/>
      <c r="AHY213" s="1"/>
      <c r="AHZ213" s="1"/>
      <c r="AIA213" s="1"/>
      <c r="AIB213" s="1"/>
      <c r="AIC213" s="1"/>
      <c r="AID213" s="1"/>
      <c r="AIE213" s="1"/>
      <c r="AIF213" s="1"/>
      <c r="AIG213" s="1"/>
      <c r="AIH213" s="1"/>
      <c r="AII213" s="1"/>
      <c r="AIJ213" s="1"/>
      <c r="AIK213" s="1"/>
      <c r="AIL213" s="1"/>
      <c r="AIM213" s="1"/>
      <c r="AIN213" s="1"/>
      <c r="AIO213" s="1"/>
      <c r="AIP213" s="1"/>
      <c r="AIQ213" s="1"/>
      <c r="AIR213" s="1"/>
      <c r="AIS213" s="1"/>
      <c r="AIT213" s="1"/>
      <c r="AIU213" s="1"/>
      <c r="AIV213" s="1"/>
      <c r="AIW213" s="1"/>
      <c r="AIX213" s="1"/>
      <c r="AIY213" s="1"/>
      <c r="AIZ213" s="1"/>
      <c r="AJA213" s="1"/>
      <c r="AJB213" s="1"/>
      <c r="AJC213" s="1"/>
      <c r="AJD213" s="1"/>
      <c r="AJE213" s="1"/>
      <c r="AJF213" s="1"/>
      <c r="AJG213" s="1"/>
      <c r="AJH213" s="1"/>
      <c r="AJI213" s="1"/>
      <c r="AJJ213" s="1"/>
      <c r="AJK213" s="1"/>
      <c r="AJL213" s="1"/>
      <c r="AJM213" s="1"/>
      <c r="AJN213" s="1"/>
      <c r="AJO213" s="1"/>
      <c r="AJP213" s="1"/>
      <c r="AJQ213" s="1"/>
      <c r="AJR213" s="1"/>
      <c r="AJS213" s="1"/>
      <c r="AJT213" s="1"/>
      <c r="AJU213" s="1"/>
      <c r="AJV213" s="1"/>
      <c r="AJW213" s="1"/>
      <c r="AJX213" s="1"/>
      <c r="AJY213" s="1"/>
      <c r="AJZ213" s="1"/>
      <c r="AKA213" s="1"/>
      <c r="AKB213" s="1"/>
      <c r="AKC213" s="1"/>
      <c r="AKD213" s="1"/>
      <c r="AKE213" s="1"/>
      <c r="AKF213" s="1"/>
      <c r="AKG213" s="1"/>
      <c r="AKH213" s="1"/>
      <c r="AKI213" s="1"/>
      <c r="AKJ213" s="1"/>
      <c r="AKK213" s="1"/>
      <c r="AKL213" s="1"/>
      <c r="AKM213" s="1"/>
      <c r="AKN213" s="1"/>
      <c r="AKO213" s="1"/>
      <c r="AKP213" s="1"/>
      <c r="AKQ213" s="1"/>
      <c r="AKR213" s="1"/>
      <c r="AKS213" s="1"/>
      <c r="AKT213" s="1"/>
      <c r="AKU213" s="1"/>
      <c r="AKV213" s="1"/>
      <c r="AKW213" s="1"/>
      <c r="AKX213" s="1"/>
      <c r="AKY213" s="1"/>
      <c r="AKZ213" s="1"/>
      <c r="ALA213" s="1"/>
      <c r="ALB213" s="1"/>
      <c r="ALC213" s="1"/>
      <c r="ALD213" s="1"/>
      <c r="ALE213" s="1"/>
      <c r="ALF213" s="1"/>
      <c r="ALG213" s="1"/>
      <c r="ALH213" s="1"/>
      <c r="ALI213" s="1"/>
      <c r="ALJ213" s="1"/>
      <c r="ALK213" s="1"/>
      <c r="ALL213" s="1"/>
      <c r="ALM213" s="1"/>
      <c r="ALN213" s="1"/>
      <c r="ALO213" s="1"/>
      <c r="ALP213" s="1"/>
      <c r="ALQ213" s="1"/>
      <c r="ALR213" s="1"/>
      <c r="ALS213" s="1"/>
      <c r="ALT213" s="1"/>
      <c r="ALU213" s="1"/>
      <c r="ALV213" s="1"/>
      <c r="ALW213" s="1"/>
      <c r="ALX213" s="1"/>
      <c r="ALY213" s="1"/>
      <c r="ALZ213" s="1"/>
      <c r="AMA213" s="1"/>
      <c r="AMB213" s="1"/>
      <c r="AMC213" s="1"/>
      <c r="AMD213" s="1"/>
      <c r="AME213" s="1"/>
      <c r="AMF213" s="1"/>
      <c r="AMG213" s="1"/>
      <c r="AMH213" s="1"/>
      <c r="AMI213" s="1"/>
      <c r="AMJ213" s="1"/>
    </row>
    <row r="214" spans="1:1024" s="8" customFormat="1" x14ac:dyDescent="0.25">
      <c r="A214" s="26">
        <v>207</v>
      </c>
      <c r="B214" s="3" t="s">
        <v>11</v>
      </c>
      <c r="C214" s="28">
        <f>SUM(D214:I214)</f>
        <v>17075.465700000001</v>
      </c>
      <c r="D214" s="2">
        <f>D218+D222+D226</f>
        <v>1549.0656999999999</v>
      </c>
      <c r="E214" s="2">
        <f t="shared" si="87"/>
        <v>3039.3100000000004</v>
      </c>
      <c r="F214" s="2">
        <f t="shared" si="87"/>
        <v>3507.4</v>
      </c>
      <c r="G214" s="2">
        <f t="shared" si="87"/>
        <v>3480</v>
      </c>
      <c r="H214" s="2">
        <f t="shared" si="87"/>
        <v>3480</v>
      </c>
      <c r="I214" s="2">
        <f>I218+I222+I226</f>
        <v>2019.69</v>
      </c>
      <c r="J214" s="28"/>
    </row>
    <row r="215" spans="1:1024" s="4" customFormat="1" ht="56.25" x14ac:dyDescent="0.25">
      <c r="A215" s="26">
        <v>208</v>
      </c>
      <c r="B215" s="12" t="s">
        <v>48</v>
      </c>
      <c r="C215" s="13">
        <f t="shared" ref="C215:I215" si="88">SUM(C216:C218)</f>
        <v>11402.916000000001</v>
      </c>
      <c r="D215" s="13">
        <f t="shared" ref="D215:E215" si="89">SUM(D216:D218)</f>
        <v>923.91599999999994</v>
      </c>
      <c r="E215" s="13">
        <f t="shared" si="89"/>
        <v>2158.36</v>
      </c>
      <c r="F215" s="13">
        <f>SUM(F216:F218)</f>
        <v>2410.8000000000002</v>
      </c>
      <c r="G215" s="13">
        <f t="shared" si="88"/>
        <v>2280</v>
      </c>
      <c r="H215" s="13">
        <f t="shared" si="88"/>
        <v>2280</v>
      </c>
      <c r="I215" s="13">
        <f t="shared" si="88"/>
        <v>1349.84</v>
      </c>
      <c r="J215" s="13" t="s">
        <v>113</v>
      </c>
    </row>
    <row r="216" spans="1:1024" s="8" customFormat="1" x14ac:dyDescent="0.25">
      <c r="A216" s="26">
        <v>209</v>
      </c>
      <c r="B216" s="3" t="s">
        <v>9</v>
      </c>
      <c r="C216" s="28">
        <f>SUM(D216:I216)</f>
        <v>0</v>
      </c>
      <c r="D216" s="2">
        <v>0</v>
      </c>
      <c r="E216" s="2">
        <v>0</v>
      </c>
      <c r="F216" s="2">
        <v>0</v>
      </c>
      <c r="G216" s="2">
        <v>0</v>
      </c>
      <c r="H216" s="2">
        <v>0</v>
      </c>
      <c r="I216" s="2">
        <v>0</v>
      </c>
      <c r="J216" s="28"/>
    </row>
    <row r="217" spans="1:1024" s="8" customFormat="1" x14ac:dyDescent="0.25">
      <c r="A217" s="26">
        <v>210</v>
      </c>
      <c r="B217" s="3" t="s">
        <v>10</v>
      </c>
      <c r="C217" s="28">
        <f>SUM(D217:I217)</f>
        <v>0</v>
      </c>
      <c r="D217" s="2">
        <v>0</v>
      </c>
      <c r="E217" s="2">
        <v>0</v>
      </c>
      <c r="F217" s="2">
        <v>0</v>
      </c>
      <c r="G217" s="2">
        <v>0</v>
      </c>
      <c r="H217" s="2">
        <v>0</v>
      </c>
      <c r="I217" s="2">
        <v>0</v>
      </c>
      <c r="J217" s="28"/>
    </row>
    <row r="218" spans="1:1024" s="8" customFormat="1" x14ac:dyDescent="0.25">
      <c r="A218" s="26">
        <v>211</v>
      </c>
      <c r="B218" s="3" t="s">
        <v>11</v>
      </c>
      <c r="C218" s="28">
        <f>SUM(D218:I218)</f>
        <v>11402.916000000001</v>
      </c>
      <c r="D218" s="2">
        <f>1200-276.084</f>
        <v>923.91599999999994</v>
      </c>
      <c r="E218" s="2">
        <v>2158.36</v>
      </c>
      <c r="F218" s="2">
        <f>2280.26+130.54</f>
        <v>2410.8000000000002</v>
      </c>
      <c r="G218" s="2">
        <v>2280</v>
      </c>
      <c r="H218" s="2">
        <v>2280</v>
      </c>
      <c r="I218" s="2">
        <v>1349.84</v>
      </c>
      <c r="J218" s="28"/>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c r="PU218" s="1"/>
      <c r="PV218" s="1"/>
      <c r="PW218" s="1"/>
      <c r="PX218" s="1"/>
      <c r="PY218" s="1"/>
      <c r="PZ218" s="1"/>
      <c r="QA218" s="1"/>
      <c r="QB218" s="1"/>
      <c r="QC218" s="1"/>
      <c r="QD218" s="1"/>
      <c r="QE218" s="1"/>
      <c r="QF218" s="1"/>
      <c r="QG218" s="1"/>
      <c r="QH218" s="1"/>
      <c r="QI218" s="1"/>
      <c r="QJ218" s="1"/>
      <c r="QK218" s="1"/>
      <c r="QL218" s="1"/>
      <c r="QM218" s="1"/>
      <c r="QN218" s="1"/>
      <c r="QO218" s="1"/>
      <c r="QP218" s="1"/>
      <c r="QQ218" s="1"/>
      <c r="QR218" s="1"/>
      <c r="QS218" s="1"/>
      <c r="QT218" s="1"/>
      <c r="QU218" s="1"/>
      <c r="QV218" s="1"/>
      <c r="QW218" s="1"/>
      <c r="QX218" s="1"/>
      <c r="QY218" s="1"/>
      <c r="QZ218" s="1"/>
      <c r="RA218" s="1"/>
      <c r="RB218" s="1"/>
      <c r="RC218" s="1"/>
      <c r="RD218" s="1"/>
      <c r="RE218" s="1"/>
      <c r="RF218" s="1"/>
      <c r="RG218" s="1"/>
      <c r="RH218" s="1"/>
      <c r="RI218" s="1"/>
      <c r="RJ218" s="1"/>
      <c r="RK218" s="1"/>
      <c r="RL218" s="1"/>
      <c r="RM218" s="1"/>
      <c r="RN218" s="1"/>
      <c r="RO218" s="1"/>
      <c r="RP218" s="1"/>
      <c r="RQ218" s="1"/>
      <c r="RR218" s="1"/>
      <c r="RS218" s="1"/>
      <c r="RT218" s="1"/>
      <c r="RU218" s="1"/>
      <c r="RV218" s="1"/>
      <c r="RW218" s="1"/>
      <c r="RX218" s="1"/>
      <c r="RY218" s="1"/>
      <c r="RZ218" s="1"/>
      <c r="SA218" s="1"/>
      <c r="SB218" s="1"/>
      <c r="SC218" s="1"/>
      <c r="SD218" s="1"/>
      <c r="SE218" s="1"/>
      <c r="SF218" s="1"/>
      <c r="SG218" s="1"/>
      <c r="SH218" s="1"/>
      <c r="SI218" s="1"/>
      <c r="SJ218" s="1"/>
      <c r="SK218" s="1"/>
      <c r="SL218" s="1"/>
      <c r="SM218" s="1"/>
      <c r="SN218" s="1"/>
      <c r="SO218" s="1"/>
      <c r="SP218" s="1"/>
      <c r="SQ218" s="1"/>
      <c r="SR218" s="1"/>
      <c r="SS218" s="1"/>
      <c r="ST218" s="1"/>
      <c r="SU218" s="1"/>
      <c r="SV218" s="1"/>
      <c r="SW218" s="1"/>
      <c r="SX218" s="1"/>
      <c r="SY218" s="1"/>
      <c r="SZ218" s="1"/>
      <c r="TA218" s="1"/>
      <c r="TB218" s="1"/>
      <c r="TC218" s="1"/>
      <c r="TD218" s="1"/>
      <c r="TE218" s="1"/>
      <c r="TF218" s="1"/>
      <c r="TG218" s="1"/>
      <c r="TH218" s="1"/>
      <c r="TI218" s="1"/>
      <c r="TJ218" s="1"/>
      <c r="TK218" s="1"/>
      <c r="TL218" s="1"/>
      <c r="TM218" s="1"/>
      <c r="TN218" s="1"/>
      <c r="TO218" s="1"/>
      <c r="TP218" s="1"/>
      <c r="TQ218" s="1"/>
      <c r="TR218" s="1"/>
      <c r="TS218" s="1"/>
      <c r="TT218" s="1"/>
      <c r="TU218" s="1"/>
      <c r="TV218" s="1"/>
      <c r="TW218" s="1"/>
      <c r="TX218" s="1"/>
      <c r="TY218" s="1"/>
      <c r="TZ218" s="1"/>
      <c r="UA218" s="1"/>
      <c r="UB218" s="1"/>
      <c r="UC218" s="1"/>
      <c r="UD218" s="1"/>
      <c r="UE218" s="1"/>
      <c r="UF218" s="1"/>
      <c r="UG218" s="1"/>
      <c r="UH218" s="1"/>
      <c r="UI218" s="1"/>
      <c r="UJ218" s="1"/>
      <c r="UK218" s="1"/>
      <c r="UL218" s="1"/>
      <c r="UM218" s="1"/>
      <c r="UN218" s="1"/>
      <c r="UO218" s="1"/>
      <c r="UP218" s="1"/>
      <c r="UQ218" s="1"/>
      <c r="UR218" s="1"/>
      <c r="US218" s="1"/>
      <c r="UT218" s="1"/>
      <c r="UU218" s="1"/>
      <c r="UV218" s="1"/>
      <c r="UW218" s="1"/>
      <c r="UX218" s="1"/>
      <c r="UY218" s="1"/>
      <c r="UZ218" s="1"/>
      <c r="VA218" s="1"/>
      <c r="VB218" s="1"/>
      <c r="VC218" s="1"/>
      <c r="VD218" s="1"/>
      <c r="VE218" s="1"/>
      <c r="VF218" s="1"/>
      <c r="VG218" s="1"/>
      <c r="VH218" s="1"/>
      <c r="VI218" s="1"/>
      <c r="VJ218" s="1"/>
      <c r="VK218" s="1"/>
      <c r="VL218" s="1"/>
      <c r="VM218" s="1"/>
      <c r="VN218" s="1"/>
      <c r="VO218" s="1"/>
      <c r="VP218" s="1"/>
      <c r="VQ218" s="1"/>
      <c r="VR218" s="1"/>
      <c r="VS218" s="1"/>
      <c r="VT218" s="1"/>
      <c r="VU218" s="1"/>
      <c r="VV218" s="1"/>
      <c r="VW218" s="1"/>
      <c r="VX218" s="1"/>
      <c r="VY218" s="1"/>
      <c r="VZ218" s="1"/>
      <c r="WA218" s="1"/>
      <c r="WB218" s="1"/>
      <c r="WC218" s="1"/>
      <c r="WD218" s="1"/>
      <c r="WE218" s="1"/>
      <c r="WF218" s="1"/>
      <c r="WG218" s="1"/>
      <c r="WH218" s="1"/>
      <c r="WI218" s="1"/>
      <c r="WJ218" s="1"/>
      <c r="WK218" s="1"/>
      <c r="WL218" s="1"/>
      <c r="WM218" s="1"/>
      <c r="WN218" s="1"/>
      <c r="WO218" s="1"/>
      <c r="WP218" s="1"/>
      <c r="WQ218" s="1"/>
      <c r="WR218" s="1"/>
      <c r="WS218" s="1"/>
      <c r="WT218" s="1"/>
      <c r="WU218" s="1"/>
      <c r="WV218" s="1"/>
      <c r="WW218" s="1"/>
      <c r="WX218" s="1"/>
      <c r="WY218" s="1"/>
      <c r="WZ218" s="1"/>
      <c r="XA218" s="1"/>
      <c r="XB218" s="1"/>
      <c r="XC218" s="1"/>
      <c r="XD218" s="1"/>
      <c r="XE218" s="1"/>
      <c r="XF218" s="1"/>
      <c r="XG218" s="1"/>
      <c r="XH218" s="1"/>
      <c r="XI218" s="1"/>
      <c r="XJ218" s="1"/>
      <c r="XK218" s="1"/>
      <c r="XL218" s="1"/>
      <c r="XM218" s="1"/>
      <c r="XN218" s="1"/>
      <c r="XO218" s="1"/>
      <c r="XP218" s="1"/>
      <c r="XQ218" s="1"/>
      <c r="XR218" s="1"/>
      <c r="XS218" s="1"/>
      <c r="XT218" s="1"/>
      <c r="XU218" s="1"/>
      <c r="XV218" s="1"/>
      <c r="XW218" s="1"/>
      <c r="XX218" s="1"/>
      <c r="XY218" s="1"/>
      <c r="XZ218" s="1"/>
      <c r="YA218" s="1"/>
      <c r="YB218" s="1"/>
      <c r="YC218" s="1"/>
      <c r="YD218" s="1"/>
      <c r="YE218" s="1"/>
      <c r="YF218" s="1"/>
      <c r="YG218" s="1"/>
      <c r="YH218" s="1"/>
      <c r="YI218" s="1"/>
      <c r="YJ218" s="1"/>
      <c r="YK218" s="1"/>
      <c r="YL218" s="1"/>
      <c r="YM218" s="1"/>
      <c r="YN218" s="1"/>
      <c r="YO218" s="1"/>
      <c r="YP218" s="1"/>
      <c r="YQ218" s="1"/>
      <c r="YR218" s="1"/>
      <c r="YS218" s="1"/>
      <c r="YT218" s="1"/>
      <c r="YU218" s="1"/>
      <c r="YV218" s="1"/>
      <c r="YW218" s="1"/>
      <c r="YX218" s="1"/>
      <c r="YY218" s="1"/>
      <c r="YZ218" s="1"/>
      <c r="ZA218" s="1"/>
      <c r="ZB218" s="1"/>
      <c r="ZC218" s="1"/>
      <c r="ZD218" s="1"/>
      <c r="ZE218" s="1"/>
      <c r="ZF218" s="1"/>
      <c r="ZG218" s="1"/>
      <c r="ZH218" s="1"/>
      <c r="ZI218" s="1"/>
      <c r="ZJ218" s="1"/>
      <c r="ZK218" s="1"/>
      <c r="ZL218" s="1"/>
      <c r="ZM218" s="1"/>
      <c r="ZN218" s="1"/>
      <c r="ZO218" s="1"/>
      <c r="ZP218" s="1"/>
      <c r="ZQ218" s="1"/>
      <c r="ZR218" s="1"/>
      <c r="ZS218" s="1"/>
      <c r="ZT218" s="1"/>
      <c r="ZU218" s="1"/>
      <c r="ZV218" s="1"/>
      <c r="ZW218" s="1"/>
      <c r="ZX218" s="1"/>
      <c r="ZY218" s="1"/>
      <c r="ZZ218" s="1"/>
      <c r="AAA218" s="1"/>
      <c r="AAB218" s="1"/>
      <c r="AAC218" s="1"/>
      <c r="AAD218" s="1"/>
      <c r="AAE218" s="1"/>
      <c r="AAF218" s="1"/>
      <c r="AAG218" s="1"/>
      <c r="AAH218" s="1"/>
      <c r="AAI218" s="1"/>
      <c r="AAJ218" s="1"/>
      <c r="AAK218" s="1"/>
      <c r="AAL218" s="1"/>
      <c r="AAM218" s="1"/>
      <c r="AAN218" s="1"/>
      <c r="AAO218" s="1"/>
      <c r="AAP218" s="1"/>
      <c r="AAQ218" s="1"/>
      <c r="AAR218" s="1"/>
      <c r="AAS218" s="1"/>
      <c r="AAT218" s="1"/>
      <c r="AAU218" s="1"/>
      <c r="AAV218" s="1"/>
      <c r="AAW218" s="1"/>
      <c r="AAX218" s="1"/>
      <c r="AAY218" s="1"/>
      <c r="AAZ218" s="1"/>
      <c r="ABA218" s="1"/>
      <c r="ABB218" s="1"/>
      <c r="ABC218" s="1"/>
      <c r="ABD218" s="1"/>
      <c r="ABE218" s="1"/>
      <c r="ABF218" s="1"/>
      <c r="ABG218" s="1"/>
      <c r="ABH218" s="1"/>
      <c r="ABI218" s="1"/>
      <c r="ABJ218" s="1"/>
      <c r="ABK218" s="1"/>
      <c r="ABL218" s="1"/>
      <c r="ABM218" s="1"/>
      <c r="ABN218" s="1"/>
      <c r="ABO218" s="1"/>
      <c r="ABP218" s="1"/>
      <c r="ABQ218" s="1"/>
      <c r="ABR218" s="1"/>
      <c r="ABS218" s="1"/>
      <c r="ABT218" s="1"/>
      <c r="ABU218" s="1"/>
      <c r="ABV218" s="1"/>
      <c r="ABW218" s="1"/>
      <c r="ABX218" s="1"/>
      <c r="ABY218" s="1"/>
      <c r="ABZ218" s="1"/>
      <c r="ACA218" s="1"/>
      <c r="ACB218" s="1"/>
      <c r="ACC218" s="1"/>
      <c r="ACD218" s="1"/>
      <c r="ACE218" s="1"/>
      <c r="ACF218" s="1"/>
      <c r="ACG218" s="1"/>
      <c r="ACH218" s="1"/>
      <c r="ACI218" s="1"/>
      <c r="ACJ218" s="1"/>
      <c r="ACK218" s="1"/>
      <c r="ACL218" s="1"/>
      <c r="ACM218" s="1"/>
      <c r="ACN218" s="1"/>
      <c r="ACO218" s="1"/>
      <c r="ACP218" s="1"/>
      <c r="ACQ218" s="1"/>
      <c r="ACR218" s="1"/>
      <c r="ACS218" s="1"/>
      <c r="ACT218" s="1"/>
      <c r="ACU218" s="1"/>
      <c r="ACV218" s="1"/>
      <c r="ACW218" s="1"/>
      <c r="ACX218" s="1"/>
      <c r="ACY218" s="1"/>
      <c r="ACZ218" s="1"/>
      <c r="ADA218" s="1"/>
      <c r="ADB218" s="1"/>
      <c r="ADC218" s="1"/>
      <c r="ADD218" s="1"/>
      <c r="ADE218" s="1"/>
      <c r="ADF218" s="1"/>
      <c r="ADG218" s="1"/>
      <c r="ADH218" s="1"/>
      <c r="ADI218" s="1"/>
      <c r="ADJ218" s="1"/>
      <c r="ADK218" s="1"/>
      <c r="ADL218" s="1"/>
      <c r="ADM218" s="1"/>
      <c r="ADN218" s="1"/>
      <c r="ADO218" s="1"/>
      <c r="ADP218" s="1"/>
      <c r="ADQ218" s="1"/>
      <c r="ADR218" s="1"/>
      <c r="ADS218" s="1"/>
      <c r="ADT218" s="1"/>
      <c r="ADU218" s="1"/>
      <c r="ADV218" s="1"/>
      <c r="ADW218" s="1"/>
      <c r="ADX218" s="1"/>
      <c r="ADY218" s="1"/>
      <c r="ADZ218" s="1"/>
      <c r="AEA218" s="1"/>
      <c r="AEB218" s="1"/>
      <c r="AEC218" s="1"/>
      <c r="AED218" s="1"/>
      <c r="AEE218" s="1"/>
      <c r="AEF218" s="1"/>
      <c r="AEG218" s="1"/>
      <c r="AEH218" s="1"/>
      <c r="AEI218" s="1"/>
      <c r="AEJ218" s="1"/>
      <c r="AEK218" s="1"/>
      <c r="AEL218" s="1"/>
      <c r="AEM218" s="1"/>
      <c r="AEN218" s="1"/>
      <c r="AEO218" s="1"/>
      <c r="AEP218" s="1"/>
      <c r="AEQ218" s="1"/>
      <c r="AER218" s="1"/>
      <c r="AES218" s="1"/>
      <c r="AET218" s="1"/>
      <c r="AEU218" s="1"/>
      <c r="AEV218" s="1"/>
      <c r="AEW218" s="1"/>
      <c r="AEX218" s="1"/>
      <c r="AEY218" s="1"/>
      <c r="AEZ218" s="1"/>
      <c r="AFA218" s="1"/>
      <c r="AFB218" s="1"/>
      <c r="AFC218" s="1"/>
      <c r="AFD218" s="1"/>
      <c r="AFE218" s="1"/>
      <c r="AFF218" s="1"/>
      <c r="AFG218" s="1"/>
      <c r="AFH218" s="1"/>
      <c r="AFI218" s="1"/>
      <c r="AFJ218" s="1"/>
      <c r="AFK218" s="1"/>
      <c r="AFL218" s="1"/>
      <c r="AFM218" s="1"/>
      <c r="AFN218" s="1"/>
      <c r="AFO218" s="1"/>
      <c r="AFP218" s="1"/>
      <c r="AFQ218" s="1"/>
      <c r="AFR218" s="1"/>
      <c r="AFS218" s="1"/>
      <c r="AFT218" s="1"/>
      <c r="AFU218" s="1"/>
      <c r="AFV218" s="1"/>
      <c r="AFW218" s="1"/>
      <c r="AFX218" s="1"/>
      <c r="AFY218" s="1"/>
      <c r="AFZ218" s="1"/>
      <c r="AGA218" s="1"/>
      <c r="AGB218" s="1"/>
      <c r="AGC218" s="1"/>
      <c r="AGD218" s="1"/>
      <c r="AGE218" s="1"/>
      <c r="AGF218" s="1"/>
      <c r="AGG218" s="1"/>
      <c r="AGH218" s="1"/>
      <c r="AGI218" s="1"/>
      <c r="AGJ218" s="1"/>
      <c r="AGK218" s="1"/>
      <c r="AGL218" s="1"/>
      <c r="AGM218" s="1"/>
      <c r="AGN218" s="1"/>
      <c r="AGO218" s="1"/>
      <c r="AGP218" s="1"/>
      <c r="AGQ218" s="1"/>
      <c r="AGR218" s="1"/>
      <c r="AGS218" s="1"/>
      <c r="AGT218" s="1"/>
      <c r="AGU218" s="1"/>
      <c r="AGV218" s="1"/>
      <c r="AGW218" s="1"/>
      <c r="AGX218" s="1"/>
      <c r="AGY218" s="1"/>
      <c r="AGZ218" s="1"/>
      <c r="AHA218" s="1"/>
      <c r="AHB218" s="1"/>
      <c r="AHC218" s="1"/>
      <c r="AHD218" s="1"/>
      <c r="AHE218" s="1"/>
      <c r="AHF218" s="1"/>
      <c r="AHG218" s="1"/>
      <c r="AHH218" s="1"/>
      <c r="AHI218" s="1"/>
      <c r="AHJ218" s="1"/>
      <c r="AHK218" s="1"/>
      <c r="AHL218" s="1"/>
      <c r="AHM218" s="1"/>
      <c r="AHN218" s="1"/>
      <c r="AHO218" s="1"/>
      <c r="AHP218" s="1"/>
      <c r="AHQ218" s="1"/>
      <c r="AHR218" s="1"/>
      <c r="AHS218" s="1"/>
      <c r="AHT218" s="1"/>
      <c r="AHU218" s="1"/>
      <c r="AHV218" s="1"/>
      <c r="AHW218" s="1"/>
      <c r="AHX218" s="1"/>
      <c r="AHY218" s="1"/>
      <c r="AHZ218" s="1"/>
      <c r="AIA218" s="1"/>
      <c r="AIB218" s="1"/>
      <c r="AIC218" s="1"/>
      <c r="AID218" s="1"/>
      <c r="AIE218" s="1"/>
      <c r="AIF218" s="1"/>
      <c r="AIG218" s="1"/>
      <c r="AIH218" s="1"/>
      <c r="AII218" s="1"/>
      <c r="AIJ218" s="1"/>
      <c r="AIK218" s="1"/>
      <c r="AIL218" s="1"/>
      <c r="AIM218" s="1"/>
      <c r="AIN218" s="1"/>
      <c r="AIO218" s="1"/>
      <c r="AIP218" s="1"/>
      <c r="AIQ218" s="1"/>
      <c r="AIR218" s="1"/>
      <c r="AIS218" s="1"/>
      <c r="AIT218" s="1"/>
      <c r="AIU218" s="1"/>
      <c r="AIV218" s="1"/>
      <c r="AIW218" s="1"/>
      <c r="AIX218" s="1"/>
      <c r="AIY218" s="1"/>
      <c r="AIZ218" s="1"/>
      <c r="AJA218" s="1"/>
      <c r="AJB218" s="1"/>
      <c r="AJC218" s="1"/>
      <c r="AJD218" s="1"/>
      <c r="AJE218" s="1"/>
      <c r="AJF218" s="1"/>
      <c r="AJG218" s="1"/>
      <c r="AJH218" s="1"/>
      <c r="AJI218" s="1"/>
      <c r="AJJ218" s="1"/>
      <c r="AJK218" s="1"/>
      <c r="AJL218" s="1"/>
      <c r="AJM218" s="1"/>
      <c r="AJN218" s="1"/>
      <c r="AJO218" s="1"/>
      <c r="AJP218" s="1"/>
      <c r="AJQ218" s="1"/>
      <c r="AJR218" s="1"/>
      <c r="AJS218" s="1"/>
      <c r="AJT218" s="1"/>
      <c r="AJU218" s="1"/>
      <c r="AJV218" s="1"/>
      <c r="AJW218" s="1"/>
      <c r="AJX218" s="1"/>
      <c r="AJY218" s="1"/>
      <c r="AJZ218" s="1"/>
      <c r="AKA218" s="1"/>
      <c r="AKB218" s="1"/>
      <c r="AKC218" s="1"/>
      <c r="AKD218" s="1"/>
      <c r="AKE218" s="1"/>
      <c r="AKF218" s="1"/>
      <c r="AKG218" s="1"/>
      <c r="AKH218" s="1"/>
      <c r="AKI218" s="1"/>
      <c r="AKJ218" s="1"/>
      <c r="AKK218" s="1"/>
      <c r="AKL218" s="1"/>
      <c r="AKM218" s="1"/>
      <c r="AKN218" s="1"/>
      <c r="AKO218" s="1"/>
      <c r="AKP218" s="1"/>
      <c r="AKQ218" s="1"/>
      <c r="AKR218" s="1"/>
      <c r="AKS218" s="1"/>
      <c r="AKT218" s="1"/>
      <c r="AKU218" s="1"/>
      <c r="AKV218" s="1"/>
      <c r="AKW218" s="1"/>
      <c r="AKX218" s="1"/>
      <c r="AKY218" s="1"/>
      <c r="AKZ218" s="1"/>
      <c r="ALA218" s="1"/>
      <c r="ALB218" s="1"/>
      <c r="ALC218" s="1"/>
      <c r="ALD218" s="1"/>
      <c r="ALE218" s="1"/>
      <c r="ALF218" s="1"/>
      <c r="ALG218" s="1"/>
      <c r="ALH218" s="1"/>
      <c r="ALI218" s="1"/>
      <c r="ALJ218" s="1"/>
      <c r="ALK218" s="1"/>
      <c r="ALL218" s="1"/>
      <c r="ALM218" s="1"/>
      <c r="ALN218" s="1"/>
      <c r="ALO218" s="1"/>
      <c r="ALP218" s="1"/>
      <c r="ALQ218" s="1"/>
      <c r="ALR218" s="1"/>
      <c r="ALS218" s="1"/>
      <c r="ALT218" s="1"/>
      <c r="ALU218" s="1"/>
      <c r="ALV218" s="1"/>
      <c r="ALW218" s="1"/>
      <c r="ALX218" s="1"/>
      <c r="ALY218" s="1"/>
      <c r="ALZ218" s="1"/>
      <c r="AMA218" s="1"/>
      <c r="AMB218" s="1"/>
      <c r="AMC218" s="1"/>
      <c r="AMD218" s="1"/>
      <c r="AME218" s="1"/>
      <c r="AMF218" s="1"/>
      <c r="AMG218" s="1"/>
      <c r="AMH218" s="1"/>
      <c r="AMI218" s="1"/>
      <c r="AMJ218" s="1"/>
    </row>
    <row r="219" spans="1:1024" s="4" customFormat="1" ht="150" x14ac:dyDescent="0.25">
      <c r="A219" s="26">
        <v>212</v>
      </c>
      <c r="B219" s="12" t="s">
        <v>49</v>
      </c>
      <c r="C219" s="13">
        <f t="shared" ref="C219:I219" si="90">SUM(C220:C222)</f>
        <v>5305.0287000000008</v>
      </c>
      <c r="D219" s="13">
        <f t="shared" si="90"/>
        <v>529.64869999999996</v>
      </c>
      <c r="E219" s="13">
        <f t="shared" si="90"/>
        <v>860.95</v>
      </c>
      <c r="F219" s="13">
        <f t="shared" si="90"/>
        <v>952</v>
      </c>
      <c r="G219" s="13">
        <f t="shared" si="90"/>
        <v>1200</v>
      </c>
      <c r="H219" s="13">
        <f t="shared" si="90"/>
        <v>1200</v>
      </c>
      <c r="I219" s="13">
        <f t="shared" si="90"/>
        <v>562.42999999999995</v>
      </c>
      <c r="J219" s="13" t="s">
        <v>114</v>
      </c>
    </row>
    <row r="220" spans="1:1024" s="8" customFormat="1" x14ac:dyDescent="0.25">
      <c r="A220" s="26">
        <v>213</v>
      </c>
      <c r="B220" s="5" t="s">
        <v>9</v>
      </c>
      <c r="C220" s="28">
        <f>SUM(D220:I220)</f>
        <v>0</v>
      </c>
      <c r="D220" s="2">
        <v>0</v>
      </c>
      <c r="E220" s="2">
        <v>0</v>
      </c>
      <c r="F220" s="2">
        <v>0</v>
      </c>
      <c r="G220" s="2">
        <v>0</v>
      </c>
      <c r="H220" s="2">
        <v>0</v>
      </c>
      <c r="I220" s="2">
        <v>0</v>
      </c>
      <c r="J220" s="28"/>
    </row>
    <row r="221" spans="1:1024" s="8" customFormat="1" x14ac:dyDescent="0.25">
      <c r="A221" s="26">
        <v>214</v>
      </c>
      <c r="B221" s="5" t="s">
        <v>10</v>
      </c>
      <c r="C221" s="28">
        <f>SUM(D221:I221)</f>
        <v>0</v>
      </c>
      <c r="D221" s="2">
        <v>0</v>
      </c>
      <c r="E221" s="2">
        <v>0</v>
      </c>
      <c r="F221" s="2">
        <v>0</v>
      </c>
      <c r="G221" s="2">
        <v>0</v>
      </c>
      <c r="H221" s="2">
        <v>0</v>
      </c>
      <c r="I221" s="2">
        <v>0</v>
      </c>
      <c r="J221" s="28"/>
    </row>
    <row r="222" spans="1:1024" s="8" customFormat="1" x14ac:dyDescent="0.25">
      <c r="A222" s="26">
        <v>215</v>
      </c>
      <c r="B222" s="5" t="s">
        <v>11</v>
      </c>
      <c r="C222" s="28">
        <f>SUM(D222:I222)</f>
        <v>5305.0287000000008</v>
      </c>
      <c r="D222" s="2">
        <f>500+29.6487</f>
        <v>529.64869999999996</v>
      </c>
      <c r="E222" s="2">
        <v>860.95</v>
      </c>
      <c r="F222" s="2">
        <f>1200-248</f>
        <v>952</v>
      </c>
      <c r="G222" s="2">
        <v>1200</v>
      </c>
      <c r="H222" s="2">
        <v>1200</v>
      </c>
      <c r="I222" s="2">
        <v>562.42999999999995</v>
      </c>
      <c r="J222" s="28"/>
    </row>
    <row r="223" spans="1:1024" s="4" customFormat="1" ht="56.25" x14ac:dyDescent="0.25">
      <c r="A223" s="26">
        <v>216</v>
      </c>
      <c r="B223" s="12" t="s">
        <v>50</v>
      </c>
      <c r="C223" s="13">
        <f t="shared" ref="C223:I223" si="91">SUM(C224:C226)</f>
        <v>723.12100000000009</v>
      </c>
      <c r="D223" s="13">
        <f t="shared" si="91"/>
        <v>191.001</v>
      </c>
      <c r="E223" s="13">
        <f t="shared" si="91"/>
        <v>40</v>
      </c>
      <c r="F223" s="13">
        <f t="shared" si="91"/>
        <v>289.2</v>
      </c>
      <c r="G223" s="13">
        <f t="shared" si="91"/>
        <v>0</v>
      </c>
      <c r="H223" s="13">
        <f t="shared" si="91"/>
        <v>0</v>
      </c>
      <c r="I223" s="13">
        <f t="shared" si="91"/>
        <v>202.92000000000002</v>
      </c>
      <c r="J223" s="13" t="s">
        <v>103</v>
      </c>
    </row>
    <row r="224" spans="1:1024" s="8" customFormat="1" x14ac:dyDescent="0.25">
      <c r="A224" s="26">
        <v>217</v>
      </c>
      <c r="B224" s="3" t="s">
        <v>9</v>
      </c>
      <c r="C224" s="28">
        <f>SUM(D224:I224)</f>
        <v>0</v>
      </c>
      <c r="D224" s="2">
        <v>0</v>
      </c>
      <c r="E224" s="2">
        <v>0</v>
      </c>
      <c r="F224" s="2">
        <v>0</v>
      </c>
      <c r="G224" s="2">
        <v>0</v>
      </c>
      <c r="H224" s="2">
        <v>0</v>
      </c>
      <c r="I224" s="2">
        <v>0</v>
      </c>
      <c r="J224" s="28"/>
    </row>
    <row r="225" spans="1:1024" s="8" customFormat="1" x14ac:dyDescent="0.25">
      <c r="A225" s="26">
        <v>218</v>
      </c>
      <c r="B225" s="3" t="s">
        <v>10</v>
      </c>
      <c r="C225" s="28">
        <f>SUM(D225:I225)</f>
        <v>355.6</v>
      </c>
      <c r="D225" s="2">
        <v>95.5</v>
      </c>
      <c r="E225" s="2">
        <v>20</v>
      </c>
      <c r="F225" s="2">
        <v>144.6</v>
      </c>
      <c r="G225" s="2">
        <v>0</v>
      </c>
      <c r="H225" s="2">
        <v>0</v>
      </c>
      <c r="I225" s="2">
        <v>95.5</v>
      </c>
      <c r="J225" s="28"/>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c r="PU225" s="1"/>
      <c r="PV225" s="1"/>
      <c r="PW225" s="1"/>
      <c r="PX225" s="1"/>
      <c r="PY225" s="1"/>
      <c r="PZ225" s="1"/>
      <c r="QA225" s="1"/>
      <c r="QB225" s="1"/>
      <c r="QC225" s="1"/>
      <c r="QD225" s="1"/>
      <c r="QE225" s="1"/>
      <c r="QF225" s="1"/>
      <c r="QG225" s="1"/>
      <c r="QH225" s="1"/>
      <c r="QI225" s="1"/>
      <c r="QJ225" s="1"/>
      <c r="QK225" s="1"/>
      <c r="QL225" s="1"/>
      <c r="QM225" s="1"/>
      <c r="QN225" s="1"/>
      <c r="QO225" s="1"/>
      <c r="QP225" s="1"/>
      <c r="QQ225" s="1"/>
      <c r="QR225" s="1"/>
      <c r="QS225" s="1"/>
      <c r="QT225" s="1"/>
      <c r="QU225" s="1"/>
      <c r="QV225" s="1"/>
      <c r="QW225" s="1"/>
      <c r="QX225" s="1"/>
      <c r="QY225" s="1"/>
      <c r="QZ225" s="1"/>
      <c r="RA225" s="1"/>
      <c r="RB225" s="1"/>
      <c r="RC225" s="1"/>
      <c r="RD225" s="1"/>
      <c r="RE225" s="1"/>
      <c r="RF225" s="1"/>
      <c r="RG225" s="1"/>
      <c r="RH225" s="1"/>
      <c r="RI225" s="1"/>
      <c r="RJ225" s="1"/>
      <c r="RK225" s="1"/>
      <c r="RL225" s="1"/>
      <c r="RM225" s="1"/>
      <c r="RN225" s="1"/>
      <c r="RO225" s="1"/>
      <c r="RP225" s="1"/>
      <c r="RQ225" s="1"/>
      <c r="RR225" s="1"/>
      <c r="RS225" s="1"/>
      <c r="RT225" s="1"/>
      <c r="RU225" s="1"/>
      <c r="RV225" s="1"/>
      <c r="RW225" s="1"/>
      <c r="RX225" s="1"/>
      <c r="RY225" s="1"/>
      <c r="RZ225" s="1"/>
      <c r="SA225" s="1"/>
      <c r="SB225" s="1"/>
      <c r="SC225" s="1"/>
      <c r="SD225" s="1"/>
      <c r="SE225" s="1"/>
      <c r="SF225" s="1"/>
      <c r="SG225" s="1"/>
      <c r="SH225" s="1"/>
      <c r="SI225" s="1"/>
      <c r="SJ225" s="1"/>
      <c r="SK225" s="1"/>
      <c r="SL225" s="1"/>
      <c r="SM225" s="1"/>
      <c r="SN225" s="1"/>
      <c r="SO225" s="1"/>
      <c r="SP225" s="1"/>
      <c r="SQ225" s="1"/>
      <c r="SR225" s="1"/>
      <c r="SS225" s="1"/>
      <c r="ST225" s="1"/>
      <c r="SU225" s="1"/>
      <c r="SV225" s="1"/>
      <c r="SW225" s="1"/>
      <c r="SX225" s="1"/>
      <c r="SY225" s="1"/>
      <c r="SZ225" s="1"/>
      <c r="TA225" s="1"/>
      <c r="TB225" s="1"/>
      <c r="TC225" s="1"/>
      <c r="TD225" s="1"/>
      <c r="TE225" s="1"/>
      <c r="TF225" s="1"/>
      <c r="TG225" s="1"/>
      <c r="TH225" s="1"/>
      <c r="TI225" s="1"/>
      <c r="TJ225" s="1"/>
      <c r="TK225" s="1"/>
      <c r="TL225" s="1"/>
      <c r="TM225" s="1"/>
      <c r="TN225" s="1"/>
      <c r="TO225" s="1"/>
      <c r="TP225" s="1"/>
      <c r="TQ225" s="1"/>
      <c r="TR225" s="1"/>
      <c r="TS225" s="1"/>
      <c r="TT225" s="1"/>
      <c r="TU225" s="1"/>
      <c r="TV225" s="1"/>
      <c r="TW225" s="1"/>
      <c r="TX225" s="1"/>
      <c r="TY225" s="1"/>
      <c r="TZ225" s="1"/>
      <c r="UA225" s="1"/>
      <c r="UB225" s="1"/>
      <c r="UC225" s="1"/>
      <c r="UD225" s="1"/>
      <c r="UE225" s="1"/>
      <c r="UF225" s="1"/>
      <c r="UG225" s="1"/>
      <c r="UH225" s="1"/>
      <c r="UI225" s="1"/>
      <c r="UJ225" s="1"/>
      <c r="UK225" s="1"/>
      <c r="UL225" s="1"/>
      <c r="UM225" s="1"/>
      <c r="UN225" s="1"/>
      <c r="UO225" s="1"/>
      <c r="UP225" s="1"/>
      <c r="UQ225" s="1"/>
      <c r="UR225" s="1"/>
      <c r="US225" s="1"/>
      <c r="UT225" s="1"/>
      <c r="UU225" s="1"/>
      <c r="UV225" s="1"/>
      <c r="UW225" s="1"/>
      <c r="UX225" s="1"/>
      <c r="UY225" s="1"/>
      <c r="UZ225" s="1"/>
      <c r="VA225" s="1"/>
      <c r="VB225" s="1"/>
      <c r="VC225" s="1"/>
      <c r="VD225" s="1"/>
      <c r="VE225" s="1"/>
      <c r="VF225" s="1"/>
      <c r="VG225" s="1"/>
      <c r="VH225" s="1"/>
      <c r="VI225" s="1"/>
      <c r="VJ225" s="1"/>
      <c r="VK225" s="1"/>
      <c r="VL225" s="1"/>
      <c r="VM225" s="1"/>
      <c r="VN225" s="1"/>
      <c r="VO225" s="1"/>
      <c r="VP225" s="1"/>
      <c r="VQ225" s="1"/>
      <c r="VR225" s="1"/>
      <c r="VS225" s="1"/>
      <c r="VT225" s="1"/>
      <c r="VU225" s="1"/>
      <c r="VV225" s="1"/>
      <c r="VW225" s="1"/>
      <c r="VX225" s="1"/>
      <c r="VY225" s="1"/>
      <c r="VZ225" s="1"/>
      <c r="WA225" s="1"/>
      <c r="WB225" s="1"/>
      <c r="WC225" s="1"/>
      <c r="WD225" s="1"/>
      <c r="WE225" s="1"/>
      <c r="WF225" s="1"/>
      <c r="WG225" s="1"/>
      <c r="WH225" s="1"/>
      <c r="WI225" s="1"/>
      <c r="WJ225" s="1"/>
      <c r="WK225" s="1"/>
      <c r="WL225" s="1"/>
      <c r="WM225" s="1"/>
      <c r="WN225" s="1"/>
      <c r="WO225" s="1"/>
      <c r="WP225" s="1"/>
      <c r="WQ225" s="1"/>
      <c r="WR225" s="1"/>
      <c r="WS225" s="1"/>
      <c r="WT225" s="1"/>
      <c r="WU225" s="1"/>
      <c r="WV225" s="1"/>
      <c r="WW225" s="1"/>
      <c r="WX225" s="1"/>
      <c r="WY225" s="1"/>
      <c r="WZ225" s="1"/>
      <c r="XA225" s="1"/>
      <c r="XB225" s="1"/>
      <c r="XC225" s="1"/>
      <c r="XD225" s="1"/>
      <c r="XE225" s="1"/>
      <c r="XF225" s="1"/>
      <c r="XG225" s="1"/>
      <c r="XH225" s="1"/>
      <c r="XI225" s="1"/>
      <c r="XJ225" s="1"/>
      <c r="XK225" s="1"/>
      <c r="XL225" s="1"/>
      <c r="XM225" s="1"/>
      <c r="XN225" s="1"/>
      <c r="XO225" s="1"/>
      <c r="XP225" s="1"/>
      <c r="XQ225" s="1"/>
      <c r="XR225" s="1"/>
      <c r="XS225" s="1"/>
      <c r="XT225" s="1"/>
      <c r="XU225" s="1"/>
      <c r="XV225" s="1"/>
      <c r="XW225" s="1"/>
      <c r="XX225" s="1"/>
      <c r="XY225" s="1"/>
      <c r="XZ225" s="1"/>
      <c r="YA225" s="1"/>
      <c r="YB225" s="1"/>
      <c r="YC225" s="1"/>
      <c r="YD225" s="1"/>
      <c r="YE225" s="1"/>
      <c r="YF225" s="1"/>
      <c r="YG225" s="1"/>
      <c r="YH225" s="1"/>
      <c r="YI225" s="1"/>
      <c r="YJ225" s="1"/>
      <c r="YK225" s="1"/>
      <c r="YL225" s="1"/>
      <c r="YM225" s="1"/>
      <c r="YN225" s="1"/>
      <c r="YO225" s="1"/>
      <c r="YP225" s="1"/>
      <c r="YQ225" s="1"/>
      <c r="YR225" s="1"/>
      <c r="YS225" s="1"/>
      <c r="YT225" s="1"/>
      <c r="YU225" s="1"/>
      <c r="YV225" s="1"/>
      <c r="YW225" s="1"/>
      <c r="YX225" s="1"/>
      <c r="YY225" s="1"/>
      <c r="YZ225" s="1"/>
      <c r="ZA225" s="1"/>
      <c r="ZB225" s="1"/>
      <c r="ZC225" s="1"/>
      <c r="ZD225" s="1"/>
      <c r="ZE225" s="1"/>
      <c r="ZF225" s="1"/>
      <c r="ZG225" s="1"/>
      <c r="ZH225" s="1"/>
      <c r="ZI225" s="1"/>
      <c r="ZJ225" s="1"/>
      <c r="ZK225" s="1"/>
      <c r="ZL225" s="1"/>
      <c r="ZM225" s="1"/>
      <c r="ZN225" s="1"/>
      <c r="ZO225" s="1"/>
      <c r="ZP225" s="1"/>
      <c r="ZQ225" s="1"/>
      <c r="ZR225" s="1"/>
      <c r="ZS225" s="1"/>
      <c r="ZT225" s="1"/>
      <c r="ZU225" s="1"/>
      <c r="ZV225" s="1"/>
      <c r="ZW225" s="1"/>
      <c r="ZX225" s="1"/>
      <c r="ZY225" s="1"/>
      <c r="ZZ225" s="1"/>
      <c r="AAA225" s="1"/>
      <c r="AAB225" s="1"/>
      <c r="AAC225" s="1"/>
      <c r="AAD225" s="1"/>
      <c r="AAE225" s="1"/>
      <c r="AAF225" s="1"/>
      <c r="AAG225" s="1"/>
      <c r="AAH225" s="1"/>
      <c r="AAI225" s="1"/>
      <c r="AAJ225" s="1"/>
      <c r="AAK225" s="1"/>
      <c r="AAL225" s="1"/>
      <c r="AAM225" s="1"/>
      <c r="AAN225" s="1"/>
      <c r="AAO225" s="1"/>
      <c r="AAP225" s="1"/>
      <c r="AAQ225" s="1"/>
      <c r="AAR225" s="1"/>
      <c r="AAS225" s="1"/>
      <c r="AAT225" s="1"/>
      <c r="AAU225" s="1"/>
      <c r="AAV225" s="1"/>
      <c r="AAW225" s="1"/>
      <c r="AAX225" s="1"/>
      <c r="AAY225" s="1"/>
      <c r="AAZ225" s="1"/>
      <c r="ABA225" s="1"/>
      <c r="ABB225" s="1"/>
      <c r="ABC225" s="1"/>
      <c r="ABD225" s="1"/>
      <c r="ABE225" s="1"/>
      <c r="ABF225" s="1"/>
      <c r="ABG225" s="1"/>
      <c r="ABH225" s="1"/>
      <c r="ABI225" s="1"/>
      <c r="ABJ225" s="1"/>
      <c r="ABK225" s="1"/>
      <c r="ABL225" s="1"/>
      <c r="ABM225" s="1"/>
      <c r="ABN225" s="1"/>
      <c r="ABO225" s="1"/>
      <c r="ABP225" s="1"/>
      <c r="ABQ225" s="1"/>
      <c r="ABR225" s="1"/>
      <c r="ABS225" s="1"/>
      <c r="ABT225" s="1"/>
      <c r="ABU225" s="1"/>
      <c r="ABV225" s="1"/>
      <c r="ABW225" s="1"/>
      <c r="ABX225" s="1"/>
      <c r="ABY225" s="1"/>
      <c r="ABZ225" s="1"/>
      <c r="ACA225" s="1"/>
      <c r="ACB225" s="1"/>
      <c r="ACC225" s="1"/>
      <c r="ACD225" s="1"/>
      <c r="ACE225" s="1"/>
      <c r="ACF225" s="1"/>
      <c r="ACG225" s="1"/>
      <c r="ACH225" s="1"/>
      <c r="ACI225" s="1"/>
      <c r="ACJ225" s="1"/>
      <c r="ACK225" s="1"/>
      <c r="ACL225" s="1"/>
      <c r="ACM225" s="1"/>
      <c r="ACN225" s="1"/>
      <c r="ACO225" s="1"/>
      <c r="ACP225" s="1"/>
      <c r="ACQ225" s="1"/>
      <c r="ACR225" s="1"/>
      <c r="ACS225" s="1"/>
      <c r="ACT225" s="1"/>
      <c r="ACU225" s="1"/>
      <c r="ACV225" s="1"/>
      <c r="ACW225" s="1"/>
      <c r="ACX225" s="1"/>
      <c r="ACY225" s="1"/>
      <c r="ACZ225" s="1"/>
      <c r="ADA225" s="1"/>
      <c r="ADB225" s="1"/>
      <c r="ADC225" s="1"/>
      <c r="ADD225" s="1"/>
      <c r="ADE225" s="1"/>
      <c r="ADF225" s="1"/>
      <c r="ADG225" s="1"/>
      <c r="ADH225" s="1"/>
      <c r="ADI225" s="1"/>
      <c r="ADJ225" s="1"/>
      <c r="ADK225" s="1"/>
      <c r="ADL225" s="1"/>
      <c r="ADM225" s="1"/>
      <c r="ADN225" s="1"/>
      <c r="ADO225" s="1"/>
      <c r="ADP225" s="1"/>
      <c r="ADQ225" s="1"/>
      <c r="ADR225" s="1"/>
      <c r="ADS225" s="1"/>
      <c r="ADT225" s="1"/>
      <c r="ADU225" s="1"/>
      <c r="ADV225" s="1"/>
      <c r="ADW225" s="1"/>
      <c r="ADX225" s="1"/>
      <c r="ADY225" s="1"/>
      <c r="ADZ225" s="1"/>
      <c r="AEA225" s="1"/>
      <c r="AEB225" s="1"/>
      <c r="AEC225" s="1"/>
      <c r="AED225" s="1"/>
      <c r="AEE225" s="1"/>
      <c r="AEF225" s="1"/>
      <c r="AEG225" s="1"/>
      <c r="AEH225" s="1"/>
      <c r="AEI225" s="1"/>
      <c r="AEJ225" s="1"/>
      <c r="AEK225" s="1"/>
      <c r="AEL225" s="1"/>
      <c r="AEM225" s="1"/>
      <c r="AEN225" s="1"/>
      <c r="AEO225" s="1"/>
      <c r="AEP225" s="1"/>
      <c r="AEQ225" s="1"/>
      <c r="AER225" s="1"/>
      <c r="AES225" s="1"/>
      <c r="AET225" s="1"/>
      <c r="AEU225" s="1"/>
      <c r="AEV225" s="1"/>
      <c r="AEW225" s="1"/>
      <c r="AEX225" s="1"/>
      <c r="AEY225" s="1"/>
      <c r="AEZ225" s="1"/>
      <c r="AFA225" s="1"/>
      <c r="AFB225" s="1"/>
      <c r="AFC225" s="1"/>
      <c r="AFD225" s="1"/>
      <c r="AFE225" s="1"/>
      <c r="AFF225" s="1"/>
      <c r="AFG225" s="1"/>
      <c r="AFH225" s="1"/>
      <c r="AFI225" s="1"/>
      <c r="AFJ225" s="1"/>
      <c r="AFK225" s="1"/>
      <c r="AFL225" s="1"/>
      <c r="AFM225" s="1"/>
      <c r="AFN225" s="1"/>
      <c r="AFO225" s="1"/>
      <c r="AFP225" s="1"/>
      <c r="AFQ225" s="1"/>
      <c r="AFR225" s="1"/>
      <c r="AFS225" s="1"/>
      <c r="AFT225" s="1"/>
      <c r="AFU225" s="1"/>
      <c r="AFV225" s="1"/>
      <c r="AFW225" s="1"/>
      <c r="AFX225" s="1"/>
      <c r="AFY225" s="1"/>
      <c r="AFZ225" s="1"/>
      <c r="AGA225" s="1"/>
      <c r="AGB225" s="1"/>
      <c r="AGC225" s="1"/>
      <c r="AGD225" s="1"/>
      <c r="AGE225" s="1"/>
      <c r="AGF225" s="1"/>
      <c r="AGG225" s="1"/>
      <c r="AGH225" s="1"/>
      <c r="AGI225" s="1"/>
      <c r="AGJ225" s="1"/>
      <c r="AGK225" s="1"/>
      <c r="AGL225" s="1"/>
      <c r="AGM225" s="1"/>
      <c r="AGN225" s="1"/>
      <c r="AGO225" s="1"/>
      <c r="AGP225" s="1"/>
      <c r="AGQ225" s="1"/>
      <c r="AGR225" s="1"/>
      <c r="AGS225" s="1"/>
      <c r="AGT225" s="1"/>
      <c r="AGU225" s="1"/>
      <c r="AGV225" s="1"/>
      <c r="AGW225" s="1"/>
      <c r="AGX225" s="1"/>
      <c r="AGY225" s="1"/>
      <c r="AGZ225" s="1"/>
      <c r="AHA225" s="1"/>
      <c r="AHB225" s="1"/>
      <c r="AHC225" s="1"/>
      <c r="AHD225" s="1"/>
      <c r="AHE225" s="1"/>
      <c r="AHF225" s="1"/>
      <c r="AHG225" s="1"/>
      <c r="AHH225" s="1"/>
      <c r="AHI225" s="1"/>
      <c r="AHJ225" s="1"/>
      <c r="AHK225" s="1"/>
      <c r="AHL225" s="1"/>
      <c r="AHM225" s="1"/>
      <c r="AHN225" s="1"/>
      <c r="AHO225" s="1"/>
      <c r="AHP225" s="1"/>
      <c r="AHQ225" s="1"/>
      <c r="AHR225" s="1"/>
      <c r="AHS225" s="1"/>
      <c r="AHT225" s="1"/>
      <c r="AHU225" s="1"/>
      <c r="AHV225" s="1"/>
      <c r="AHW225" s="1"/>
      <c r="AHX225" s="1"/>
      <c r="AHY225" s="1"/>
      <c r="AHZ225" s="1"/>
      <c r="AIA225" s="1"/>
      <c r="AIB225" s="1"/>
      <c r="AIC225" s="1"/>
      <c r="AID225" s="1"/>
      <c r="AIE225" s="1"/>
      <c r="AIF225" s="1"/>
      <c r="AIG225" s="1"/>
      <c r="AIH225" s="1"/>
      <c r="AII225" s="1"/>
      <c r="AIJ225" s="1"/>
      <c r="AIK225" s="1"/>
      <c r="AIL225" s="1"/>
      <c r="AIM225" s="1"/>
      <c r="AIN225" s="1"/>
      <c r="AIO225" s="1"/>
      <c r="AIP225" s="1"/>
      <c r="AIQ225" s="1"/>
      <c r="AIR225" s="1"/>
      <c r="AIS225" s="1"/>
      <c r="AIT225" s="1"/>
      <c r="AIU225" s="1"/>
      <c r="AIV225" s="1"/>
      <c r="AIW225" s="1"/>
      <c r="AIX225" s="1"/>
      <c r="AIY225" s="1"/>
      <c r="AIZ225" s="1"/>
      <c r="AJA225" s="1"/>
      <c r="AJB225" s="1"/>
      <c r="AJC225" s="1"/>
      <c r="AJD225" s="1"/>
      <c r="AJE225" s="1"/>
      <c r="AJF225" s="1"/>
      <c r="AJG225" s="1"/>
      <c r="AJH225" s="1"/>
      <c r="AJI225" s="1"/>
      <c r="AJJ225" s="1"/>
      <c r="AJK225" s="1"/>
      <c r="AJL225" s="1"/>
      <c r="AJM225" s="1"/>
      <c r="AJN225" s="1"/>
      <c r="AJO225" s="1"/>
      <c r="AJP225" s="1"/>
      <c r="AJQ225" s="1"/>
      <c r="AJR225" s="1"/>
      <c r="AJS225" s="1"/>
      <c r="AJT225" s="1"/>
      <c r="AJU225" s="1"/>
      <c r="AJV225" s="1"/>
      <c r="AJW225" s="1"/>
      <c r="AJX225" s="1"/>
      <c r="AJY225" s="1"/>
      <c r="AJZ225" s="1"/>
      <c r="AKA225" s="1"/>
      <c r="AKB225" s="1"/>
      <c r="AKC225" s="1"/>
      <c r="AKD225" s="1"/>
      <c r="AKE225" s="1"/>
      <c r="AKF225" s="1"/>
      <c r="AKG225" s="1"/>
      <c r="AKH225" s="1"/>
      <c r="AKI225" s="1"/>
      <c r="AKJ225" s="1"/>
      <c r="AKK225" s="1"/>
      <c r="AKL225" s="1"/>
      <c r="AKM225" s="1"/>
      <c r="AKN225" s="1"/>
      <c r="AKO225" s="1"/>
      <c r="AKP225" s="1"/>
      <c r="AKQ225" s="1"/>
      <c r="AKR225" s="1"/>
      <c r="AKS225" s="1"/>
      <c r="AKT225" s="1"/>
      <c r="AKU225" s="1"/>
      <c r="AKV225" s="1"/>
      <c r="AKW225" s="1"/>
      <c r="AKX225" s="1"/>
      <c r="AKY225" s="1"/>
      <c r="AKZ225" s="1"/>
      <c r="ALA225" s="1"/>
      <c r="ALB225" s="1"/>
      <c r="ALC225" s="1"/>
      <c r="ALD225" s="1"/>
      <c r="ALE225" s="1"/>
      <c r="ALF225" s="1"/>
      <c r="ALG225" s="1"/>
      <c r="ALH225" s="1"/>
      <c r="ALI225" s="1"/>
      <c r="ALJ225" s="1"/>
      <c r="ALK225" s="1"/>
      <c r="ALL225" s="1"/>
      <c r="ALM225" s="1"/>
      <c r="ALN225" s="1"/>
      <c r="ALO225" s="1"/>
      <c r="ALP225" s="1"/>
      <c r="ALQ225" s="1"/>
      <c r="ALR225" s="1"/>
      <c r="ALS225" s="1"/>
      <c r="ALT225" s="1"/>
      <c r="ALU225" s="1"/>
      <c r="ALV225" s="1"/>
      <c r="ALW225" s="1"/>
      <c r="ALX225" s="1"/>
      <c r="ALY225" s="1"/>
      <c r="ALZ225" s="1"/>
      <c r="AMA225" s="1"/>
      <c r="AMB225" s="1"/>
      <c r="AMC225" s="1"/>
      <c r="AMD225" s="1"/>
      <c r="AME225" s="1"/>
      <c r="AMF225" s="1"/>
      <c r="AMG225" s="1"/>
      <c r="AMH225" s="1"/>
      <c r="AMI225" s="1"/>
      <c r="AMJ225" s="1"/>
    </row>
    <row r="226" spans="1:1024" s="8" customFormat="1" x14ac:dyDescent="0.25">
      <c r="A226" s="26">
        <v>219</v>
      </c>
      <c r="B226" s="3" t="s">
        <v>11</v>
      </c>
      <c r="C226" s="28">
        <f>SUM(D226:I226)</f>
        <v>367.52100000000002</v>
      </c>
      <c r="D226" s="2">
        <f>95.5+0.001</f>
        <v>95.501000000000005</v>
      </c>
      <c r="E226" s="2">
        <v>20</v>
      </c>
      <c r="F226" s="2">
        <v>144.6</v>
      </c>
      <c r="G226" s="2">
        <v>0</v>
      </c>
      <c r="H226" s="2">
        <v>0</v>
      </c>
      <c r="I226" s="2">
        <v>107.42</v>
      </c>
      <c r="J226" s="28"/>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c r="PU226" s="1"/>
      <c r="PV226" s="1"/>
      <c r="PW226" s="1"/>
      <c r="PX226" s="1"/>
      <c r="PY226" s="1"/>
      <c r="PZ226" s="1"/>
      <c r="QA226" s="1"/>
      <c r="QB226" s="1"/>
      <c r="QC226" s="1"/>
      <c r="QD226" s="1"/>
      <c r="QE226" s="1"/>
      <c r="QF226" s="1"/>
      <c r="QG226" s="1"/>
      <c r="QH226" s="1"/>
      <c r="QI226" s="1"/>
      <c r="QJ226" s="1"/>
      <c r="QK226" s="1"/>
      <c r="QL226" s="1"/>
      <c r="QM226" s="1"/>
      <c r="QN226" s="1"/>
      <c r="QO226" s="1"/>
      <c r="QP226" s="1"/>
      <c r="QQ226" s="1"/>
      <c r="QR226" s="1"/>
      <c r="QS226" s="1"/>
      <c r="QT226" s="1"/>
      <c r="QU226" s="1"/>
      <c r="QV226" s="1"/>
      <c r="QW226" s="1"/>
      <c r="QX226" s="1"/>
      <c r="QY226" s="1"/>
      <c r="QZ226" s="1"/>
      <c r="RA226" s="1"/>
      <c r="RB226" s="1"/>
      <c r="RC226" s="1"/>
      <c r="RD226" s="1"/>
      <c r="RE226" s="1"/>
      <c r="RF226" s="1"/>
      <c r="RG226" s="1"/>
      <c r="RH226" s="1"/>
      <c r="RI226" s="1"/>
      <c r="RJ226" s="1"/>
      <c r="RK226" s="1"/>
      <c r="RL226" s="1"/>
      <c r="RM226" s="1"/>
      <c r="RN226" s="1"/>
      <c r="RO226" s="1"/>
      <c r="RP226" s="1"/>
      <c r="RQ226" s="1"/>
      <c r="RR226" s="1"/>
      <c r="RS226" s="1"/>
      <c r="RT226" s="1"/>
      <c r="RU226" s="1"/>
      <c r="RV226" s="1"/>
      <c r="RW226" s="1"/>
      <c r="RX226" s="1"/>
      <c r="RY226" s="1"/>
      <c r="RZ226" s="1"/>
      <c r="SA226" s="1"/>
      <c r="SB226" s="1"/>
      <c r="SC226" s="1"/>
      <c r="SD226" s="1"/>
      <c r="SE226" s="1"/>
      <c r="SF226" s="1"/>
      <c r="SG226" s="1"/>
      <c r="SH226" s="1"/>
      <c r="SI226" s="1"/>
      <c r="SJ226" s="1"/>
      <c r="SK226" s="1"/>
      <c r="SL226" s="1"/>
      <c r="SM226" s="1"/>
      <c r="SN226" s="1"/>
      <c r="SO226" s="1"/>
      <c r="SP226" s="1"/>
      <c r="SQ226" s="1"/>
      <c r="SR226" s="1"/>
      <c r="SS226" s="1"/>
      <c r="ST226" s="1"/>
      <c r="SU226" s="1"/>
      <c r="SV226" s="1"/>
      <c r="SW226" s="1"/>
      <c r="SX226" s="1"/>
      <c r="SY226" s="1"/>
      <c r="SZ226" s="1"/>
      <c r="TA226" s="1"/>
      <c r="TB226" s="1"/>
      <c r="TC226" s="1"/>
      <c r="TD226" s="1"/>
      <c r="TE226" s="1"/>
      <c r="TF226" s="1"/>
      <c r="TG226" s="1"/>
      <c r="TH226" s="1"/>
      <c r="TI226" s="1"/>
      <c r="TJ226" s="1"/>
      <c r="TK226" s="1"/>
      <c r="TL226" s="1"/>
      <c r="TM226" s="1"/>
      <c r="TN226" s="1"/>
      <c r="TO226" s="1"/>
      <c r="TP226" s="1"/>
      <c r="TQ226" s="1"/>
      <c r="TR226" s="1"/>
      <c r="TS226" s="1"/>
      <c r="TT226" s="1"/>
      <c r="TU226" s="1"/>
      <c r="TV226" s="1"/>
      <c r="TW226" s="1"/>
      <c r="TX226" s="1"/>
      <c r="TY226" s="1"/>
      <c r="TZ226" s="1"/>
      <c r="UA226" s="1"/>
      <c r="UB226" s="1"/>
      <c r="UC226" s="1"/>
      <c r="UD226" s="1"/>
      <c r="UE226" s="1"/>
      <c r="UF226" s="1"/>
      <c r="UG226" s="1"/>
      <c r="UH226" s="1"/>
      <c r="UI226" s="1"/>
      <c r="UJ226" s="1"/>
      <c r="UK226" s="1"/>
      <c r="UL226" s="1"/>
      <c r="UM226" s="1"/>
      <c r="UN226" s="1"/>
      <c r="UO226" s="1"/>
      <c r="UP226" s="1"/>
      <c r="UQ226" s="1"/>
      <c r="UR226" s="1"/>
      <c r="US226" s="1"/>
      <c r="UT226" s="1"/>
      <c r="UU226" s="1"/>
      <c r="UV226" s="1"/>
      <c r="UW226" s="1"/>
      <c r="UX226" s="1"/>
      <c r="UY226" s="1"/>
      <c r="UZ226" s="1"/>
      <c r="VA226" s="1"/>
      <c r="VB226" s="1"/>
      <c r="VC226" s="1"/>
      <c r="VD226" s="1"/>
      <c r="VE226" s="1"/>
      <c r="VF226" s="1"/>
      <c r="VG226" s="1"/>
      <c r="VH226" s="1"/>
      <c r="VI226" s="1"/>
      <c r="VJ226" s="1"/>
      <c r="VK226" s="1"/>
      <c r="VL226" s="1"/>
      <c r="VM226" s="1"/>
      <c r="VN226" s="1"/>
      <c r="VO226" s="1"/>
      <c r="VP226" s="1"/>
      <c r="VQ226" s="1"/>
      <c r="VR226" s="1"/>
      <c r="VS226" s="1"/>
      <c r="VT226" s="1"/>
      <c r="VU226" s="1"/>
      <c r="VV226" s="1"/>
      <c r="VW226" s="1"/>
      <c r="VX226" s="1"/>
      <c r="VY226" s="1"/>
      <c r="VZ226" s="1"/>
      <c r="WA226" s="1"/>
      <c r="WB226" s="1"/>
      <c r="WC226" s="1"/>
      <c r="WD226" s="1"/>
      <c r="WE226" s="1"/>
      <c r="WF226" s="1"/>
      <c r="WG226" s="1"/>
      <c r="WH226" s="1"/>
      <c r="WI226" s="1"/>
      <c r="WJ226" s="1"/>
      <c r="WK226" s="1"/>
      <c r="WL226" s="1"/>
      <c r="WM226" s="1"/>
      <c r="WN226" s="1"/>
      <c r="WO226" s="1"/>
      <c r="WP226" s="1"/>
      <c r="WQ226" s="1"/>
      <c r="WR226" s="1"/>
      <c r="WS226" s="1"/>
      <c r="WT226" s="1"/>
      <c r="WU226" s="1"/>
      <c r="WV226" s="1"/>
      <c r="WW226" s="1"/>
      <c r="WX226" s="1"/>
      <c r="WY226" s="1"/>
      <c r="WZ226" s="1"/>
      <c r="XA226" s="1"/>
      <c r="XB226" s="1"/>
      <c r="XC226" s="1"/>
      <c r="XD226" s="1"/>
      <c r="XE226" s="1"/>
      <c r="XF226" s="1"/>
      <c r="XG226" s="1"/>
      <c r="XH226" s="1"/>
      <c r="XI226" s="1"/>
      <c r="XJ226" s="1"/>
      <c r="XK226" s="1"/>
      <c r="XL226" s="1"/>
      <c r="XM226" s="1"/>
      <c r="XN226" s="1"/>
      <c r="XO226" s="1"/>
      <c r="XP226" s="1"/>
      <c r="XQ226" s="1"/>
      <c r="XR226" s="1"/>
      <c r="XS226" s="1"/>
      <c r="XT226" s="1"/>
      <c r="XU226" s="1"/>
      <c r="XV226" s="1"/>
      <c r="XW226" s="1"/>
      <c r="XX226" s="1"/>
      <c r="XY226" s="1"/>
      <c r="XZ226" s="1"/>
      <c r="YA226" s="1"/>
      <c r="YB226" s="1"/>
      <c r="YC226" s="1"/>
      <c r="YD226" s="1"/>
      <c r="YE226" s="1"/>
      <c r="YF226" s="1"/>
      <c r="YG226" s="1"/>
      <c r="YH226" s="1"/>
      <c r="YI226" s="1"/>
      <c r="YJ226" s="1"/>
      <c r="YK226" s="1"/>
      <c r="YL226" s="1"/>
      <c r="YM226" s="1"/>
      <c r="YN226" s="1"/>
      <c r="YO226" s="1"/>
      <c r="YP226" s="1"/>
      <c r="YQ226" s="1"/>
      <c r="YR226" s="1"/>
      <c r="YS226" s="1"/>
      <c r="YT226" s="1"/>
      <c r="YU226" s="1"/>
      <c r="YV226" s="1"/>
      <c r="YW226" s="1"/>
      <c r="YX226" s="1"/>
      <c r="YY226" s="1"/>
      <c r="YZ226" s="1"/>
      <c r="ZA226" s="1"/>
      <c r="ZB226" s="1"/>
      <c r="ZC226" s="1"/>
      <c r="ZD226" s="1"/>
      <c r="ZE226" s="1"/>
      <c r="ZF226" s="1"/>
      <c r="ZG226" s="1"/>
      <c r="ZH226" s="1"/>
      <c r="ZI226" s="1"/>
      <c r="ZJ226" s="1"/>
      <c r="ZK226" s="1"/>
      <c r="ZL226" s="1"/>
      <c r="ZM226" s="1"/>
      <c r="ZN226" s="1"/>
      <c r="ZO226" s="1"/>
      <c r="ZP226" s="1"/>
      <c r="ZQ226" s="1"/>
      <c r="ZR226" s="1"/>
      <c r="ZS226" s="1"/>
      <c r="ZT226" s="1"/>
      <c r="ZU226" s="1"/>
      <c r="ZV226" s="1"/>
      <c r="ZW226" s="1"/>
      <c r="ZX226" s="1"/>
      <c r="ZY226" s="1"/>
      <c r="ZZ226" s="1"/>
      <c r="AAA226" s="1"/>
      <c r="AAB226" s="1"/>
      <c r="AAC226" s="1"/>
      <c r="AAD226" s="1"/>
      <c r="AAE226" s="1"/>
      <c r="AAF226" s="1"/>
      <c r="AAG226" s="1"/>
      <c r="AAH226" s="1"/>
      <c r="AAI226" s="1"/>
      <c r="AAJ226" s="1"/>
      <c r="AAK226" s="1"/>
      <c r="AAL226" s="1"/>
      <c r="AAM226" s="1"/>
      <c r="AAN226" s="1"/>
      <c r="AAO226" s="1"/>
      <c r="AAP226" s="1"/>
      <c r="AAQ226" s="1"/>
      <c r="AAR226" s="1"/>
      <c r="AAS226" s="1"/>
      <c r="AAT226" s="1"/>
      <c r="AAU226" s="1"/>
      <c r="AAV226" s="1"/>
      <c r="AAW226" s="1"/>
      <c r="AAX226" s="1"/>
      <c r="AAY226" s="1"/>
      <c r="AAZ226" s="1"/>
      <c r="ABA226" s="1"/>
      <c r="ABB226" s="1"/>
      <c r="ABC226" s="1"/>
      <c r="ABD226" s="1"/>
      <c r="ABE226" s="1"/>
      <c r="ABF226" s="1"/>
      <c r="ABG226" s="1"/>
      <c r="ABH226" s="1"/>
      <c r="ABI226" s="1"/>
      <c r="ABJ226" s="1"/>
      <c r="ABK226" s="1"/>
      <c r="ABL226" s="1"/>
      <c r="ABM226" s="1"/>
      <c r="ABN226" s="1"/>
      <c r="ABO226" s="1"/>
      <c r="ABP226" s="1"/>
      <c r="ABQ226" s="1"/>
      <c r="ABR226" s="1"/>
      <c r="ABS226" s="1"/>
      <c r="ABT226" s="1"/>
      <c r="ABU226" s="1"/>
      <c r="ABV226" s="1"/>
      <c r="ABW226" s="1"/>
      <c r="ABX226" s="1"/>
      <c r="ABY226" s="1"/>
      <c r="ABZ226" s="1"/>
      <c r="ACA226" s="1"/>
      <c r="ACB226" s="1"/>
      <c r="ACC226" s="1"/>
      <c r="ACD226" s="1"/>
      <c r="ACE226" s="1"/>
      <c r="ACF226" s="1"/>
      <c r="ACG226" s="1"/>
      <c r="ACH226" s="1"/>
      <c r="ACI226" s="1"/>
      <c r="ACJ226" s="1"/>
      <c r="ACK226" s="1"/>
      <c r="ACL226" s="1"/>
      <c r="ACM226" s="1"/>
      <c r="ACN226" s="1"/>
      <c r="ACO226" s="1"/>
      <c r="ACP226" s="1"/>
      <c r="ACQ226" s="1"/>
      <c r="ACR226" s="1"/>
      <c r="ACS226" s="1"/>
      <c r="ACT226" s="1"/>
      <c r="ACU226" s="1"/>
      <c r="ACV226" s="1"/>
      <c r="ACW226" s="1"/>
      <c r="ACX226" s="1"/>
      <c r="ACY226" s="1"/>
      <c r="ACZ226" s="1"/>
      <c r="ADA226" s="1"/>
      <c r="ADB226" s="1"/>
      <c r="ADC226" s="1"/>
      <c r="ADD226" s="1"/>
      <c r="ADE226" s="1"/>
      <c r="ADF226" s="1"/>
      <c r="ADG226" s="1"/>
      <c r="ADH226" s="1"/>
      <c r="ADI226" s="1"/>
      <c r="ADJ226" s="1"/>
      <c r="ADK226" s="1"/>
      <c r="ADL226" s="1"/>
      <c r="ADM226" s="1"/>
      <c r="ADN226" s="1"/>
      <c r="ADO226" s="1"/>
      <c r="ADP226" s="1"/>
      <c r="ADQ226" s="1"/>
      <c r="ADR226" s="1"/>
      <c r="ADS226" s="1"/>
      <c r="ADT226" s="1"/>
      <c r="ADU226" s="1"/>
      <c r="ADV226" s="1"/>
      <c r="ADW226" s="1"/>
      <c r="ADX226" s="1"/>
      <c r="ADY226" s="1"/>
      <c r="ADZ226" s="1"/>
      <c r="AEA226" s="1"/>
      <c r="AEB226" s="1"/>
      <c r="AEC226" s="1"/>
      <c r="AED226" s="1"/>
      <c r="AEE226" s="1"/>
      <c r="AEF226" s="1"/>
      <c r="AEG226" s="1"/>
      <c r="AEH226" s="1"/>
      <c r="AEI226" s="1"/>
      <c r="AEJ226" s="1"/>
      <c r="AEK226" s="1"/>
      <c r="AEL226" s="1"/>
      <c r="AEM226" s="1"/>
      <c r="AEN226" s="1"/>
      <c r="AEO226" s="1"/>
      <c r="AEP226" s="1"/>
      <c r="AEQ226" s="1"/>
      <c r="AER226" s="1"/>
      <c r="AES226" s="1"/>
      <c r="AET226" s="1"/>
      <c r="AEU226" s="1"/>
      <c r="AEV226" s="1"/>
      <c r="AEW226" s="1"/>
      <c r="AEX226" s="1"/>
      <c r="AEY226" s="1"/>
      <c r="AEZ226" s="1"/>
      <c r="AFA226" s="1"/>
      <c r="AFB226" s="1"/>
      <c r="AFC226" s="1"/>
      <c r="AFD226" s="1"/>
      <c r="AFE226" s="1"/>
      <c r="AFF226" s="1"/>
      <c r="AFG226" s="1"/>
      <c r="AFH226" s="1"/>
      <c r="AFI226" s="1"/>
      <c r="AFJ226" s="1"/>
      <c r="AFK226" s="1"/>
      <c r="AFL226" s="1"/>
      <c r="AFM226" s="1"/>
      <c r="AFN226" s="1"/>
      <c r="AFO226" s="1"/>
      <c r="AFP226" s="1"/>
      <c r="AFQ226" s="1"/>
      <c r="AFR226" s="1"/>
      <c r="AFS226" s="1"/>
      <c r="AFT226" s="1"/>
      <c r="AFU226" s="1"/>
      <c r="AFV226" s="1"/>
      <c r="AFW226" s="1"/>
      <c r="AFX226" s="1"/>
      <c r="AFY226" s="1"/>
      <c r="AFZ226" s="1"/>
      <c r="AGA226" s="1"/>
      <c r="AGB226" s="1"/>
      <c r="AGC226" s="1"/>
      <c r="AGD226" s="1"/>
      <c r="AGE226" s="1"/>
      <c r="AGF226" s="1"/>
      <c r="AGG226" s="1"/>
      <c r="AGH226" s="1"/>
      <c r="AGI226" s="1"/>
      <c r="AGJ226" s="1"/>
      <c r="AGK226" s="1"/>
      <c r="AGL226" s="1"/>
      <c r="AGM226" s="1"/>
      <c r="AGN226" s="1"/>
      <c r="AGO226" s="1"/>
      <c r="AGP226" s="1"/>
      <c r="AGQ226" s="1"/>
      <c r="AGR226" s="1"/>
      <c r="AGS226" s="1"/>
      <c r="AGT226" s="1"/>
      <c r="AGU226" s="1"/>
      <c r="AGV226" s="1"/>
      <c r="AGW226" s="1"/>
      <c r="AGX226" s="1"/>
      <c r="AGY226" s="1"/>
      <c r="AGZ226" s="1"/>
      <c r="AHA226" s="1"/>
      <c r="AHB226" s="1"/>
      <c r="AHC226" s="1"/>
      <c r="AHD226" s="1"/>
      <c r="AHE226" s="1"/>
      <c r="AHF226" s="1"/>
      <c r="AHG226" s="1"/>
      <c r="AHH226" s="1"/>
      <c r="AHI226" s="1"/>
      <c r="AHJ226" s="1"/>
      <c r="AHK226" s="1"/>
      <c r="AHL226" s="1"/>
      <c r="AHM226" s="1"/>
      <c r="AHN226" s="1"/>
      <c r="AHO226" s="1"/>
      <c r="AHP226" s="1"/>
      <c r="AHQ226" s="1"/>
      <c r="AHR226" s="1"/>
      <c r="AHS226" s="1"/>
      <c r="AHT226" s="1"/>
      <c r="AHU226" s="1"/>
      <c r="AHV226" s="1"/>
      <c r="AHW226" s="1"/>
      <c r="AHX226" s="1"/>
      <c r="AHY226" s="1"/>
      <c r="AHZ226" s="1"/>
      <c r="AIA226" s="1"/>
      <c r="AIB226" s="1"/>
      <c r="AIC226" s="1"/>
      <c r="AID226" s="1"/>
      <c r="AIE226" s="1"/>
      <c r="AIF226" s="1"/>
      <c r="AIG226" s="1"/>
      <c r="AIH226" s="1"/>
      <c r="AII226" s="1"/>
      <c r="AIJ226" s="1"/>
      <c r="AIK226" s="1"/>
      <c r="AIL226" s="1"/>
      <c r="AIM226" s="1"/>
      <c r="AIN226" s="1"/>
      <c r="AIO226" s="1"/>
      <c r="AIP226" s="1"/>
      <c r="AIQ226" s="1"/>
      <c r="AIR226" s="1"/>
      <c r="AIS226" s="1"/>
      <c r="AIT226" s="1"/>
      <c r="AIU226" s="1"/>
      <c r="AIV226" s="1"/>
      <c r="AIW226" s="1"/>
      <c r="AIX226" s="1"/>
      <c r="AIY226" s="1"/>
      <c r="AIZ226" s="1"/>
      <c r="AJA226" s="1"/>
      <c r="AJB226" s="1"/>
      <c r="AJC226" s="1"/>
      <c r="AJD226" s="1"/>
      <c r="AJE226" s="1"/>
      <c r="AJF226" s="1"/>
      <c r="AJG226" s="1"/>
      <c r="AJH226" s="1"/>
      <c r="AJI226" s="1"/>
      <c r="AJJ226" s="1"/>
      <c r="AJK226" s="1"/>
      <c r="AJL226" s="1"/>
      <c r="AJM226" s="1"/>
      <c r="AJN226" s="1"/>
      <c r="AJO226" s="1"/>
      <c r="AJP226" s="1"/>
      <c r="AJQ226" s="1"/>
      <c r="AJR226" s="1"/>
      <c r="AJS226" s="1"/>
      <c r="AJT226" s="1"/>
      <c r="AJU226" s="1"/>
      <c r="AJV226" s="1"/>
      <c r="AJW226" s="1"/>
      <c r="AJX226" s="1"/>
      <c r="AJY226" s="1"/>
      <c r="AJZ226" s="1"/>
      <c r="AKA226" s="1"/>
      <c r="AKB226" s="1"/>
      <c r="AKC226" s="1"/>
      <c r="AKD226" s="1"/>
      <c r="AKE226" s="1"/>
      <c r="AKF226" s="1"/>
      <c r="AKG226" s="1"/>
      <c r="AKH226" s="1"/>
      <c r="AKI226" s="1"/>
      <c r="AKJ226" s="1"/>
      <c r="AKK226" s="1"/>
      <c r="AKL226" s="1"/>
      <c r="AKM226" s="1"/>
      <c r="AKN226" s="1"/>
      <c r="AKO226" s="1"/>
      <c r="AKP226" s="1"/>
      <c r="AKQ226" s="1"/>
      <c r="AKR226" s="1"/>
      <c r="AKS226" s="1"/>
      <c r="AKT226" s="1"/>
      <c r="AKU226" s="1"/>
      <c r="AKV226" s="1"/>
      <c r="AKW226" s="1"/>
      <c r="AKX226" s="1"/>
      <c r="AKY226" s="1"/>
      <c r="AKZ226" s="1"/>
      <c r="ALA226" s="1"/>
      <c r="ALB226" s="1"/>
      <c r="ALC226" s="1"/>
      <c r="ALD226" s="1"/>
      <c r="ALE226" s="1"/>
      <c r="ALF226" s="1"/>
      <c r="ALG226" s="1"/>
      <c r="ALH226" s="1"/>
      <c r="ALI226" s="1"/>
      <c r="ALJ226" s="1"/>
      <c r="ALK226" s="1"/>
      <c r="ALL226" s="1"/>
      <c r="ALM226" s="1"/>
      <c r="ALN226" s="1"/>
      <c r="ALO226" s="1"/>
      <c r="ALP226" s="1"/>
      <c r="ALQ226" s="1"/>
      <c r="ALR226" s="1"/>
      <c r="ALS226" s="1"/>
      <c r="ALT226" s="1"/>
      <c r="ALU226" s="1"/>
      <c r="ALV226" s="1"/>
      <c r="ALW226" s="1"/>
      <c r="ALX226" s="1"/>
      <c r="ALY226" s="1"/>
      <c r="ALZ226" s="1"/>
      <c r="AMA226" s="1"/>
      <c r="AMB226" s="1"/>
      <c r="AMC226" s="1"/>
      <c r="AMD226" s="1"/>
      <c r="AME226" s="1"/>
      <c r="AMF226" s="1"/>
      <c r="AMG226" s="1"/>
      <c r="AMH226" s="1"/>
      <c r="AMI226" s="1"/>
      <c r="AMJ226" s="1"/>
    </row>
    <row r="227" spans="1:1024" s="8" customFormat="1" ht="17.850000000000001" customHeight="1" x14ac:dyDescent="0.25">
      <c r="A227" s="26">
        <v>220</v>
      </c>
      <c r="B227" s="30" t="s">
        <v>123</v>
      </c>
      <c r="C227" s="30"/>
      <c r="D227" s="30"/>
      <c r="E227" s="30"/>
      <c r="F227" s="30"/>
      <c r="G227" s="30"/>
      <c r="H227" s="30"/>
      <c r="I227" s="30"/>
      <c r="J227" s="30"/>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c r="SR227" s="1"/>
      <c r="SS227" s="1"/>
      <c r="ST227" s="1"/>
      <c r="SU227" s="1"/>
      <c r="SV227" s="1"/>
      <c r="SW227" s="1"/>
      <c r="SX227" s="1"/>
      <c r="SY227" s="1"/>
      <c r="SZ227" s="1"/>
      <c r="TA227" s="1"/>
      <c r="TB227" s="1"/>
      <c r="TC227" s="1"/>
      <c r="TD227" s="1"/>
      <c r="TE227" s="1"/>
      <c r="TF227" s="1"/>
      <c r="TG227" s="1"/>
      <c r="TH227" s="1"/>
      <c r="TI227" s="1"/>
      <c r="TJ227" s="1"/>
      <c r="TK227" s="1"/>
      <c r="TL227" s="1"/>
      <c r="TM227" s="1"/>
      <c r="TN227" s="1"/>
      <c r="TO227" s="1"/>
      <c r="TP227" s="1"/>
      <c r="TQ227" s="1"/>
      <c r="TR227" s="1"/>
      <c r="TS227" s="1"/>
      <c r="TT227" s="1"/>
      <c r="TU227" s="1"/>
      <c r="TV227" s="1"/>
      <c r="TW227" s="1"/>
      <c r="TX227" s="1"/>
      <c r="TY227" s="1"/>
      <c r="TZ227" s="1"/>
      <c r="UA227" s="1"/>
      <c r="UB227" s="1"/>
      <c r="UC227" s="1"/>
      <c r="UD227" s="1"/>
      <c r="UE227" s="1"/>
      <c r="UF227" s="1"/>
      <c r="UG227" s="1"/>
      <c r="UH227" s="1"/>
      <c r="UI227" s="1"/>
      <c r="UJ227" s="1"/>
      <c r="UK227" s="1"/>
      <c r="UL227" s="1"/>
      <c r="UM227" s="1"/>
      <c r="UN227" s="1"/>
      <c r="UO227" s="1"/>
      <c r="UP227" s="1"/>
      <c r="UQ227" s="1"/>
      <c r="UR227" s="1"/>
      <c r="US227" s="1"/>
      <c r="UT227" s="1"/>
      <c r="UU227" s="1"/>
      <c r="UV227" s="1"/>
      <c r="UW227" s="1"/>
      <c r="UX227" s="1"/>
      <c r="UY227" s="1"/>
      <c r="UZ227" s="1"/>
      <c r="VA227" s="1"/>
      <c r="VB227" s="1"/>
      <c r="VC227" s="1"/>
      <c r="VD227" s="1"/>
      <c r="VE227" s="1"/>
      <c r="VF227" s="1"/>
      <c r="VG227" s="1"/>
      <c r="VH227" s="1"/>
      <c r="VI227" s="1"/>
      <c r="VJ227" s="1"/>
      <c r="VK227" s="1"/>
      <c r="VL227" s="1"/>
      <c r="VM227" s="1"/>
      <c r="VN227" s="1"/>
      <c r="VO227" s="1"/>
      <c r="VP227" s="1"/>
      <c r="VQ227" s="1"/>
      <c r="VR227" s="1"/>
      <c r="VS227" s="1"/>
      <c r="VT227" s="1"/>
      <c r="VU227" s="1"/>
      <c r="VV227" s="1"/>
      <c r="VW227" s="1"/>
      <c r="VX227" s="1"/>
      <c r="VY227" s="1"/>
      <c r="VZ227" s="1"/>
      <c r="WA227" s="1"/>
      <c r="WB227" s="1"/>
      <c r="WC227" s="1"/>
      <c r="WD227" s="1"/>
      <c r="WE227" s="1"/>
      <c r="WF227" s="1"/>
      <c r="WG227" s="1"/>
      <c r="WH227" s="1"/>
      <c r="WI227" s="1"/>
      <c r="WJ227" s="1"/>
      <c r="WK227" s="1"/>
      <c r="WL227" s="1"/>
      <c r="WM227" s="1"/>
      <c r="WN227" s="1"/>
      <c r="WO227" s="1"/>
      <c r="WP227" s="1"/>
      <c r="WQ227" s="1"/>
      <c r="WR227" s="1"/>
      <c r="WS227" s="1"/>
      <c r="WT227" s="1"/>
      <c r="WU227" s="1"/>
      <c r="WV227" s="1"/>
      <c r="WW227" s="1"/>
      <c r="WX227" s="1"/>
      <c r="WY227" s="1"/>
      <c r="WZ227" s="1"/>
      <c r="XA227" s="1"/>
      <c r="XB227" s="1"/>
      <c r="XC227" s="1"/>
      <c r="XD227" s="1"/>
      <c r="XE227" s="1"/>
      <c r="XF227" s="1"/>
      <c r="XG227" s="1"/>
      <c r="XH227" s="1"/>
      <c r="XI227" s="1"/>
      <c r="XJ227" s="1"/>
      <c r="XK227" s="1"/>
      <c r="XL227" s="1"/>
      <c r="XM227" s="1"/>
      <c r="XN227" s="1"/>
      <c r="XO227" s="1"/>
      <c r="XP227" s="1"/>
      <c r="XQ227" s="1"/>
      <c r="XR227" s="1"/>
      <c r="XS227" s="1"/>
      <c r="XT227" s="1"/>
      <c r="XU227" s="1"/>
      <c r="XV227" s="1"/>
      <c r="XW227" s="1"/>
      <c r="XX227" s="1"/>
      <c r="XY227" s="1"/>
      <c r="XZ227" s="1"/>
      <c r="YA227" s="1"/>
      <c r="YB227" s="1"/>
      <c r="YC227" s="1"/>
      <c r="YD227" s="1"/>
      <c r="YE227" s="1"/>
      <c r="YF227" s="1"/>
      <c r="YG227" s="1"/>
      <c r="YH227" s="1"/>
      <c r="YI227" s="1"/>
      <c r="YJ227" s="1"/>
      <c r="YK227" s="1"/>
      <c r="YL227" s="1"/>
      <c r="YM227" s="1"/>
      <c r="YN227" s="1"/>
      <c r="YO227" s="1"/>
      <c r="YP227" s="1"/>
      <c r="YQ227" s="1"/>
      <c r="YR227" s="1"/>
      <c r="YS227" s="1"/>
      <c r="YT227" s="1"/>
      <c r="YU227" s="1"/>
      <c r="YV227" s="1"/>
      <c r="YW227" s="1"/>
      <c r="YX227" s="1"/>
      <c r="YY227" s="1"/>
      <c r="YZ227" s="1"/>
      <c r="ZA227" s="1"/>
      <c r="ZB227" s="1"/>
      <c r="ZC227" s="1"/>
      <c r="ZD227" s="1"/>
      <c r="ZE227" s="1"/>
      <c r="ZF227" s="1"/>
      <c r="ZG227" s="1"/>
      <c r="ZH227" s="1"/>
      <c r="ZI227" s="1"/>
      <c r="ZJ227" s="1"/>
      <c r="ZK227" s="1"/>
      <c r="ZL227" s="1"/>
      <c r="ZM227" s="1"/>
      <c r="ZN227" s="1"/>
      <c r="ZO227" s="1"/>
      <c r="ZP227" s="1"/>
      <c r="ZQ227" s="1"/>
      <c r="ZR227" s="1"/>
      <c r="ZS227" s="1"/>
      <c r="ZT227" s="1"/>
      <c r="ZU227" s="1"/>
      <c r="ZV227" s="1"/>
      <c r="ZW227" s="1"/>
      <c r="ZX227" s="1"/>
      <c r="ZY227" s="1"/>
      <c r="ZZ227" s="1"/>
      <c r="AAA227" s="1"/>
      <c r="AAB227" s="1"/>
      <c r="AAC227" s="1"/>
      <c r="AAD227" s="1"/>
      <c r="AAE227" s="1"/>
      <c r="AAF227" s="1"/>
      <c r="AAG227" s="1"/>
      <c r="AAH227" s="1"/>
      <c r="AAI227" s="1"/>
      <c r="AAJ227" s="1"/>
      <c r="AAK227" s="1"/>
      <c r="AAL227" s="1"/>
      <c r="AAM227" s="1"/>
      <c r="AAN227" s="1"/>
      <c r="AAO227" s="1"/>
      <c r="AAP227" s="1"/>
      <c r="AAQ227" s="1"/>
      <c r="AAR227" s="1"/>
      <c r="AAS227" s="1"/>
      <c r="AAT227" s="1"/>
      <c r="AAU227" s="1"/>
      <c r="AAV227" s="1"/>
      <c r="AAW227" s="1"/>
      <c r="AAX227" s="1"/>
      <c r="AAY227" s="1"/>
      <c r="AAZ227" s="1"/>
      <c r="ABA227" s="1"/>
      <c r="ABB227" s="1"/>
      <c r="ABC227" s="1"/>
      <c r="ABD227" s="1"/>
      <c r="ABE227" s="1"/>
      <c r="ABF227" s="1"/>
      <c r="ABG227" s="1"/>
      <c r="ABH227" s="1"/>
      <c r="ABI227" s="1"/>
      <c r="ABJ227" s="1"/>
      <c r="ABK227" s="1"/>
      <c r="ABL227" s="1"/>
      <c r="ABM227" s="1"/>
      <c r="ABN227" s="1"/>
      <c r="ABO227" s="1"/>
      <c r="ABP227" s="1"/>
      <c r="ABQ227" s="1"/>
      <c r="ABR227" s="1"/>
      <c r="ABS227" s="1"/>
      <c r="ABT227" s="1"/>
      <c r="ABU227" s="1"/>
      <c r="ABV227" s="1"/>
      <c r="ABW227" s="1"/>
      <c r="ABX227" s="1"/>
      <c r="ABY227" s="1"/>
      <c r="ABZ227" s="1"/>
      <c r="ACA227" s="1"/>
      <c r="ACB227" s="1"/>
      <c r="ACC227" s="1"/>
      <c r="ACD227" s="1"/>
      <c r="ACE227" s="1"/>
      <c r="ACF227" s="1"/>
      <c r="ACG227" s="1"/>
      <c r="ACH227" s="1"/>
      <c r="ACI227" s="1"/>
      <c r="ACJ227" s="1"/>
      <c r="ACK227" s="1"/>
      <c r="ACL227" s="1"/>
      <c r="ACM227" s="1"/>
      <c r="ACN227" s="1"/>
      <c r="ACO227" s="1"/>
      <c r="ACP227" s="1"/>
      <c r="ACQ227" s="1"/>
      <c r="ACR227" s="1"/>
      <c r="ACS227" s="1"/>
      <c r="ACT227" s="1"/>
      <c r="ACU227" s="1"/>
      <c r="ACV227" s="1"/>
      <c r="ACW227" s="1"/>
      <c r="ACX227" s="1"/>
      <c r="ACY227" s="1"/>
      <c r="ACZ227" s="1"/>
      <c r="ADA227" s="1"/>
      <c r="ADB227" s="1"/>
      <c r="ADC227" s="1"/>
      <c r="ADD227" s="1"/>
      <c r="ADE227" s="1"/>
      <c r="ADF227" s="1"/>
      <c r="ADG227" s="1"/>
      <c r="ADH227" s="1"/>
      <c r="ADI227" s="1"/>
      <c r="ADJ227" s="1"/>
      <c r="ADK227" s="1"/>
      <c r="ADL227" s="1"/>
      <c r="ADM227" s="1"/>
      <c r="ADN227" s="1"/>
      <c r="ADO227" s="1"/>
      <c r="ADP227" s="1"/>
      <c r="ADQ227" s="1"/>
      <c r="ADR227" s="1"/>
      <c r="ADS227" s="1"/>
      <c r="ADT227" s="1"/>
      <c r="ADU227" s="1"/>
      <c r="ADV227" s="1"/>
      <c r="ADW227" s="1"/>
      <c r="ADX227" s="1"/>
      <c r="ADY227" s="1"/>
      <c r="ADZ227" s="1"/>
      <c r="AEA227" s="1"/>
      <c r="AEB227" s="1"/>
      <c r="AEC227" s="1"/>
      <c r="AED227" s="1"/>
      <c r="AEE227" s="1"/>
      <c r="AEF227" s="1"/>
      <c r="AEG227" s="1"/>
      <c r="AEH227" s="1"/>
      <c r="AEI227" s="1"/>
      <c r="AEJ227" s="1"/>
      <c r="AEK227" s="1"/>
      <c r="AEL227" s="1"/>
      <c r="AEM227" s="1"/>
      <c r="AEN227" s="1"/>
      <c r="AEO227" s="1"/>
      <c r="AEP227" s="1"/>
      <c r="AEQ227" s="1"/>
      <c r="AER227" s="1"/>
      <c r="AES227" s="1"/>
      <c r="AET227" s="1"/>
      <c r="AEU227" s="1"/>
      <c r="AEV227" s="1"/>
      <c r="AEW227" s="1"/>
      <c r="AEX227" s="1"/>
      <c r="AEY227" s="1"/>
      <c r="AEZ227" s="1"/>
      <c r="AFA227" s="1"/>
      <c r="AFB227" s="1"/>
      <c r="AFC227" s="1"/>
      <c r="AFD227" s="1"/>
      <c r="AFE227" s="1"/>
      <c r="AFF227" s="1"/>
      <c r="AFG227" s="1"/>
      <c r="AFH227" s="1"/>
      <c r="AFI227" s="1"/>
      <c r="AFJ227" s="1"/>
      <c r="AFK227" s="1"/>
      <c r="AFL227" s="1"/>
      <c r="AFM227" s="1"/>
      <c r="AFN227" s="1"/>
      <c r="AFO227" s="1"/>
      <c r="AFP227" s="1"/>
      <c r="AFQ227" s="1"/>
      <c r="AFR227" s="1"/>
      <c r="AFS227" s="1"/>
      <c r="AFT227" s="1"/>
      <c r="AFU227" s="1"/>
      <c r="AFV227" s="1"/>
      <c r="AFW227" s="1"/>
      <c r="AFX227" s="1"/>
      <c r="AFY227" s="1"/>
      <c r="AFZ227" s="1"/>
      <c r="AGA227" s="1"/>
      <c r="AGB227" s="1"/>
      <c r="AGC227" s="1"/>
      <c r="AGD227" s="1"/>
      <c r="AGE227" s="1"/>
      <c r="AGF227" s="1"/>
      <c r="AGG227" s="1"/>
      <c r="AGH227" s="1"/>
      <c r="AGI227" s="1"/>
      <c r="AGJ227" s="1"/>
      <c r="AGK227" s="1"/>
      <c r="AGL227" s="1"/>
      <c r="AGM227" s="1"/>
      <c r="AGN227" s="1"/>
      <c r="AGO227" s="1"/>
      <c r="AGP227" s="1"/>
      <c r="AGQ227" s="1"/>
      <c r="AGR227" s="1"/>
      <c r="AGS227" s="1"/>
      <c r="AGT227" s="1"/>
      <c r="AGU227" s="1"/>
      <c r="AGV227" s="1"/>
      <c r="AGW227" s="1"/>
      <c r="AGX227" s="1"/>
      <c r="AGY227" s="1"/>
      <c r="AGZ227" s="1"/>
      <c r="AHA227" s="1"/>
      <c r="AHB227" s="1"/>
      <c r="AHC227" s="1"/>
      <c r="AHD227" s="1"/>
      <c r="AHE227" s="1"/>
      <c r="AHF227" s="1"/>
      <c r="AHG227" s="1"/>
      <c r="AHH227" s="1"/>
      <c r="AHI227" s="1"/>
      <c r="AHJ227" s="1"/>
      <c r="AHK227" s="1"/>
      <c r="AHL227" s="1"/>
      <c r="AHM227" s="1"/>
      <c r="AHN227" s="1"/>
      <c r="AHO227" s="1"/>
      <c r="AHP227" s="1"/>
      <c r="AHQ227" s="1"/>
      <c r="AHR227" s="1"/>
      <c r="AHS227" s="1"/>
      <c r="AHT227" s="1"/>
      <c r="AHU227" s="1"/>
      <c r="AHV227" s="1"/>
      <c r="AHW227" s="1"/>
      <c r="AHX227" s="1"/>
      <c r="AHY227" s="1"/>
      <c r="AHZ227" s="1"/>
      <c r="AIA227" s="1"/>
      <c r="AIB227" s="1"/>
      <c r="AIC227" s="1"/>
      <c r="AID227" s="1"/>
      <c r="AIE227" s="1"/>
      <c r="AIF227" s="1"/>
      <c r="AIG227" s="1"/>
      <c r="AIH227" s="1"/>
      <c r="AII227" s="1"/>
      <c r="AIJ227" s="1"/>
      <c r="AIK227" s="1"/>
      <c r="AIL227" s="1"/>
      <c r="AIM227" s="1"/>
      <c r="AIN227" s="1"/>
      <c r="AIO227" s="1"/>
      <c r="AIP227" s="1"/>
      <c r="AIQ227" s="1"/>
      <c r="AIR227" s="1"/>
      <c r="AIS227" s="1"/>
      <c r="AIT227" s="1"/>
      <c r="AIU227" s="1"/>
      <c r="AIV227" s="1"/>
      <c r="AIW227" s="1"/>
      <c r="AIX227" s="1"/>
      <c r="AIY227" s="1"/>
      <c r="AIZ227" s="1"/>
      <c r="AJA227" s="1"/>
      <c r="AJB227" s="1"/>
      <c r="AJC227" s="1"/>
      <c r="AJD227" s="1"/>
      <c r="AJE227" s="1"/>
      <c r="AJF227" s="1"/>
      <c r="AJG227" s="1"/>
      <c r="AJH227" s="1"/>
      <c r="AJI227" s="1"/>
      <c r="AJJ227" s="1"/>
      <c r="AJK227" s="1"/>
      <c r="AJL227" s="1"/>
      <c r="AJM227" s="1"/>
      <c r="AJN227" s="1"/>
      <c r="AJO227" s="1"/>
      <c r="AJP227" s="1"/>
      <c r="AJQ227" s="1"/>
      <c r="AJR227" s="1"/>
      <c r="AJS227" s="1"/>
      <c r="AJT227" s="1"/>
      <c r="AJU227" s="1"/>
      <c r="AJV227" s="1"/>
      <c r="AJW227" s="1"/>
      <c r="AJX227" s="1"/>
      <c r="AJY227" s="1"/>
      <c r="AJZ227" s="1"/>
      <c r="AKA227" s="1"/>
      <c r="AKB227" s="1"/>
      <c r="AKC227" s="1"/>
      <c r="AKD227" s="1"/>
      <c r="AKE227" s="1"/>
      <c r="AKF227" s="1"/>
      <c r="AKG227" s="1"/>
      <c r="AKH227" s="1"/>
      <c r="AKI227" s="1"/>
      <c r="AKJ227" s="1"/>
      <c r="AKK227" s="1"/>
      <c r="AKL227" s="1"/>
      <c r="AKM227" s="1"/>
      <c r="AKN227" s="1"/>
      <c r="AKO227" s="1"/>
      <c r="AKP227" s="1"/>
      <c r="AKQ227" s="1"/>
      <c r="AKR227" s="1"/>
      <c r="AKS227" s="1"/>
      <c r="AKT227" s="1"/>
      <c r="AKU227" s="1"/>
      <c r="AKV227" s="1"/>
      <c r="AKW227" s="1"/>
      <c r="AKX227" s="1"/>
      <c r="AKY227" s="1"/>
      <c r="AKZ227" s="1"/>
      <c r="ALA227" s="1"/>
      <c r="ALB227" s="1"/>
      <c r="ALC227" s="1"/>
      <c r="ALD227" s="1"/>
      <c r="ALE227" s="1"/>
      <c r="ALF227" s="1"/>
      <c r="ALG227" s="1"/>
      <c r="ALH227" s="1"/>
      <c r="ALI227" s="1"/>
      <c r="ALJ227" s="1"/>
      <c r="ALK227" s="1"/>
      <c r="ALL227" s="1"/>
      <c r="ALM227" s="1"/>
      <c r="ALN227" s="1"/>
      <c r="ALO227" s="1"/>
      <c r="ALP227" s="1"/>
      <c r="ALQ227" s="1"/>
      <c r="ALR227" s="1"/>
      <c r="ALS227" s="1"/>
      <c r="ALT227" s="1"/>
      <c r="ALU227" s="1"/>
      <c r="ALV227" s="1"/>
      <c r="ALW227" s="1"/>
      <c r="ALX227" s="1"/>
      <c r="ALY227" s="1"/>
      <c r="ALZ227" s="1"/>
      <c r="AMA227" s="1"/>
      <c r="AMB227" s="1"/>
      <c r="AMC227" s="1"/>
      <c r="AMD227" s="1"/>
      <c r="AME227" s="1"/>
      <c r="AMF227" s="1"/>
      <c r="AMG227" s="1"/>
      <c r="AMH227" s="1"/>
      <c r="AMI227" s="1"/>
      <c r="AMJ227" s="1"/>
    </row>
    <row r="228" spans="1:1024" s="8" customFormat="1" x14ac:dyDescent="0.25">
      <c r="A228" s="26">
        <v>221</v>
      </c>
      <c r="B228" s="3" t="s">
        <v>23</v>
      </c>
      <c r="C228" s="28">
        <f>SUM(D228:I228)</f>
        <v>8959.0282900000002</v>
      </c>
      <c r="D228" s="28">
        <f>SUM(D229:D232)</f>
        <v>0</v>
      </c>
      <c r="E228" s="28">
        <f t="shared" ref="E228:H228" si="92">SUM(E229:E232)</f>
        <v>5417.0282900000002</v>
      </c>
      <c r="F228" s="28">
        <f>SUM(F229:F232)</f>
        <v>0</v>
      </c>
      <c r="G228" s="28">
        <f>SUM(G229:G232)</f>
        <v>0</v>
      </c>
      <c r="H228" s="28">
        <f t="shared" si="92"/>
        <v>0</v>
      </c>
      <c r="I228" s="28">
        <f>SUM(I229:I232)</f>
        <v>3542</v>
      </c>
      <c r="J228" s="28"/>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c r="SQ228" s="1"/>
      <c r="SR228" s="1"/>
      <c r="SS228" s="1"/>
      <c r="ST228" s="1"/>
      <c r="SU228" s="1"/>
      <c r="SV228" s="1"/>
      <c r="SW228" s="1"/>
      <c r="SX228" s="1"/>
      <c r="SY228" s="1"/>
      <c r="SZ228" s="1"/>
      <c r="TA228" s="1"/>
      <c r="TB228" s="1"/>
      <c r="TC228" s="1"/>
      <c r="TD228" s="1"/>
      <c r="TE228" s="1"/>
      <c r="TF228" s="1"/>
      <c r="TG228" s="1"/>
      <c r="TH228" s="1"/>
      <c r="TI228" s="1"/>
      <c r="TJ228" s="1"/>
      <c r="TK228" s="1"/>
      <c r="TL228" s="1"/>
      <c r="TM228" s="1"/>
      <c r="TN228" s="1"/>
      <c r="TO228" s="1"/>
      <c r="TP228" s="1"/>
      <c r="TQ228" s="1"/>
      <c r="TR228" s="1"/>
      <c r="TS228" s="1"/>
      <c r="TT228" s="1"/>
      <c r="TU228" s="1"/>
      <c r="TV228" s="1"/>
      <c r="TW228" s="1"/>
      <c r="TX228" s="1"/>
      <c r="TY228" s="1"/>
      <c r="TZ228" s="1"/>
      <c r="UA228" s="1"/>
      <c r="UB228" s="1"/>
      <c r="UC228" s="1"/>
      <c r="UD228" s="1"/>
      <c r="UE228" s="1"/>
      <c r="UF228" s="1"/>
      <c r="UG228" s="1"/>
      <c r="UH228" s="1"/>
      <c r="UI228" s="1"/>
      <c r="UJ228" s="1"/>
      <c r="UK228" s="1"/>
      <c r="UL228" s="1"/>
      <c r="UM228" s="1"/>
      <c r="UN228" s="1"/>
      <c r="UO228" s="1"/>
      <c r="UP228" s="1"/>
      <c r="UQ228" s="1"/>
      <c r="UR228" s="1"/>
      <c r="US228" s="1"/>
      <c r="UT228" s="1"/>
      <c r="UU228" s="1"/>
      <c r="UV228" s="1"/>
      <c r="UW228" s="1"/>
      <c r="UX228" s="1"/>
      <c r="UY228" s="1"/>
      <c r="UZ228" s="1"/>
      <c r="VA228" s="1"/>
      <c r="VB228" s="1"/>
      <c r="VC228" s="1"/>
      <c r="VD228" s="1"/>
      <c r="VE228" s="1"/>
      <c r="VF228" s="1"/>
      <c r="VG228" s="1"/>
      <c r="VH228" s="1"/>
      <c r="VI228" s="1"/>
      <c r="VJ228" s="1"/>
      <c r="VK228" s="1"/>
      <c r="VL228" s="1"/>
      <c r="VM228" s="1"/>
      <c r="VN228" s="1"/>
      <c r="VO228" s="1"/>
      <c r="VP228" s="1"/>
      <c r="VQ228" s="1"/>
      <c r="VR228" s="1"/>
      <c r="VS228" s="1"/>
      <c r="VT228" s="1"/>
      <c r="VU228" s="1"/>
      <c r="VV228" s="1"/>
      <c r="VW228" s="1"/>
      <c r="VX228" s="1"/>
      <c r="VY228" s="1"/>
      <c r="VZ228" s="1"/>
      <c r="WA228" s="1"/>
      <c r="WB228" s="1"/>
      <c r="WC228" s="1"/>
      <c r="WD228" s="1"/>
      <c r="WE228" s="1"/>
      <c r="WF228" s="1"/>
      <c r="WG228" s="1"/>
      <c r="WH228" s="1"/>
      <c r="WI228" s="1"/>
      <c r="WJ228" s="1"/>
      <c r="WK228" s="1"/>
      <c r="WL228" s="1"/>
      <c r="WM228" s="1"/>
      <c r="WN228" s="1"/>
      <c r="WO228" s="1"/>
      <c r="WP228" s="1"/>
      <c r="WQ228" s="1"/>
      <c r="WR228" s="1"/>
      <c r="WS228" s="1"/>
      <c r="WT228" s="1"/>
      <c r="WU228" s="1"/>
      <c r="WV228" s="1"/>
      <c r="WW228" s="1"/>
      <c r="WX228" s="1"/>
      <c r="WY228" s="1"/>
      <c r="WZ228" s="1"/>
      <c r="XA228" s="1"/>
      <c r="XB228" s="1"/>
      <c r="XC228" s="1"/>
      <c r="XD228" s="1"/>
      <c r="XE228" s="1"/>
      <c r="XF228" s="1"/>
      <c r="XG228" s="1"/>
      <c r="XH228" s="1"/>
      <c r="XI228" s="1"/>
      <c r="XJ228" s="1"/>
      <c r="XK228" s="1"/>
      <c r="XL228" s="1"/>
      <c r="XM228" s="1"/>
      <c r="XN228" s="1"/>
      <c r="XO228" s="1"/>
      <c r="XP228" s="1"/>
      <c r="XQ228" s="1"/>
      <c r="XR228" s="1"/>
      <c r="XS228" s="1"/>
      <c r="XT228" s="1"/>
      <c r="XU228" s="1"/>
      <c r="XV228" s="1"/>
      <c r="XW228" s="1"/>
      <c r="XX228" s="1"/>
      <c r="XY228" s="1"/>
      <c r="XZ228" s="1"/>
      <c r="YA228" s="1"/>
      <c r="YB228" s="1"/>
      <c r="YC228" s="1"/>
      <c r="YD228" s="1"/>
      <c r="YE228" s="1"/>
      <c r="YF228" s="1"/>
      <c r="YG228" s="1"/>
      <c r="YH228" s="1"/>
      <c r="YI228" s="1"/>
      <c r="YJ228" s="1"/>
      <c r="YK228" s="1"/>
      <c r="YL228" s="1"/>
      <c r="YM228" s="1"/>
      <c r="YN228" s="1"/>
      <c r="YO228" s="1"/>
      <c r="YP228" s="1"/>
      <c r="YQ228" s="1"/>
      <c r="YR228" s="1"/>
      <c r="YS228" s="1"/>
      <c r="YT228" s="1"/>
      <c r="YU228" s="1"/>
      <c r="YV228" s="1"/>
      <c r="YW228" s="1"/>
      <c r="YX228" s="1"/>
      <c r="YY228" s="1"/>
      <c r="YZ228" s="1"/>
      <c r="ZA228" s="1"/>
      <c r="ZB228" s="1"/>
      <c r="ZC228" s="1"/>
      <c r="ZD228" s="1"/>
      <c r="ZE228" s="1"/>
      <c r="ZF228" s="1"/>
      <c r="ZG228" s="1"/>
      <c r="ZH228" s="1"/>
      <c r="ZI228" s="1"/>
      <c r="ZJ228" s="1"/>
      <c r="ZK228" s="1"/>
      <c r="ZL228" s="1"/>
      <c r="ZM228" s="1"/>
      <c r="ZN228" s="1"/>
      <c r="ZO228" s="1"/>
      <c r="ZP228" s="1"/>
      <c r="ZQ228" s="1"/>
      <c r="ZR228" s="1"/>
      <c r="ZS228" s="1"/>
      <c r="ZT228" s="1"/>
      <c r="ZU228" s="1"/>
      <c r="ZV228" s="1"/>
      <c r="ZW228" s="1"/>
      <c r="ZX228" s="1"/>
      <c r="ZY228" s="1"/>
      <c r="ZZ228" s="1"/>
      <c r="AAA228" s="1"/>
      <c r="AAB228" s="1"/>
      <c r="AAC228" s="1"/>
      <c r="AAD228" s="1"/>
      <c r="AAE228" s="1"/>
      <c r="AAF228" s="1"/>
      <c r="AAG228" s="1"/>
      <c r="AAH228" s="1"/>
      <c r="AAI228" s="1"/>
      <c r="AAJ228" s="1"/>
      <c r="AAK228" s="1"/>
      <c r="AAL228" s="1"/>
      <c r="AAM228" s="1"/>
      <c r="AAN228" s="1"/>
      <c r="AAO228" s="1"/>
      <c r="AAP228" s="1"/>
      <c r="AAQ228" s="1"/>
      <c r="AAR228" s="1"/>
      <c r="AAS228" s="1"/>
      <c r="AAT228" s="1"/>
      <c r="AAU228" s="1"/>
      <c r="AAV228" s="1"/>
      <c r="AAW228" s="1"/>
      <c r="AAX228" s="1"/>
      <c r="AAY228" s="1"/>
      <c r="AAZ228" s="1"/>
      <c r="ABA228" s="1"/>
      <c r="ABB228" s="1"/>
      <c r="ABC228" s="1"/>
      <c r="ABD228" s="1"/>
      <c r="ABE228" s="1"/>
      <c r="ABF228" s="1"/>
      <c r="ABG228" s="1"/>
      <c r="ABH228" s="1"/>
      <c r="ABI228" s="1"/>
      <c r="ABJ228" s="1"/>
      <c r="ABK228" s="1"/>
      <c r="ABL228" s="1"/>
      <c r="ABM228" s="1"/>
      <c r="ABN228" s="1"/>
      <c r="ABO228" s="1"/>
      <c r="ABP228" s="1"/>
      <c r="ABQ228" s="1"/>
      <c r="ABR228" s="1"/>
      <c r="ABS228" s="1"/>
      <c r="ABT228" s="1"/>
      <c r="ABU228" s="1"/>
      <c r="ABV228" s="1"/>
      <c r="ABW228" s="1"/>
      <c r="ABX228" s="1"/>
      <c r="ABY228" s="1"/>
      <c r="ABZ228" s="1"/>
      <c r="ACA228" s="1"/>
      <c r="ACB228" s="1"/>
      <c r="ACC228" s="1"/>
      <c r="ACD228" s="1"/>
      <c r="ACE228" s="1"/>
      <c r="ACF228" s="1"/>
      <c r="ACG228" s="1"/>
      <c r="ACH228" s="1"/>
      <c r="ACI228" s="1"/>
      <c r="ACJ228" s="1"/>
      <c r="ACK228" s="1"/>
      <c r="ACL228" s="1"/>
      <c r="ACM228" s="1"/>
      <c r="ACN228" s="1"/>
      <c r="ACO228" s="1"/>
      <c r="ACP228" s="1"/>
      <c r="ACQ228" s="1"/>
      <c r="ACR228" s="1"/>
      <c r="ACS228" s="1"/>
      <c r="ACT228" s="1"/>
      <c r="ACU228" s="1"/>
      <c r="ACV228" s="1"/>
      <c r="ACW228" s="1"/>
      <c r="ACX228" s="1"/>
      <c r="ACY228" s="1"/>
      <c r="ACZ228" s="1"/>
      <c r="ADA228" s="1"/>
      <c r="ADB228" s="1"/>
      <c r="ADC228" s="1"/>
      <c r="ADD228" s="1"/>
      <c r="ADE228" s="1"/>
      <c r="ADF228" s="1"/>
      <c r="ADG228" s="1"/>
      <c r="ADH228" s="1"/>
      <c r="ADI228" s="1"/>
      <c r="ADJ228" s="1"/>
      <c r="ADK228" s="1"/>
      <c r="ADL228" s="1"/>
      <c r="ADM228" s="1"/>
      <c r="ADN228" s="1"/>
      <c r="ADO228" s="1"/>
      <c r="ADP228" s="1"/>
      <c r="ADQ228" s="1"/>
      <c r="ADR228" s="1"/>
      <c r="ADS228" s="1"/>
      <c r="ADT228" s="1"/>
      <c r="ADU228" s="1"/>
      <c r="ADV228" s="1"/>
      <c r="ADW228" s="1"/>
      <c r="ADX228" s="1"/>
      <c r="ADY228" s="1"/>
      <c r="ADZ228" s="1"/>
      <c r="AEA228" s="1"/>
      <c r="AEB228" s="1"/>
      <c r="AEC228" s="1"/>
      <c r="AED228" s="1"/>
      <c r="AEE228" s="1"/>
      <c r="AEF228" s="1"/>
      <c r="AEG228" s="1"/>
      <c r="AEH228" s="1"/>
      <c r="AEI228" s="1"/>
      <c r="AEJ228" s="1"/>
      <c r="AEK228" s="1"/>
      <c r="AEL228" s="1"/>
      <c r="AEM228" s="1"/>
      <c r="AEN228" s="1"/>
      <c r="AEO228" s="1"/>
      <c r="AEP228" s="1"/>
      <c r="AEQ228" s="1"/>
      <c r="AER228" s="1"/>
      <c r="AES228" s="1"/>
      <c r="AET228" s="1"/>
      <c r="AEU228" s="1"/>
      <c r="AEV228" s="1"/>
      <c r="AEW228" s="1"/>
      <c r="AEX228" s="1"/>
      <c r="AEY228" s="1"/>
      <c r="AEZ228" s="1"/>
      <c r="AFA228" s="1"/>
      <c r="AFB228" s="1"/>
      <c r="AFC228" s="1"/>
      <c r="AFD228" s="1"/>
      <c r="AFE228" s="1"/>
      <c r="AFF228" s="1"/>
      <c r="AFG228" s="1"/>
      <c r="AFH228" s="1"/>
      <c r="AFI228" s="1"/>
      <c r="AFJ228" s="1"/>
      <c r="AFK228" s="1"/>
      <c r="AFL228" s="1"/>
      <c r="AFM228" s="1"/>
      <c r="AFN228" s="1"/>
      <c r="AFO228" s="1"/>
      <c r="AFP228" s="1"/>
      <c r="AFQ228" s="1"/>
      <c r="AFR228" s="1"/>
      <c r="AFS228" s="1"/>
      <c r="AFT228" s="1"/>
      <c r="AFU228" s="1"/>
      <c r="AFV228" s="1"/>
      <c r="AFW228" s="1"/>
      <c r="AFX228" s="1"/>
      <c r="AFY228" s="1"/>
      <c r="AFZ228" s="1"/>
      <c r="AGA228" s="1"/>
      <c r="AGB228" s="1"/>
      <c r="AGC228" s="1"/>
      <c r="AGD228" s="1"/>
      <c r="AGE228" s="1"/>
      <c r="AGF228" s="1"/>
      <c r="AGG228" s="1"/>
      <c r="AGH228" s="1"/>
      <c r="AGI228" s="1"/>
      <c r="AGJ228" s="1"/>
      <c r="AGK228" s="1"/>
      <c r="AGL228" s="1"/>
      <c r="AGM228" s="1"/>
      <c r="AGN228" s="1"/>
      <c r="AGO228" s="1"/>
      <c r="AGP228" s="1"/>
      <c r="AGQ228" s="1"/>
      <c r="AGR228" s="1"/>
      <c r="AGS228" s="1"/>
      <c r="AGT228" s="1"/>
      <c r="AGU228" s="1"/>
      <c r="AGV228" s="1"/>
      <c r="AGW228" s="1"/>
      <c r="AGX228" s="1"/>
      <c r="AGY228" s="1"/>
      <c r="AGZ228" s="1"/>
      <c r="AHA228" s="1"/>
      <c r="AHB228" s="1"/>
      <c r="AHC228" s="1"/>
      <c r="AHD228" s="1"/>
      <c r="AHE228" s="1"/>
      <c r="AHF228" s="1"/>
      <c r="AHG228" s="1"/>
      <c r="AHH228" s="1"/>
      <c r="AHI228" s="1"/>
      <c r="AHJ228" s="1"/>
      <c r="AHK228" s="1"/>
      <c r="AHL228" s="1"/>
      <c r="AHM228" s="1"/>
      <c r="AHN228" s="1"/>
      <c r="AHO228" s="1"/>
      <c r="AHP228" s="1"/>
      <c r="AHQ228" s="1"/>
      <c r="AHR228" s="1"/>
      <c r="AHS228" s="1"/>
      <c r="AHT228" s="1"/>
      <c r="AHU228" s="1"/>
      <c r="AHV228" s="1"/>
      <c r="AHW228" s="1"/>
      <c r="AHX228" s="1"/>
      <c r="AHY228" s="1"/>
      <c r="AHZ228" s="1"/>
      <c r="AIA228" s="1"/>
      <c r="AIB228" s="1"/>
      <c r="AIC228" s="1"/>
      <c r="AID228" s="1"/>
      <c r="AIE228" s="1"/>
      <c r="AIF228" s="1"/>
      <c r="AIG228" s="1"/>
      <c r="AIH228" s="1"/>
      <c r="AII228" s="1"/>
      <c r="AIJ228" s="1"/>
      <c r="AIK228" s="1"/>
      <c r="AIL228" s="1"/>
      <c r="AIM228" s="1"/>
      <c r="AIN228" s="1"/>
      <c r="AIO228" s="1"/>
      <c r="AIP228" s="1"/>
      <c r="AIQ228" s="1"/>
      <c r="AIR228" s="1"/>
      <c r="AIS228" s="1"/>
      <c r="AIT228" s="1"/>
      <c r="AIU228" s="1"/>
      <c r="AIV228" s="1"/>
      <c r="AIW228" s="1"/>
      <c r="AIX228" s="1"/>
      <c r="AIY228" s="1"/>
      <c r="AIZ228" s="1"/>
      <c r="AJA228" s="1"/>
      <c r="AJB228" s="1"/>
      <c r="AJC228" s="1"/>
      <c r="AJD228" s="1"/>
      <c r="AJE228" s="1"/>
      <c r="AJF228" s="1"/>
      <c r="AJG228" s="1"/>
      <c r="AJH228" s="1"/>
      <c r="AJI228" s="1"/>
      <c r="AJJ228" s="1"/>
      <c r="AJK228" s="1"/>
      <c r="AJL228" s="1"/>
      <c r="AJM228" s="1"/>
      <c r="AJN228" s="1"/>
      <c r="AJO228" s="1"/>
      <c r="AJP228" s="1"/>
      <c r="AJQ228" s="1"/>
      <c r="AJR228" s="1"/>
      <c r="AJS228" s="1"/>
      <c r="AJT228" s="1"/>
      <c r="AJU228" s="1"/>
      <c r="AJV228" s="1"/>
      <c r="AJW228" s="1"/>
      <c r="AJX228" s="1"/>
      <c r="AJY228" s="1"/>
      <c r="AJZ228" s="1"/>
      <c r="AKA228" s="1"/>
      <c r="AKB228" s="1"/>
      <c r="AKC228" s="1"/>
      <c r="AKD228" s="1"/>
      <c r="AKE228" s="1"/>
      <c r="AKF228" s="1"/>
      <c r="AKG228" s="1"/>
      <c r="AKH228" s="1"/>
      <c r="AKI228" s="1"/>
      <c r="AKJ228" s="1"/>
      <c r="AKK228" s="1"/>
      <c r="AKL228" s="1"/>
      <c r="AKM228" s="1"/>
      <c r="AKN228" s="1"/>
      <c r="AKO228" s="1"/>
      <c r="AKP228" s="1"/>
      <c r="AKQ228" s="1"/>
      <c r="AKR228" s="1"/>
      <c r="AKS228" s="1"/>
      <c r="AKT228" s="1"/>
      <c r="AKU228" s="1"/>
      <c r="AKV228" s="1"/>
      <c r="AKW228" s="1"/>
      <c r="AKX228" s="1"/>
      <c r="AKY228" s="1"/>
      <c r="AKZ228" s="1"/>
      <c r="ALA228" s="1"/>
      <c r="ALB228" s="1"/>
      <c r="ALC228" s="1"/>
      <c r="ALD228" s="1"/>
      <c r="ALE228" s="1"/>
      <c r="ALF228" s="1"/>
      <c r="ALG228" s="1"/>
      <c r="ALH228" s="1"/>
      <c r="ALI228" s="1"/>
      <c r="ALJ228" s="1"/>
      <c r="ALK228" s="1"/>
      <c r="ALL228" s="1"/>
      <c r="ALM228" s="1"/>
      <c r="ALN228" s="1"/>
      <c r="ALO228" s="1"/>
      <c r="ALP228" s="1"/>
      <c r="ALQ228" s="1"/>
      <c r="ALR228" s="1"/>
      <c r="ALS228" s="1"/>
      <c r="ALT228" s="1"/>
      <c r="ALU228" s="1"/>
      <c r="ALV228" s="1"/>
      <c r="ALW228" s="1"/>
      <c r="ALX228" s="1"/>
      <c r="ALY228" s="1"/>
      <c r="ALZ228" s="1"/>
      <c r="AMA228" s="1"/>
      <c r="AMB228" s="1"/>
      <c r="AMC228" s="1"/>
      <c r="AMD228" s="1"/>
      <c r="AME228" s="1"/>
      <c r="AMF228" s="1"/>
      <c r="AMG228" s="1"/>
      <c r="AMH228" s="1"/>
      <c r="AMI228" s="1"/>
      <c r="AMJ228" s="1"/>
    </row>
    <row r="229" spans="1:1024" s="8" customFormat="1" x14ac:dyDescent="0.25">
      <c r="A229" s="26">
        <v>222</v>
      </c>
      <c r="B229" s="3" t="s">
        <v>9</v>
      </c>
      <c r="C229" s="28">
        <f>SUM(D229:I229)</f>
        <v>5417.0282900000002</v>
      </c>
      <c r="D229" s="28">
        <f t="shared" ref="D229:G231" si="93">D235</f>
        <v>0</v>
      </c>
      <c r="E229" s="28">
        <f t="shared" si="93"/>
        <v>5417.0282900000002</v>
      </c>
      <c r="F229" s="28">
        <f t="shared" si="93"/>
        <v>0</v>
      </c>
      <c r="G229" s="28">
        <f t="shared" si="93"/>
        <v>0</v>
      </c>
      <c r="H229" s="28">
        <v>0</v>
      </c>
      <c r="I229" s="28">
        <v>0</v>
      </c>
      <c r="J229" s="28"/>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c r="SR229" s="1"/>
      <c r="SS229" s="1"/>
      <c r="ST229" s="1"/>
      <c r="SU229" s="1"/>
      <c r="SV229" s="1"/>
      <c r="SW229" s="1"/>
      <c r="SX229" s="1"/>
      <c r="SY229" s="1"/>
      <c r="SZ229" s="1"/>
      <c r="TA229" s="1"/>
      <c r="TB229" s="1"/>
      <c r="TC229" s="1"/>
      <c r="TD229" s="1"/>
      <c r="TE229" s="1"/>
      <c r="TF229" s="1"/>
      <c r="TG229" s="1"/>
      <c r="TH229" s="1"/>
      <c r="TI229" s="1"/>
      <c r="TJ229" s="1"/>
      <c r="TK229" s="1"/>
      <c r="TL229" s="1"/>
      <c r="TM229" s="1"/>
      <c r="TN229" s="1"/>
      <c r="TO229" s="1"/>
      <c r="TP229" s="1"/>
      <c r="TQ229" s="1"/>
      <c r="TR229" s="1"/>
      <c r="TS229" s="1"/>
      <c r="TT229" s="1"/>
      <c r="TU229" s="1"/>
      <c r="TV229" s="1"/>
      <c r="TW229" s="1"/>
      <c r="TX229" s="1"/>
      <c r="TY229" s="1"/>
      <c r="TZ229" s="1"/>
      <c r="UA229" s="1"/>
      <c r="UB229" s="1"/>
      <c r="UC229" s="1"/>
      <c r="UD229" s="1"/>
      <c r="UE229" s="1"/>
      <c r="UF229" s="1"/>
      <c r="UG229" s="1"/>
      <c r="UH229" s="1"/>
      <c r="UI229" s="1"/>
      <c r="UJ229" s="1"/>
      <c r="UK229" s="1"/>
      <c r="UL229" s="1"/>
      <c r="UM229" s="1"/>
      <c r="UN229" s="1"/>
      <c r="UO229" s="1"/>
      <c r="UP229" s="1"/>
      <c r="UQ229" s="1"/>
      <c r="UR229" s="1"/>
      <c r="US229" s="1"/>
      <c r="UT229" s="1"/>
      <c r="UU229" s="1"/>
      <c r="UV229" s="1"/>
      <c r="UW229" s="1"/>
      <c r="UX229" s="1"/>
      <c r="UY229" s="1"/>
      <c r="UZ229" s="1"/>
      <c r="VA229" s="1"/>
      <c r="VB229" s="1"/>
      <c r="VC229" s="1"/>
      <c r="VD229" s="1"/>
      <c r="VE229" s="1"/>
      <c r="VF229" s="1"/>
      <c r="VG229" s="1"/>
      <c r="VH229" s="1"/>
      <c r="VI229" s="1"/>
      <c r="VJ229" s="1"/>
      <c r="VK229" s="1"/>
      <c r="VL229" s="1"/>
      <c r="VM229" s="1"/>
      <c r="VN229" s="1"/>
      <c r="VO229" s="1"/>
      <c r="VP229" s="1"/>
      <c r="VQ229" s="1"/>
      <c r="VR229" s="1"/>
      <c r="VS229" s="1"/>
      <c r="VT229" s="1"/>
      <c r="VU229" s="1"/>
      <c r="VV229" s="1"/>
      <c r="VW229" s="1"/>
      <c r="VX229" s="1"/>
      <c r="VY229" s="1"/>
      <c r="VZ229" s="1"/>
      <c r="WA229" s="1"/>
      <c r="WB229" s="1"/>
      <c r="WC229" s="1"/>
      <c r="WD229" s="1"/>
      <c r="WE229" s="1"/>
      <c r="WF229" s="1"/>
      <c r="WG229" s="1"/>
      <c r="WH229" s="1"/>
      <c r="WI229" s="1"/>
      <c r="WJ229" s="1"/>
      <c r="WK229" s="1"/>
      <c r="WL229" s="1"/>
      <c r="WM229" s="1"/>
      <c r="WN229" s="1"/>
      <c r="WO229" s="1"/>
      <c r="WP229" s="1"/>
      <c r="WQ229" s="1"/>
      <c r="WR229" s="1"/>
      <c r="WS229" s="1"/>
      <c r="WT229" s="1"/>
      <c r="WU229" s="1"/>
      <c r="WV229" s="1"/>
      <c r="WW229" s="1"/>
      <c r="WX229" s="1"/>
      <c r="WY229" s="1"/>
      <c r="WZ229" s="1"/>
      <c r="XA229" s="1"/>
      <c r="XB229" s="1"/>
      <c r="XC229" s="1"/>
      <c r="XD229" s="1"/>
      <c r="XE229" s="1"/>
      <c r="XF229" s="1"/>
      <c r="XG229" s="1"/>
      <c r="XH229" s="1"/>
      <c r="XI229" s="1"/>
      <c r="XJ229" s="1"/>
      <c r="XK229" s="1"/>
      <c r="XL229" s="1"/>
      <c r="XM229" s="1"/>
      <c r="XN229" s="1"/>
      <c r="XO229" s="1"/>
      <c r="XP229" s="1"/>
      <c r="XQ229" s="1"/>
      <c r="XR229" s="1"/>
      <c r="XS229" s="1"/>
      <c r="XT229" s="1"/>
      <c r="XU229" s="1"/>
      <c r="XV229" s="1"/>
      <c r="XW229" s="1"/>
      <c r="XX229" s="1"/>
      <c r="XY229" s="1"/>
      <c r="XZ229" s="1"/>
      <c r="YA229" s="1"/>
      <c r="YB229" s="1"/>
      <c r="YC229" s="1"/>
      <c r="YD229" s="1"/>
      <c r="YE229" s="1"/>
      <c r="YF229" s="1"/>
      <c r="YG229" s="1"/>
      <c r="YH229" s="1"/>
      <c r="YI229" s="1"/>
      <c r="YJ229" s="1"/>
      <c r="YK229" s="1"/>
      <c r="YL229" s="1"/>
      <c r="YM229" s="1"/>
      <c r="YN229" s="1"/>
      <c r="YO229" s="1"/>
      <c r="YP229" s="1"/>
      <c r="YQ229" s="1"/>
      <c r="YR229" s="1"/>
      <c r="YS229" s="1"/>
      <c r="YT229" s="1"/>
      <c r="YU229" s="1"/>
      <c r="YV229" s="1"/>
      <c r="YW229" s="1"/>
      <c r="YX229" s="1"/>
      <c r="YY229" s="1"/>
      <c r="YZ229" s="1"/>
      <c r="ZA229" s="1"/>
      <c r="ZB229" s="1"/>
      <c r="ZC229" s="1"/>
      <c r="ZD229" s="1"/>
      <c r="ZE229" s="1"/>
      <c r="ZF229" s="1"/>
      <c r="ZG229" s="1"/>
      <c r="ZH229" s="1"/>
      <c r="ZI229" s="1"/>
      <c r="ZJ229" s="1"/>
      <c r="ZK229" s="1"/>
      <c r="ZL229" s="1"/>
      <c r="ZM229" s="1"/>
      <c r="ZN229" s="1"/>
      <c r="ZO229" s="1"/>
      <c r="ZP229" s="1"/>
      <c r="ZQ229" s="1"/>
      <c r="ZR229" s="1"/>
      <c r="ZS229" s="1"/>
      <c r="ZT229" s="1"/>
      <c r="ZU229" s="1"/>
      <c r="ZV229" s="1"/>
      <c r="ZW229" s="1"/>
      <c r="ZX229" s="1"/>
      <c r="ZY229" s="1"/>
      <c r="ZZ229" s="1"/>
      <c r="AAA229" s="1"/>
      <c r="AAB229" s="1"/>
      <c r="AAC229" s="1"/>
      <c r="AAD229" s="1"/>
      <c r="AAE229" s="1"/>
      <c r="AAF229" s="1"/>
      <c r="AAG229" s="1"/>
      <c r="AAH229" s="1"/>
      <c r="AAI229" s="1"/>
      <c r="AAJ229" s="1"/>
      <c r="AAK229" s="1"/>
      <c r="AAL229" s="1"/>
      <c r="AAM229" s="1"/>
      <c r="AAN229" s="1"/>
      <c r="AAO229" s="1"/>
      <c r="AAP229" s="1"/>
      <c r="AAQ229" s="1"/>
      <c r="AAR229" s="1"/>
      <c r="AAS229" s="1"/>
      <c r="AAT229" s="1"/>
      <c r="AAU229" s="1"/>
      <c r="AAV229" s="1"/>
      <c r="AAW229" s="1"/>
      <c r="AAX229" s="1"/>
      <c r="AAY229" s="1"/>
      <c r="AAZ229" s="1"/>
      <c r="ABA229" s="1"/>
      <c r="ABB229" s="1"/>
      <c r="ABC229" s="1"/>
      <c r="ABD229" s="1"/>
      <c r="ABE229" s="1"/>
      <c r="ABF229" s="1"/>
      <c r="ABG229" s="1"/>
      <c r="ABH229" s="1"/>
      <c r="ABI229" s="1"/>
      <c r="ABJ229" s="1"/>
      <c r="ABK229" s="1"/>
      <c r="ABL229" s="1"/>
      <c r="ABM229" s="1"/>
      <c r="ABN229" s="1"/>
      <c r="ABO229" s="1"/>
      <c r="ABP229" s="1"/>
      <c r="ABQ229" s="1"/>
      <c r="ABR229" s="1"/>
      <c r="ABS229" s="1"/>
      <c r="ABT229" s="1"/>
      <c r="ABU229" s="1"/>
      <c r="ABV229" s="1"/>
      <c r="ABW229" s="1"/>
      <c r="ABX229" s="1"/>
      <c r="ABY229" s="1"/>
      <c r="ABZ229" s="1"/>
      <c r="ACA229" s="1"/>
      <c r="ACB229" s="1"/>
      <c r="ACC229" s="1"/>
      <c r="ACD229" s="1"/>
      <c r="ACE229" s="1"/>
      <c r="ACF229" s="1"/>
      <c r="ACG229" s="1"/>
      <c r="ACH229" s="1"/>
      <c r="ACI229" s="1"/>
      <c r="ACJ229" s="1"/>
      <c r="ACK229" s="1"/>
      <c r="ACL229" s="1"/>
      <c r="ACM229" s="1"/>
      <c r="ACN229" s="1"/>
      <c r="ACO229" s="1"/>
      <c r="ACP229" s="1"/>
      <c r="ACQ229" s="1"/>
      <c r="ACR229" s="1"/>
      <c r="ACS229" s="1"/>
      <c r="ACT229" s="1"/>
      <c r="ACU229" s="1"/>
      <c r="ACV229" s="1"/>
      <c r="ACW229" s="1"/>
      <c r="ACX229" s="1"/>
      <c r="ACY229" s="1"/>
      <c r="ACZ229" s="1"/>
      <c r="ADA229" s="1"/>
      <c r="ADB229" s="1"/>
      <c r="ADC229" s="1"/>
      <c r="ADD229" s="1"/>
      <c r="ADE229" s="1"/>
      <c r="ADF229" s="1"/>
      <c r="ADG229" s="1"/>
      <c r="ADH229" s="1"/>
      <c r="ADI229" s="1"/>
      <c r="ADJ229" s="1"/>
      <c r="ADK229" s="1"/>
      <c r="ADL229" s="1"/>
      <c r="ADM229" s="1"/>
      <c r="ADN229" s="1"/>
      <c r="ADO229" s="1"/>
      <c r="ADP229" s="1"/>
      <c r="ADQ229" s="1"/>
      <c r="ADR229" s="1"/>
      <c r="ADS229" s="1"/>
      <c r="ADT229" s="1"/>
      <c r="ADU229" s="1"/>
      <c r="ADV229" s="1"/>
      <c r="ADW229" s="1"/>
      <c r="ADX229" s="1"/>
      <c r="ADY229" s="1"/>
      <c r="ADZ229" s="1"/>
      <c r="AEA229" s="1"/>
      <c r="AEB229" s="1"/>
      <c r="AEC229" s="1"/>
      <c r="AED229" s="1"/>
      <c r="AEE229" s="1"/>
      <c r="AEF229" s="1"/>
      <c r="AEG229" s="1"/>
      <c r="AEH229" s="1"/>
      <c r="AEI229" s="1"/>
      <c r="AEJ229" s="1"/>
      <c r="AEK229" s="1"/>
      <c r="AEL229" s="1"/>
      <c r="AEM229" s="1"/>
      <c r="AEN229" s="1"/>
      <c r="AEO229" s="1"/>
      <c r="AEP229" s="1"/>
      <c r="AEQ229" s="1"/>
      <c r="AER229" s="1"/>
      <c r="AES229" s="1"/>
      <c r="AET229" s="1"/>
      <c r="AEU229" s="1"/>
      <c r="AEV229" s="1"/>
      <c r="AEW229" s="1"/>
      <c r="AEX229" s="1"/>
      <c r="AEY229" s="1"/>
      <c r="AEZ229" s="1"/>
      <c r="AFA229" s="1"/>
      <c r="AFB229" s="1"/>
      <c r="AFC229" s="1"/>
      <c r="AFD229" s="1"/>
      <c r="AFE229" s="1"/>
      <c r="AFF229" s="1"/>
      <c r="AFG229" s="1"/>
      <c r="AFH229" s="1"/>
      <c r="AFI229" s="1"/>
      <c r="AFJ229" s="1"/>
      <c r="AFK229" s="1"/>
      <c r="AFL229" s="1"/>
      <c r="AFM229" s="1"/>
      <c r="AFN229" s="1"/>
      <c r="AFO229" s="1"/>
      <c r="AFP229" s="1"/>
      <c r="AFQ229" s="1"/>
      <c r="AFR229" s="1"/>
      <c r="AFS229" s="1"/>
      <c r="AFT229" s="1"/>
      <c r="AFU229" s="1"/>
      <c r="AFV229" s="1"/>
      <c r="AFW229" s="1"/>
      <c r="AFX229" s="1"/>
      <c r="AFY229" s="1"/>
      <c r="AFZ229" s="1"/>
      <c r="AGA229" s="1"/>
      <c r="AGB229" s="1"/>
      <c r="AGC229" s="1"/>
      <c r="AGD229" s="1"/>
      <c r="AGE229" s="1"/>
      <c r="AGF229" s="1"/>
      <c r="AGG229" s="1"/>
      <c r="AGH229" s="1"/>
      <c r="AGI229" s="1"/>
      <c r="AGJ229" s="1"/>
      <c r="AGK229" s="1"/>
      <c r="AGL229" s="1"/>
      <c r="AGM229" s="1"/>
      <c r="AGN229" s="1"/>
      <c r="AGO229" s="1"/>
      <c r="AGP229" s="1"/>
      <c r="AGQ229" s="1"/>
      <c r="AGR229" s="1"/>
      <c r="AGS229" s="1"/>
      <c r="AGT229" s="1"/>
      <c r="AGU229" s="1"/>
      <c r="AGV229" s="1"/>
      <c r="AGW229" s="1"/>
      <c r="AGX229" s="1"/>
      <c r="AGY229" s="1"/>
      <c r="AGZ229" s="1"/>
      <c r="AHA229" s="1"/>
      <c r="AHB229" s="1"/>
      <c r="AHC229" s="1"/>
      <c r="AHD229" s="1"/>
      <c r="AHE229" s="1"/>
      <c r="AHF229" s="1"/>
      <c r="AHG229" s="1"/>
      <c r="AHH229" s="1"/>
      <c r="AHI229" s="1"/>
      <c r="AHJ229" s="1"/>
      <c r="AHK229" s="1"/>
      <c r="AHL229" s="1"/>
      <c r="AHM229" s="1"/>
      <c r="AHN229" s="1"/>
      <c r="AHO229" s="1"/>
      <c r="AHP229" s="1"/>
      <c r="AHQ229" s="1"/>
      <c r="AHR229" s="1"/>
      <c r="AHS229" s="1"/>
      <c r="AHT229" s="1"/>
      <c r="AHU229" s="1"/>
      <c r="AHV229" s="1"/>
      <c r="AHW229" s="1"/>
      <c r="AHX229" s="1"/>
      <c r="AHY229" s="1"/>
      <c r="AHZ229" s="1"/>
      <c r="AIA229" s="1"/>
      <c r="AIB229" s="1"/>
      <c r="AIC229" s="1"/>
      <c r="AID229" s="1"/>
      <c r="AIE229" s="1"/>
      <c r="AIF229" s="1"/>
      <c r="AIG229" s="1"/>
      <c r="AIH229" s="1"/>
      <c r="AII229" s="1"/>
      <c r="AIJ229" s="1"/>
      <c r="AIK229" s="1"/>
      <c r="AIL229" s="1"/>
      <c r="AIM229" s="1"/>
      <c r="AIN229" s="1"/>
      <c r="AIO229" s="1"/>
      <c r="AIP229" s="1"/>
      <c r="AIQ229" s="1"/>
      <c r="AIR229" s="1"/>
      <c r="AIS229" s="1"/>
      <c r="AIT229" s="1"/>
      <c r="AIU229" s="1"/>
      <c r="AIV229" s="1"/>
      <c r="AIW229" s="1"/>
      <c r="AIX229" s="1"/>
      <c r="AIY229" s="1"/>
      <c r="AIZ229" s="1"/>
      <c r="AJA229" s="1"/>
      <c r="AJB229" s="1"/>
      <c r="AJC229" s="1"/>
      <c r="AJD229" s="1"/>
      <c r="AJE229" s="1"/>
      <c r="AJF229" s="1"/>
      <c r="AJG229" s="1"/>
      <c r="AJH229" s="1"/>
      <c r="AJI229" s="1"/>
      <c r="AJJ229" s="1"/>
      <c r="AJK229" s="1"/>
      <c r="AJL229" s="1"/>
      <c r="AJM229" s="1"/>
      <c r="AJN229" s="1"/>
      <c r="AJO229" s="1"/>
      <c r="AJP229" s="1"/>
      <c r="AJQ229" s="1"/>
      <c r="AJR229" s="1"/>
      <c r="AJS229" s="1"/>
      <c r="AJT229" s="1"/>
      <c r="AJU229" s="1"/>
      <c r="AJV229" s="1"/>
      <c r="AJW229" s="1"/>
      <c r="AJX229" s="1"/>
      <c r="AJY229" s="1"/>
      <c r="AJZ229" s="1"/>
      <c r="AKA229" s="1"/>
      <c r="AKB229" s="1"/>
      <c r="AKC229" s="1"/>
      <c r="AKD229" s="1"/>
      <c r="AKE229" s="1"/>
      <c r="AKF229" s="1"/>
      <c r="AKG229" s="1"/>
      <c r="AKH229" s="1"/>
      <c r="AKI229" s="1"/>
      <c r="AKJ229" s="1"/>
      <c r="AKK229" s="1"/>
      <c r="AKL229" s="1"/>
      <c r="AKM229" s="1"/>
      <c r="AKN229" s="1"/>
      <c r="AKO229" s="1"/>
      <c r="AKP229" s="1"/>
      <c r="AKQ229" s="1"/>
      <c r="AKR229" s="1"/>
      <c r="AKS229" s="1"/>
      <c r="AKT229" s="1"/>
      <c r="AKU229" s="1"/>
      <c r="AKV229" s="1"/>
      <c r="AKW229" s="1"/>
      <c r="AKX229" s="1"/>
      <c r="AKY229" s="1"/>
      <c r="AKZ229" s="1"/>
      <c r="ALA229" s="1"/>
      <c r="ALB229" s="1"/>
      <c r="ALC229" s="1"/>
      <c r="ALD229" s="1"/>
      <c r="ALE229" s="1"/>
      <c r="ALF229" s="1"/>
      <c r="ALG229" s="1"/>
      <c r="ALH229" s="1"/>
      <c r="ALI229" s="1"/>
      <c r="ALJ229" s="1"/>
      <c r="ALK229" s="1"/>
      <c r="ALL229" s="1"/>
      <c r="ALM229" s="1"/>
      <c r="ALN229" s="1"/>
      <c r="ALO229" s="1"/>
      <c r="ALP229" s="1"/>
      <c r="ALQ229" s="1"/>
      <c r="ALR229" s="1"/>
      <c r="ALS229" s="1"/>
      <c r="ALT229" s="1"/>
      <c r="ALU229" s="1"/>
      <c r="ALV229" s="1"/>
      <c r="ALW229" s="1"/>
      <c r="ALX229" s="1"/>
      <c r="ALY229" s="1"/>
      <c r="ALZ229" s="1"/>
      <c r="AMA229" s="1"/>
      <c r="AMB229" s="1"/>
      <c r="AMC229" s="1"/>
      <c r="AMD229" s="1"/>
      <c r="AME229" s="1"/>
      <c r="AMF229" s="1"/>
      <c r="AMG229" s="1"/>
      <c r="AMH229" s="1"/>
      <c r="AMI229" s="1"/>
      <c r="AMJ229" s="1"/>
    </row>
    <row r="230" spans="1:1024" s="8" customFormat="1" x14ac:dyDescent="0.25">
      <c r="A230" s="26">
        <v>223</v>
      </c>
      <c r="B230" s="3" t="s">
        <v>10</v>
      </c>
      <c r="C230" s="28">
        <f t="shared" ref="C230:C231" si="94">SUM(D230:I230)</f>
        <v>3187</v>
      </c>
      <c r="D230" s="28">
        <f t="shared" si="93"/>
        <v>0</v>
      </c>
      <c r="E230" s="28">
        <f t="shared" si="93"/>
        <v>0</v>
      </c>
      <c r="F230" s="28">
        <f t="shared" si="93"/>
        <v>0</v>
      </c>
      <c r="G230" s="28">
        <f t="shared" si="93"/>
        <v>0</v>
      </c>
      <c r="H230" s="28">
        <f>H236</f>
        <v>0</v>
      </c>
      <c r="I230" s="28">
        <f>I236</f>
        <v>3187</v>
      </c>
      <c r="J230" s="28"/>
      <c r="K230" s="7"/>
      <c r="L230" s="1"/>
      <c r="M230" s="6"/>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c r="QW230" s="1"/>
      <c r="QX230" s="1"/>
      <c r="QY230" s="1"/>
      <c r="QZ230" s="1"/>
      <c r="RA230" s="1"/>
      <c r="RB230" s="1"/>
      <c r="RC230" s="1"/>
      <c r="RD230" s="1"/>
      <c r="RE230" s="1"/>
      <c r="RF230" s="1"/>
      <c r="RG230" s="1"/>
      <c r="RH230" s="1"/>
      <c r="RI230" s="1"/>
      <c r="RJ230" s="1"/>
      <c r="RK230" s="1"/>
      <c r="RL230" s="1"/>
      <c r="RM230" s="1"/>
      <c r="RN230" s="1"/>
      <c r="RO230" s="1"/>
      <c r="RP230" s="1"/>
      <c r="RQ230" s="1"/>
      <c r="RR230" s="1"/>
      <c r="RS230" s="1"/>
      <c r="RT230" s="1"/>
      <c r="RU230" s="1"/>
      <c r="RV230" s="1"/>
      <c r="RW230" s="1"/>
      <c r="RX230" s="1"/>
      <c r="RY230" s="1"/>
      <c r="RZ230" s="1"/>
      <c r="SA230" s="1"/>
      <c r="SB230" s="1"/>
      <c r="SC230" s="1"/>
      <c r="SD230" s="1"/>
      <c r="SE230" s="1"/>
      <c r="SF230" s="1"/>
      <c r="SG230" s="1"/>
      <c r="SH230" s="1"/>
      <c r="SI230" s="1"/>
      <c r="SJ230" s="1"/>
      <c r="SK230" s="1"/>
      <c r="SL230" s="1"/>
      <c r="SM230" s="1"/>
      <c r="SN230" s="1"/>
      <c r="SO230" s="1"/>
      <c r="SP230" s="1"/>
      <c r="SQ230" s="1"/>
      <c r="SR230" s="1"/>
      <c r="SS230" s="1"/>
      <c r="ST230" s="1"/>
      <c r="SU230" s="1"/>
      <c r="SV230" s="1"/>
      <c r="SW230" s="1"/>
      <c r="SX230" s="1"/>
      <c r="SY230" s="1"/>
      <c r="SZ230" s="1"/>
      <c r="TA230" s="1"/>
      <c r="TB230" s="1"/>
      <c r="TC230" s="1"/>
      <c r="TD230" s="1"/>
      <c r="TE230" s="1"/>
      <c r="TF230" s="1"/>
      <c r="TG230" s="1"/>
      <c r="TH230" s="1"/>
      <c r="TI230" s="1"/>
      <c r="TJ230" s="1"/>
      <c r="TK230" s="1"/>
      <c r="TL230" s="1"/>
      <c r="TM230" s="1"/>
      <c r="TN230" s="1"/>
      <c r="TO230" s="1"/>
      <c r="TP230" s="1"/>
      <c r="TQ230" s="1"/>
      <c r="TR230" s="1"/>
      <c r="TS230" s="1"/>
      <c r="TT230" s="1"/>
      <c r="TU230" s="1"/>
      <c r="TV230" s="1"/>
      <c r="TW230" s="1"/>
      <c r="TX230" s="1"/>
      <c r="TY230" s="1"/>
      <c r="TZ230" s="1"/>
      <c r="UA230" s="1"/>
      <c r="UB230" s="1"/>
      <c r="UC230" s="1"/>
      <c r="UD230" s="1"/>
      <c r="UE230" s="1"/>
      <c r="UF230" s="1"/>
      <c r="UG230" s="1"/>
      <c r="UH230" s="1"/>
      <c r="UI230" s="1"/>
      <c r="UJ230" s="1"/>
      <c r="UK230" s="1"/>
      <c r="UL230" s="1"/>
      <c r="UM230" s="1"/>
      <c r="UN230" s="1"/>
      <c r="UO230" s="1"/>
      <c r="UP230" s="1"/>
      <c r="UQ230" s="1"/>
      <c r="UR230" s="1"/>
      <c r="US230" s="1"/>
      <c r="UT230" s="1"/>
      <c r="UU230" s="1"/>
      <c r="UV230" s="1"/>
      <c r="UW230" s="1"/>
      <c r="UX230" s="1"/>
      <c r="UY230" s="1"/>
      <c r="UZ230" s="1"/>
      <c r="VA230" s="1"/>
      <c r="VB230" s="1"/>
      <c r="VC230" s="1"/>
      <c r="VD230" s="1"/>
      <c r="VE230" s="1"/>
      <c r="VF230" s="1"/>
      <c r="VG230" s="1"/>
      <c r="VH230" s="1"/>
      <c r="VI230" s="1"/>
      <c r="VJ230" s="1"/>
      <c r="VK230" s="1"/>
      <c r="VL230" s="1"/>
      <c r="VM230" s="1"/>
      <c r="VN230" s="1"/>
      <c r="VO230" s="1"/>
      <c r="VP230" s="1"/>
      <c r="VQ230" s="1"/>
      <c r="VR230" s="1"/>
      <c r="VS230" s="1"/>
      <c r="VT230" s="1"/>
      <c r="VU230" s="1"/>
      <c r="VV230" s="1"/>
      <c r="VW230" s="1"/>
      <c r="VX230" s="1"/>
      <c r="VY230" s="1"/>
      <c r="VZ230" s="1"/>
      <c r="WA230" s="1"/>
      <c r="WB230" s="1"/>
      <c r="WC230" s="1"/>
      <c r="WD230" s="1"/>
      <c r="WE230" s="1"/>
      <c r="WF230" s="1"/>
      <c r="WG230" s="1"/>
      <c r="WH230" s="1"/>
      <c r="WI230" s="1"/>
      <c r="WJ230" s="1"/>
      <c r="WK230" s="1"/>
      <c r="WL230" s="1"/>
      <c r="WM230" s="1"/>
      <c r="WN230" s="1"/>
      <c r="WO230" s="1"/>
      <c r="WP230" s="1"/>
      <c r="WQ230" s="1"/>
      <c r="WR230" s="1"/>
      <c r="WS230" s="1"/>
      <c r="WT230" s="1"/>
      <c r="WU230" s="1"/>
      <c r="WV230" s="1"/>
      <c r="WW230" s="1"/>
      <c r="WX230" s="1"/>
      <c r="WY230" s="1"/>
      <c r="WZ230" s="1"/>
      <c r="XA230" s="1"/>
      <c r="XB230" s="1"/>
      <c r="XC230" s="1"/>
      <c r="XD230" s="1"/>
      <c r="XE230" s="1"/>
      <c r="XF230" s="1"/>
      <c r="XG230" s="1"/>
      <c r="XH230" s="1"/>
      <c r="XI230" s="1"/>
      <c r="XJ230" s="1"/>
      <c r="XK230" s="1"/>
      <c r="XL230" s="1"/>
      <c r="XM230" s="1"/>
      <c r="XN230" s="1"/>
      <c r="XO230" s="1"/>
      <c r="XP230" s="1"/>
      <c r="XQ230" s="1"/>
      <c r="XR230" s="1"/>
      <c r="XS230" s="1"/>
      <c r="XT230" s="1"/>
      <c r="XU230" s="1"/>
      <c r="XV230" s="1"/>
      <c r="XW230" s="1"/>
      <c r="XX230" s="1"/>
      <c r="XY230" s="1"/>
      <c r="XZ230" s="1"/>
      <c r="YA230" s="1"/>
      <c r="YB230" s="1"/>
      <c r="YC230" s="1"/>
      <c r="YD230" s="1"/>
      <c r="YE230" s="1"/>
      <c r="YF230" s="1"/>
      <c r="YG230" s="1"/>
      <c r="YH230" s="1"/>
      <c r="YI230" s="1"/>
      <c r="YJ230" s="1"/>
      <c r="YK230" s="1"/>
      <c r="YL230" s="1"/>
      <c r="YM230" s="1"/>
      <c r="YN230" s="1"/>
      <c r="YO230" s="1"/>
      <c r="YP230" s="1"/>
      <c r="YQ230" s="1"/>
      <c r="YR230" s="1"/>
      <c r="YS230" s="1"/>
      <c r="YT230" s="1"/>
      <c r="YU230" s="1"/>
      <c r="YV230" s="1"/>
      <c r="YW230" s="1"/>
      <c r="YX230" s="1"/>
      <c r="YY230" s="1"/>
      <c r="YZ230" s="1"/>
      <c r="ZA230" s="1"/>
      <c r="ZB230" s="1"/>
      <c r="ZC230" s="1"/>
      <c r="ZD230" s="1"/>
      <c r="ZE230" s="1"/>
      <c r="ZF230" s="1"/>
      <c r="ZG230" s="1"/>
      <c r="ZH230" s="1"/>
      <c r="ZI230" s="1"/>
      <c r="ZJ230" s="1"/>
      <c r="ZK230" s="1"/>
      <c r="ZL230" s="1"/>
      <c r="ZM230" s="1"/>
      <c r="ZN230" s="1"/>
      <c r="ZO230" s="1"/>
      <c r="ZP230" s="1"/>
      <c r="ZQ230" s="1"/>
      <c r="ZR230" s="1"/>
      <c r="ZS230" s="1"/>
      <c r="ZT230" s="1"/>
      <c r="ZU230" s="1"/>
      <c r="ZV230" s="1"/>
      <c r="ZW230" s="1"/>
      <c r="ZX230" s="1"/>
      <c r="ZY230" s="1"/>
      <c r="ZZ230" s="1"/>
      <c r="AAA230" s="1"/>
      <c r="AAB230" s="1"/>
      <c r="AAC230" s="1"/>
      <c r="AAD230" s="1"/>
      <c r="AAE230" s="1"/>
      <c r="AAF230" s="1"/>
      <c r="AAG230" s="1"/>
      <c r="AAH230" s="1"/>
      <c r="AAI230" s="1"/>
      <c r="AAJ230" s="1"/>
      <c r="AAK230" s="1"/>
      <c r="AAL230" s="1"/>
      <c r="AAM230" s="1"/>
      <c r="AAN230" s="1"/>
      <c r="AAO230" s="1"/>
      <c r="AAP230" s="1"/>
      <c r="AAQ230" s="1"/>
      <c r="AAR230" s="1"/>
      <c r="AAS230" s="1"/>
      <c r="AAT230" s="1"/>
      <c r="AAU230" s="1"/>
      <c r="AAV230" s="1"/>
      <c r="AAW230" s="1"/>
      <c r="AAX230" s="1"/>
      <c r="AAY230" s="1"/>
      <c r="AAZ230" s="1"/>
      <c r="ABA230" s="1"/>
      <c r="ABB230" s="1"/>
      <c r="ABC230" s="1"/>
      <c r="ABD230" s="1"/>
      <c r="ABE230" s="1"/>
      <c r="ABF230" s="1"/>
      <c r="ABG230" s="1"/>
      <c r="ABH230" s="1"/>
      <c r="ABI230" s="1"/>
      <c r="ABJ230" s="1"/>
      <c r="ABK230" s="1"/>
      <c r="ABL230" s="1"/>
      <c r="ABM230" s="1"/>
      <c r="ABN230" s="1"/>
      <c r="ABO230" s="1"/>
      <c r="ABP230" s="1"/>
      <c r="ABQ230" s="1"/>
      <c r="ABR230" s="1"/>
      <c r="ABS230" s="1"/>
      <c r="ABT230" s="1"/>
      <c r="ABU230" s="1"/>
      <c r="ABV230" s="1"/>
      <c r="ABW230" s="1"/>
      <c r="ABX230" s="1"/>
      <c r="ABY230" s="1"/>
      <c r="ABZ230" s="1"/>
      <c r="ACA230" s="1"/>
      <c r="ACB230" s="1"/>
      <c r="ACC230" s="1"/>
      <c r="ACD230" s="1"/>
      <c r="ACE230" s="1"/>
      <c r="ACF230" s="1"/>
      <c r="ACG230" s="1"/>
      <c r="ACH230" s="1"/>
      <c r="ACI230" s="1"/>
      <c r="ACJ230" s="1"/>
      <c r="ACK230" s="1"/>
      <c r="ACL230" s="1"/>
      <c r="ACM230" s="1"/>
      <c r="ACN230" s="1"/>
      <c r="ACO230" s="1"/>
      <c r="ACP230" s="1"/>
      <c r="ACQ230" s="1"/>
      <c r="ACR230" s="1"/>
      <c r="ACS230" s="1"/>
      <c r="ACT230" s="1"/>
      <c r="ACU230" s="1"/>
      <c r="ACV230" s="1"/>
      <c r="ACW230" s="1"/>
      <c r="ACX230" s="1"/>
      <c r="ACY230" s="1"/>
      <c r="ACZ230" s="1"/>
      <c r="ADA230" s="1"/>
      <c r="ADB230" s="1"/>
      <c r="ADC230" s="1"/>
      <c r="ADD230" s="1"/>
      <c r="ADE230" s="1"/>
      <c r="ADF230" s="1"/>
      <c r="ADG230" s="1"/>
      <c r="ADH230" s="1"/>
      <c r="ADI230" s="1"/>
      <c r="ADJ230" s="1"/>
      <c r="ADK230" s="1"/>
      <c r="ADL230" s="1"/>
      <c r="ADM230" s="1"/>
      <c r="ADN230" s="1"/>
      <c r="ADO230" s="1"/>
      <c r="ADP230" s="1"/>
      <c r="ADQ230" s="1"/>
      <c r="ADR230" s="1"/>
      <c r="ADS230" s="1"/>
      <c r="ADT230" s="1"/>
      <c r="ADU230" s="1"/>
      <c r="ADV230" s="1"/>
      <c r="ADW230" s="1"/>
      <c r="ADX230" s="1"/>
      <c r="ADY230" s="1"/>
      <c r="ADZ230" s="1"/>
      <c r="AEA230" s="1"/>
      <c r="AEB230" s="1"/>
      <c r="AEC230" s="1"/>
      <c r="AED230" s="1"/>
      <c r="AEE230" s="1"/>
      <c r="AEF230" s="1"/>
      <c r="AEG230" s="1"/>
      <c r="AEH230" s="1"/>
      <c r="AEI230" s="1"/>
      <c r="AEJ230" s="1"/>
      <c r="AEK230" s="1"/>
      <c r="AEL230" s="1"/>
      <c r="AEM230" s="1"/>
      <c r="AEN230" s="1"/>
      <c r="AEO230" s="1"/>
      <c r="AEP230" s="1"/>
      <c r="AEQ230" s="1"/>
      <c r="AER230" s="1"/>
      <c r="AES230" s="1"/>
      <c r="AET230" s="1"/>
      <c r="AEU230" s="1"/>
      <c r="AEV230" s="1"/>
      <c r="AEW230" s="1"/>
      <c r="AEX230" s="1"/>
      <c r="AEY230" s="1"/>
      <c r="AEZ230" s="1"/>
      <c r="AFA230" s="1"/>
      <c r="AFB230" s="1"/>
      <c r="AFC230" s="1"/>
      <c r="AFD230" s="1"/>
      <c r="AFE230" s="1"/>
      <c r="AFF230" s="1"/>
      <c r="AFG230" s="1"/>
      <c r="AFH230" s="1"/>
      <c r="AFI230" s="1"/>
      <c r="AFJ230" s="1"/>
      <c r="AFK230" s="1"/>
      <c r="AFL230" s="1"/>
      <c r="AFM230" s="1"/>
      <c r="AFN230" s="1"/>
      <c r="AFO230" s="1"/>
      <c r="AFP230" s="1"/>
      <c r="AFQ230" s="1"/>
      <c r="AFR230" s="1"/>
      <c r="AFS230" s="1"/>
      <c r="AFT230" s="1"/>
      <c r="AFU230" s="1"/>
      <c r="AFV230" s="1"/>
      <c r="AFW230" s="1"/>
      <c r="AFX230" s="1"/>
      <c r="AFY230" s="1"/>
      <c r="AFZ230" s="1"/>
      <c r="AGA230" s="1"/>
      <c r="AGB230" s="1"/>
      <c r="AGC230" s="1"/>
      <c r="AGD230" s="1"/>
      <c r="AGE230" s="1"/>
      <c r="AGF230" s="1"/>
      <c r="AGG230" s="1"/>
      <c r="AGH230" s="1"/>
      <c r="AGI230" s="1"/>
      <c r="AGJ230" s="1"/>
      <c r="AGK230" s="1"/>
      <c r="AGL230" s="1"/>
      <c r="AGM230" s="1"/>
      <c r="AGN230" s="1"/>
      <c r="AGO230" s="1"/>
      <c r="AGP230" s="1"/>
      <c r="AGQ230" s="1"/>
      <c r="AGR230" s="1"/>
      <c r="AGS230" s="1"/>
      <c r="AGT230" s="1"/>
      <c r="AGU230" s="1"/>
      <c r="AGV230" s="1"/>
      <c r="AGW230" s="1"/>
      <c r="AGX230" s="1"/>
      <c r="AGY230" s="1"/>
      <c r="AGZ230" s="1"/>
      <c r="AHA230" s="1"/>
      <c r="AHB230" s="1"/>
      <c r="AHC230" s="1"/>
      <c r="AHD230" s="1"/>
      <c r="AHE230" s="1"/>
      <c r="AHF230" s="1"/>
      <c r="AHG230" s="1"/>
      <c r="AHH230" s="1"/>
      <c r="AHI230" s="1"/>
      <c r="AHJ230" s="1"/>
      <c r="AHK230" s="1"/>
      <c r="AHL230" s="1"/>
      <c r="AHM230" s="1"/>
      <c r="AHN230" s="1"/>
      <c r="AHO230" s="1"/>
      <c r="AHP230" s="1"/>
      <c r="AHQ230" s="1"/>
      <c r="AHR230" s="1"/>
      <c r="AHS230" s="1"/>
      <c r="AHT230" s="1"/>
      <c r="AHU230" s="1"/>
      <c r="AHV230" s="1"/>
      <c r="AHW230" s="1"/>
      <c r="AHX230" s="1"/>
      <c r="AHY230" s="1"/>
      <c r="AHZ230" s="1"/>
      <c r="AIA230" s="1"/>
      <c r="AIB230" s="1"/>
      <c r="AIC230" s="1"/>
      <c r="AID230" s="1"/>
      <c r="AIE230" s="1"/>
      <c r="AIF230" s="1"/>
      <c r="AIG230" s="1"/>
      <c r="AIH230" s="1"/>
      <c r="AII230" s="1"/>
      <c r="AIJ230" s="1"/>
      <c r="AIK230" s="1"/>
      <c r="AIL230" s="1"/>
      <c r="AIM230" s="1"/>
      <c r="AIN230" s="1"/>
      <c r="AIO230" s="1"/>
      <c r="AIP230" s="1"/>
      <c r="AIQ230" s="1"/>
      <c r="AIR230" s="1"/>
      <c r="AIS230" s="1"/>
      <c r="AIT230" s="1"/>
      <c r="AIU230" s="1"/>
      <c r="AIV230" s="1"/>
      <c r="AIW230" s="1"/>
      <c r="AIX230" s="1"/>
      <c r="AIY230" s="1"/>
      <c r="AIZ230" s="1"/>
      <c r="AJA230" s="1"/>
      <c r="AJB230" s="1"/>
      <c r="AJC230" s="1"/>
      <c r="AJD230" s="1"/>
      <c r="AJE230" s="1"/>
      <c r="AJF230" s="1"/>
      <c r="AJG230" s="1"/>
      <c r="AJH230" s="1"/>
      <c r="AJI230" s="1"/>
      <c r="AJJ230" s="1"/>
      <c r="AJK230" s="1"/>
      <c r="AJL230" s="1"/>
      <c r="AJM230" s="1"/>
      <c r="AJN230" s="1"/>
      <c r="AJO230" s="1"/>
      <c r="AJP230" s="1"/>
      <c r="AJQ230" s="1"/>
      <c r="AJR230" s="1"/>
      <c r="AJS230" s="1"/>
      <c r="AJT230" s="1"/>
      <c r="AJU230" s="1"/>
      <c r="AJV230" s="1"/>
      <c r="AJW230" s="1"/>
      <c r="AJX230" s="1"/>
      <c r="AJY230" s="1"/>
      <c r="AJZ230" s="1"/>
      <c r="AKA230" s="1"/>
      <c r="AKB230" s="1"/>
      <c r="AKC230" s="1"/>
      <c r="AKD230" s="1"/>
      <c r="AKE230" s="1"/>
      <c r="AKF230" s="1"/>
      <c r="AKG230" s="1"/>
      <c r="AKH230" s="1"/>
      <c r="AKI230" s="1"/>
      <c r="AKJ230" s="1"/>
      <c r="AKK230" s="1"/>
      <c r="AKL230" s="1"/>
      <c r="AKM230" s="1"/>
      <c r="AKN230" s="1"/>
      <c r="AKO230" s="1"/>
      <c r="AKP230" s="1"/>
      <c r="AKQ230" s="1"/>
      <c r="AKR230" s="1"/>
      <c r="AKS230" s="1"/>
      <c r="AKT230" s="1"/>
      <c r="AKU230" s="1"/>
      <c r="AKV230" s="1"/>
      <c r="AKW230" s="1"/>
      <c r="AKX230" s="1"/>
      <c r="AKY230" s="1"/>
      <c r="AKZ230" s="1"/>
      <c r="ALA230" s="1"/>
      <c r="ALB230" s="1"/>
      <c r="ALC230" s="1"/>
      <c r="ALD230" s="1"/>
      <c r="ALE230" s="1"/>
      <c r="ALF230" s="1"/>
      <c r="ALG230" s="1"/>
      <c r="ALH230" s="1"/>
      <c r="ALI230" s="1"/>
      <c r="ALJ230" s="1"/>
      <c r="ALK230" s="1"/>
      <c r="ALL230" s="1"/>
      <c r="ALM230" s="1"/>
      <c r="ALN230" s="1"/>
      <c r="ALO230" s="1"/>
      <c r="ALP230" s="1"/>
      <c r="ALQ230" s="1"/>
      <c r="ALR230" s="1"/>
      <c r="ALS230" s="1"/>
      <c r="ALT230" s="1"/>
      <c r="ALU230" s="1"/>
      <c r="ALV230" s="1"/>
      <c r="ALW230" s="1"/>
      <c r="ALX230" s="1"/>
      <c r="ALY230" s="1"/>
      <c r="ALZ230" s="1"/>
      <c r="AMA230" s="1"/>
      <c r="AMB230" s="1"/>
      <c r="AMC230" s="1"/>
      <c r="AMD230" s="1"/>
      <c r="AME230" s="1"/>
      <c r="AMF230" s="1"/>
      <c r="AMG230" s="1"/>
      <c r="AMH230" s="1"/>
      <c r="AMI230" s="1"/>
      <c r="AMJ230" s="1"/>
    </row>
    <row r="231" spans="1:1024" s="8" customFormat="1" x14ac:dyDescent="0.25">
      <c r="A231" s="26">
        <v>224</v>
      </c>
      <c r="B231" s="3" t="s">
        <v>11</v>
      </c>
      <c r="C231" s="28">
        <f t="shared" si="94"/>
        <v>355</v>
      </c>
      <c r="D231" s="28">
        <f t="shared" si="93"/>
        <v>0</v>
      </c>
      <c r="E231" s="28">
        <f t="shared" si="93"/>
        <v>0</v>
      </c>
      <c r="F231" s="28">
        <f t="shared" si="93"/>
        <v>0</v>
      </c>
      <c r="G231" s="28">
        <f t="shared" si="93"/>
        <v>0</v>
      </c>
      <c r="H231" s="28">
        <f>H237</f>
        <v>0</v>
      </c>
      <c r="I231" s="28">
        <f>I237</f>
        <v>355</v>
      </c>
      <c r="J231" s="28"/>
      <c r="K231" s="7"/>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c r="SR231" s="1"/>
      <c r="SS231" s="1"/>
      <c r="ST231" s="1"/>
      <c r="SU231" s="1"/>
      <c r="SV231" s="1"/>
      <c r="SW231" s="1"/>
      <c r="SX231" s="1"/>
      <c r="SY231" s="1"/>
      <c r="SZ231" s="1"/>
      <c r="TA231" s="1"/>
      <c r="TB231" s="1"/>
      <c r="TC231" s="1"/>
      <c r="TD231" s="1"/>
      <c r="TE231" s="1"/>
      <c r="TF231" s="1"/>
      <c r="TG231" s="1"/>
      <c r="TH231" s="1"/>
      <c r="TI231" s="1"/>
      <c r="TJ231" s="1"/>
      <c r="TK231" s="1"/>
      <c r="TL231" s="1"/>
      <c r="TM231" s="1"/>
      <c r="TN231" s="1"/>
      <c r="TO231" s="1"/>
      <c r="TP231" s="1"/>
      <c r="TQ231" s="1"/>
      <c r="TR231" s="1"/>
      <c r="TS231" s="1"/>
      <c r="TT231" s="1"/>
      <c r="TU231" s="1"/>
      <c r="TV231" s="1"/>
      <c r="TW231" s="1"/>
      <c r="TX231" s="1"/>
      <c r="TY231" s="1"/>
      <c r="TZ231" s="1"/>
      <c r="UA231" s="1"/>
      <c r="UB231" s="1"/>
      <c r="UC231" s="1"/>
      <c r="UD231" s="1"/>
      <c r="UE231" s="1"/>
      <c r="UF231" s="1"/>
      <c r="UG231" s="1"/>
      <c r="UH231" s="1"/>
      <c r="UI231" s="1"/>
      <c r="UJ231" s="1"/>
      <c r="UK231" s="1"/>
      <c r="UL231" s="1"/>
      <c r="UM231" s="1"/>
      <c r="UN231" s="1"/>
      <c r="UO231" s="1"/>
      <c r="UP231" s="1"/>
      <c r="UQ231" s="1"/>
      <c r="UR231" s="1"/>
      <c r="US231" s="1"/>
      <c r="UT231" s="1"/>
      <c r="UU231" s="1"/>
      <c r="UV231" s="1"/>
      <c r="UW231" s="1"/>
      <c r="UX231" s="1"/>
      <c r="UY231" s="1"/>
      <c r="UZ231" s="1"/>
      <c r="VA231" s="1"/>
      <c r="VB231" s="1"/>
      <c r="VC231" s="1"/>
      <c r="VD231" s="1"/>
      <c r="VE231" s="1"/>
      <c r="VF231" s="1"/>
      <c r="VG231" s="1"/>
      <c r="VH231" s="1"/>
      <c r="VI231" s="1"/>
      <c r="VJ231" s="1"/>
      <c r="VK231" s="1"/>
      <c r="VL231" s="1"/>
      <c r="VM231" s="1"/>
      <c r="VN231" s="1"/>
      <c r="VO231" s="1"/>
      <c r="VP231" s="1"/>
      <c r="VQ231" s="1"/>
      <c r="VR231" s="1"/>
      <c r="VS231" s="1"/>
      <c r="VT231" s="1"/>
      <c r="VU231" s="1"/>
      <c r="VV231" s="1"/>
      <c r="VW231" s="1"/>
      <c r="VX231" s="1"/>
      <c r="VY231" s="1"/>
      <c r="VZ231" s="1"/>
      <c r="WA231" s="1"/>
      <c r="WB231" s="1"/>
      <c r="WC231" s="1"/>
      <c r="WD231" s="1"/>
      <c r="WE231" s="1"/>
      <c r="WF231" s="1"/>
      <c r="WG231" s="1"/>
      <c r="WH231" s="1"/>
      <c r="WI231" s="1"/>
      <c r="WJ231" s="1"/>
      <c r="WK231" s="1"/>
      <c r="WL231" s="1"/>
      <c r="WM231" s="1"/>
      <c r="WN231" s="1"/>
      <c r="WO231" s="1"/>
      <c r="WP231" s="1"/>
      <c r="WQ231" s="1"/>
      <c r="WR231" s="1"/>
      <c r="WS231" s="1"/>
      <c r="WT231" s="1"/>
      <c r="WU231" s="1"/>
      <c r="WV231" s="1"/>
      <c r="WW231" s="1"/>
      <c r="WX231" s="1"/>
      <c r="WY231" s="1"/>
      <c r="WZ231" s="1"/>
      <c r="XA231" s="1"/>
      <c r="XB231" s="1"/>
      <c r="XC231" s="1"/>
      <c r="XD231" s="1"/>
      <c r="XE231" s="1"/>
      <c r="XF231" s="1"/>
      <c r="XG231" s="1"/>
      <c r="XH231" s="1"/>
      <c r="XI231" s="1"/>
      <c r="XJ231" s="1"/>
      <c r="XK231" s="1"/>
      <c r="XL231" s="1"/>
      <c r="XM231" s="1"/>
      <c r="XN231" s="1"/>
      <c r="XO231" s="1"/>
      <c r="XP231" s="1"/>
      <c r="XQ231" s="1"/>
      <c r="XR231" s="1"/>
      <c r="XS231" s="1"/>
      <c r="XT231" s="1"/>
      <c r="XU231" s="1"/>
      <c r="XV231" s="1"/>
      <c r="XW231" s="1"/>
      <c r="XX231" s="1"/>
      <c r="XY231" s="1"/>
      <c r="XZ231" s="1"/>
      <c r="YA231" s="1"/>
      <c r="YB231" s="1"/>
      <c r="YC231" s="1"/>
      <c r="YD231" s="1"/>
      <c r="YE231" s="1"/>
      <c r="YF231" s="1"/>
      <c r="YG231" s="1"/>
      <c r="YH231" s="1"/>
      <c r="YI231" s="1"/>
      <c r="YJ231" s="1"/>
      <c r="YK231" s="1"/>
      <c r="YL231" s="1"/>
      <c r="YM231" s="1"/>
      <c r="YN231" s="1"/>
      <c r="YO231" s="1"/>
      <c r="YP231" s="1"/>
      <c r="YQ231" s="1"/>
      <c r="YR231" s="1"/>
      <c r="YS231" s="1"/>
      <c r="YT231" s="1"/>
      <c r="YU231" s="1"/>
      <c r="YV231" s="1"/>
      <c r="YW231" s="1"/>
      <c r="YX231" s="1"/>
      <c r="YY231" s="1"/>
      <c r="YZ231" s="1"/>
      <c r="ZA231" s="1"/>
      <c r="ZB231" s="1"/>
      <c r="ZC231" s="1"/>
      <c r="ZD231" s="1"/>
      <c r="ZE231" s="1"/>
      <c r="ZF231" s="1"/>
      <c r="ZG231" s="1"/>
      <c r="ZH231" s="1"/>
      <c r="ZI231" s="1"/>
      <c r="ZJ231" s="1"/>
      <c r="ZK231" s="1"/>
      <c r="ZL231" s="1"/>
      <c r="ZM231" s="1"/>
      <c r="ZN231" s="1"/>
      <c r="ZO231" s="1"/>
      <c r="ZP231" s="1"/>
      <c r="ZQ231" s="1"/>
      <c r="ZR231" s="1"/>
      <c r="ZS231" s="1"/>
      <c r="ZT231" s="1"/>
      <c r="ZU231" s="1"/>
      <c r="ZV231" s="1"/>
      <c r="ZW231" s="1"/>
      <c r="ZX231" s="1"/>
      <c r="ZY231" s="1"/>
      <c r="ZZ231" s="1"/>
      <c r="AAA231" s="1"/>
      <c r="AAB231" s="1"/>
      <c r="AAC231" s="1"/>
      <c r="AAD231" s="1"/>
      <c r="AAE231" s="1"/>
      <c r="AAF231" s="1"/>
      <c r="AAG231" s="1"/>
      <c r="AAH231" s="1"/>
      <c r="AAI231" s="1"/>
      <c r="AAJ231" s="1"/>
      <c r="AAK231" s="1"/>
      <c r="AAL231" s="1"/>
      <c r="AAM231" s="1"/>
      <c r="AAN231" s="1"/>
      <c r="AAO231" s="1"/>
      <c r="AAP231" s="1"/>
      <c r="AAQ231" s="1"/>
      <c r="AAR231" s="1"/>
      <c r="AAS231" s="1"/>
      <c r="AAT231" s="1"/>
      <c r="AAU231" s="1"/>
      <c r="AAV231" s="1"/>
      <c r="AAW231" s="1"/>
      <c r="AAX231" s="1"/>
      <c r="AAY231" s="1"/>
      <c r="AAZ231" s="1"/>
      <c r="ABA231" s="1"/>
      <c r="ABB231" s="1"/>
      <c r="ABC231" s="1"/>
      <c r="ABD231" s="1"/>
      <c r="ABE231" s="1"/>
      <c r="ABF231" s="1"/>
      <c r="ABG231" s="1"/>
      <c r="ABH231" s="1"/>
      <c r="ABI231" s="1"/>
      <c r="ABJ231" s="1"/>
      <c r="ABK231" s="1"/>
      <c r="ABL231" s="1"/>
      <c r="ABM231" s="1"/>
      <c r="ABN231" s="1"/>
      <c r="ABO231" s="1"/>
      <c r="ABP231" s="1"/>
      <c r="ABQ231" s="1"/>
      <c r="ABR231" s="1"/>
      <c r="ABS231" s="1"/>
      <c r="ABT231" s="1"/>
      <c r="ABU231" s="1"/>
      <c r="ABV231" s="1"/>
      <c r="ABW231" s="1"/>
      <c r="ABX231" s="1"/>
      <c r="ABY231" s="1"/>
      <c r="ABZ231" s="1"/>
      <c r="ACA231" s="1"/>
      <c r="ACB231" s="1"/>
      <c r="ACC231" s="1"/>
      <c r="ACD231" s="1"/>
      <c r="ACE231" s="1"/>
      <c r="ACF231" s="1"/>
      <c r="ACG231" s="1"/>
      <c r="ACH231" s="1"/>
      <c r="ACI231" s="1"/>
      <c r="ACJ231" s="1"/>
      <c r="ACK231" s="1"/>
      <c r="ACL231" s="1"/>
      <c r="ACM231" s="1"/>
      <c r="ACN231" s="1"/>
      <c r="ACO231" s="1"/>
      <c r="ACP231" s="1"/>
      <c r="ACQ231" s="1"/>
      <c r="ACR231" s="1"/>
      <c r="ACS231" s="1"/>
      <c r="ACT231" s="1"/>
      <c r="ACU231" s="1"/>
      <c r="ACV231" s="1"/>
      <c r="ACW231" s="1"/>
      <c r="ACX231" s="1"/>
      <c r="ACY231" s="1"/>
      <c r="ACZ231" s="1"/>
      <c r="ADA231" s="1"/>
      <c r="ADB231" s="1"/>
      <c r="ADC231" s="1"/>
      <c r="ADD231" s="1"/>
      <c r="ADE231" s="1"/>
      <c r="ADF231" s="1"/>
      <c r="ADG231" s="1"/>
      <c r="ADH231" s="1"/>
      <c r="ADI231" s="1"/>
      <c r="ADJ231" s="1"/>
      <c r="ADK231" s="1"/>
      <c r="ADL231" s="1"/>
      <c r="ADM231" s="1"/>
      <c r="ADN231" s="1"/>
      <c r="ADO231" s="1"/>
      <c r="ADP231" s="1"/>
      <c r="ADQ231" s="1"/>
      <c r="ADR231" s="1"/>
      <c r="ADS231" s="1"/>
      <c r="ADT231" s="1"/>
      <c r="ADU231" s="1"/>
      <c r="ADV231" s="1"/>
      <c r="ADW231" s="1"/>
      <c r="ADX231" s="1"/>
      <c r="ADY231" s="1"/>
      <c r="ADZ231" s="1"/>
      <c r="AEA231" s="1"/>
      <c r="AEB231" s="1"/>
      <c r="AEC231" s="1"/>
      <c r="AED231" s="1"/>
      <c r="AEE231" s="1"/>
      <c r="AEF231" s="1"/>
      <c r="AEG231" s="1"/>
      <c r="AEH231" s="1"/>
      <c r="AEI231" s="1"/>
      <c r="AEJ231" s="1"/>
      <c r="AEK231" s="1"/>
      <c r="AEL231" s="1"/>
      <c r="AEM231" s="1"/>
      <c r="AEN231" s="1"/>
      <c r="AEO231" s="1"/>
      <c r="AEP231" s="1"/>
      <c r="AEQ231" s="1"/>
      <c r="AER231" s="1"/>
      <c r="AES231" s="1"/>
      <c r="AET231" s="1"/>
      <c r="AEU231" s="1"/>
      <c r="AEV231" s="1"/>
      <c r="AEW231" s="1"/>
      <c r="AEX231" s="1"/>
      <c r="AEY231" s="1"/>
      <c r="AEZ231" s="1"/>
      <c r="AFA231" s="1"/>
      <c r="AFB231" s="1"/>
      <c r="AFC231" s="1"/>
      <c r="AFD231" s="1"/>
      <c r="AFE231" s="1"/>
      <c r="AFF231" s="1"/>
      <c r="AFG231" s="1"/>
      <c r="AFH231" s="1"/>
      <c r="AFI231" s="1"/>
      <c r="AFJ231" s="1"/>
      <c r="AFK231" s="1"/>
      <c r="AFL231" s="1"/>
      <c r="AFM231" s="1"/>
      <c r="AFN231" s="1"/>
      <c r="AFO231" s="1"/>
      <c r="AFP231" s="1"/>
      <c r="AFQ231" s="1"/>
      <c r="AFR231" s="1"/>
      <c r="AFS231" s="1"/>
      <c r="AFT231" s="1"/>
      <c r="AFU231" s="1"/>
      <c r="AFV231" s="1"/>
      <c r="AFW231" s="1"/>
      <c r="AFX231" s="1"/>
      <c r="AFY231" s="1"/>
      <c r="AFZ231" s="1"/>
      <c r="AGA231" s="1"/>
      <c r="AGB231" s="1"/>
      <c r="AGC231" s="1"/>
      <c r="AGD231" s="1"/>
      <c r="AGE231" s="1"/>
      <c r="AGF231" s="1"/>
      <c r="AGG231" s="1"/>
      <c r="AGH231" s="1"/>
      <c r="AGI231" s="1"/>
      <c r="AGJ231" s="1"/>
      <c r="AGK231" s="1"/>
      <c r="AGL231" s="1"/>
      <c r="AGM231" s="1"/>
      <c r="AGN231" s="1"/>
      <c r="AGO231" s="1"/>
      <c r="AGP231" s="1"/>
      <c r="AGQ231" s="1"/>
      <c r="AGR231" s="1"/>
      <c r="AGS231" s="1"/>
      <c r="AGT231" s="1"/>
      <c r="AGU231" s="1"/>
      <c r="AGV231" s="1"/>
      <c r="AGW231" s="1"/>
      <c r="AGX231" s="1"/>
      <c r="AGY231" s="1"/>
      <c r="AGZ231" s="1"/>
      <c r="AHA231" s="1"/>
      <c r="AHB231" s="1"/>
      <c r="AHC231" s="1"/>
      <c r="AHD231" s="1"/>
      <c r="AHE231" s="1"/>
      <c r="AHF231" s="1"/>
      <c r="AHG231" s="1"/>
      <c r="AHH231" s="1"/>
      <c r="AHI231" s="1"/>
      <c r="AHJ231" s="1"/>
      <c r="AHK231" s="1"/>
      <c r="AHL231" s="1"/>
      <c r="AHM231" s="1"/>
      <c r="AHN231" s="1"/>
      <c r="AHO231" s="1"/>
      <c r="AHP231" s="1"/>
      <c r="AHQ231" s="1"/>
      <c r="AHR231" s="1"/>
      <c r="AHS231" s="1"/>
      <c r="AHT231" s="1"/>
      <c r="AHU231" s="1"/>
      <c r="AHV231" s="1"/>
      <c r="AHW231" s="1"/>
      <c r="AHX231" s="1"/>
      <c r="AHY231" s="1"/>
      <c r="AHZ231" s="1"/>
      <c r="AIA231" s="1"/>
      <c r="AIB231" s="1"/>
      <c r="AIC231" s="1"/>
      <c r="AID231" s="1"/>
      <c r="AIE231" s="1"/>
      <c r="AIF231" s="1"/>
      <c r="AIG231" s="1"/>
      <c r="AIH231" s="1"/>
      <c r="AII231" s="1"/>
      <c r="AIJ231" s="1"/>
      <c r="AIK231" s="1"/>
      <c r="AIL231" s="1"/>
      <c r="AIM231" s="1"/>
      <c r="AIN231" s="1"/>
      <c r="AIO231" s="1"/>
      <c r="AIP231" s="1"/>
      <c r="AIQ231" s="1"/>
      <c r="AIR231" s="1"/>
      <c r="AIS231" s="1"/>
      <c r="AIT231" s="1"/>
      <c r="AIU231" s="1"/>
      <c r="AIV231" s="1"/>
      <c r="AIW231" s="1"/>
      <c r="AIX231" s="1"/>
      <c r="AIY231" s="1"/>
      <c r="AIZ231" s="1"/>
      <c r="AJA231" s="1"/>
      <c r="AJB231" s="1"/>
      <c r="AJC231" s="1"/>
      <c r="AJD231" s="1"/>
      <c r="AJE231" s="1"/>
      <c r="AJF231" s="1"/>
      <c r="AJG231" s="1"/>
      <c r="AJH231" s="1"/>
      <c r="AJI231" s="1"/>
      <c r="AJJ231" s="1"/>
      <c r="AJK231" s="1"/>
      <c r="AJL231" s="1"/>
      <c r="AJM231" s="1"/>
      <c r="AJN231" s="1"/>
      <c r="AJO231" s="1"/>
      <c r="AJP231" s="1"/>
      <c r="AJQ231" s="1"/>
      <c r="AJR231" s="1"/>
      <c r="AJS231" s="1"/>
      <c r="AJT231" s="1"/>
      <c r="AJU231" s="1"/>
      <c r="AJV231" s="1"/>
      <c r="AJW231" s="1"/>
      <c r="AJX231" s="1"/>
      <c r="AJY231" s="1"/>
      <c r="AJZ231" s="1"/>
      <c r="AKA231" s="1"/>
      <c r="AKB231" s="1"/>
      <c r="AKC231" s="1"/>
      <c r="AKD231" s="1"/>
      <c r="AKE231" s="1"/>
      <c r="AKF231" s="1"/>
      <c r="AKG231" s="1"/>
      <c r="AKH231" s="1"/>
      <c r="AKI231" s="1"/>
      <c r="AKJ231" s="1"/>
      <c r="AKK231" s="1"/>
      <c r="AKL231" s="1"/>
      <c r="AKM231" s="1"/>
      <c r="AKN231" s="1"/>
      <c r="AKO231" s="1"/>
      <c r="AKP231" s="1"/>
      <c r="AKQ231" s="1"/>
      <c r="AKR231" s="1"/>
      <c r="AKS231" s="1"/>
      <c r="AKT231" s="1"/>
      <c r="AKU231" s="1"/>
      <c r="AKV231" s="1"/>
      <c r="AKW231" s="1"/>
      <c r="AKX231" s="1"/>
      <c r="AKY231" s="1"/>
      <c r="AKZ231" s="1"/>
      <c r="ALA231" s="1"/>
      <c r="ALB231" s="1"/>
      <c r="ALC231" s="1"/>
      <c r="ALD231" s="1"/>
      <c r="ALE231" s="1"/>
      <c r="ALF231" s="1"/>
      <c r="ALG231" s="1"/>
      <c r="ALH231" s="1"/>
      <c r="ALI231" s="1"/>
      <c r="ALJ231" s="1"/>
      <c r="ALK231" s="1"/>
      <c r="ALL231" s="1"/>
      <c r="ALM231" s="1"/>
      <c r="ALN231" s="1"/>
      <c r="ALO231" s="1"/>
      <c r="ALP231" s="1"/>
      <c r="ALQ231" s="1"/>
      <c r="ALR231" s="1"/>
      <c r="ALS231" s="1"/>
      <c r="ALT231" s="1"/>
      <c r="ALU231" s="1"/>
      <c r="ALV231" s="1"/>
      <c r="ALW231" s="1"/>
      <c r="ALX231" s="1"/>
      <c r="ALY231" s="1"/>
      <c r="ALZ231" s="1"/>
      <c r="AMA231" s="1"/>
      <c r="AMB231" s="1"/>
      <c r="AMC231" s="1"/>
      <c r="AMD231" s="1"/>
      <c r="AME231" s="1"/>
      <c r="AMF231" s="1"/>
      <c r="AMG231" s="1"/>
      <c r="AMH231" s="1"/>
      <c r="AMI231" s="1"/>
      <c r="AMJ231" s="1"/>
    </row>
    <row r="232" spans="1:1024" s="8" customFormat="1" x14ac:dyDescent="0.25">
      <c r="A232" s="26">
        <v>225</v>
      </c>
      <c r="B232" s="5" t="s">
        <v>34</v>
      </c>
      <c r="C232" s="28">
        <f>SUM(D232:I232)</f>
        <v>0</v>
      </c>
      <c r="D232" s="28">
        <v>0</v>
      </c>
      <c r="E232" s="28">
        <v>0</v>
      </c>
      <c r="F232" s="28">
        <v>0</v>
      </c>
      <c r="G232" s="28">
        <v>0</v>
      </c>
      <c r="H232" s="28">
        <v>0</v>
      </c>
      <c r="I232" s="28">
        <v>0</v>
      </c>
      <c r="J232" s="28"/>
      <c r="K232" s="7"/>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c r="PU232" s="1"/>
      <c r="PV232" s="1"/>
      <c r="PW232" s="1"/>
      <c r="PX232" s="1"/>
      <c r="PY232" s="1"/>
      <c r="PZ232" s="1"/>
      <c r="QA232" s="1"/>
      <c r="QB232" s="1"/>
      <c r="QC232" s="1"/>
      <c r="QD232" s="1"/>
      <c r="QE232" s="1"/>
      <c r="QF232" s="1"/>
      <c r="QG232" s="1"/>
      <c r="QH232" s="1"/>
      <c r="QI232" s="1"/>
      <c r="QJ232" s="1"/>
      <c r="QK232" s="1"/>
      <c r="QL232" s="1"/>
      <c r="QM232" s="1"/>
      <c r="QN232" s="1"/>
      <c r="QO232" s="1"/>
      <c r="QP232" s="1"/>
      <c r="QQ232" s="1"/>
      <c r="QR232" s="1"/>
      <c r="QS232" s="1"/>
      <c r="QT232" s="1"/>
      <c r="QU232" s="1"/>
      <c r="QV232" s="1"/>
      <c r="QW232" s="1"/>
      <c r="QX232" s="1"/>
      <c r="QY232" s="1"/>
      <c r="QZ232" s="1"/>
      <c r="RA232" s="1"/>
      <c r="RB232" s="1"/>
      <c r="RC232" s="1"/>
      <c r="RD232" s="1"/>
      <c r="RE232" s="1"/>
      <c r="RF232" s="1"/>
      <c r="RG232" s="1"/>
      <c r="RH232" s="1"/>
      <c r="RI232" s="1"/>
      <c r="RJ232" s="1"/>
      <c r="RK232" s="1"/>
      <c r="RL232" s="1"/>
      <c r="RM232" s="1"/>
      <c r="RN232" s="1"/>
      <c r="RO232" s="1"/>
      <c r="RP232" s="1"/>
      <c r="RQ232" s="1"/>
      <c r="RR232" s="1"/>
      <c r="RS232" s="1"/>
      <c r="RT232" s="1"/>
      <c r="RU232" s="1"/>
      <c r="RV232" s="1"/>
      <c r="RW232" s="1"/>
      <c r="RX232" s="1"/>
      <c r="RY232" s="1"/>
      <c r="RZ232" s="1"/>
      <c r="SA232" s="1"/>
      <c r="SB232" s="1"/>
      <c r="SC232" s="1"/>
      <c r="SD232" s="1"/>
      <c r="SE232" s="1"/>
      <c r="SF232" s="1"/>
      <c r="SG232" s="1"/>
      <c r="SH232" s="1"/>
      <c r="SI232" s="1"/>
      <c r="SJ232" s="1"/>
      <c r="SK232" s="1"/>
      <c r="SL232" s="1"/>
      <c r="SM232" s="1"/>
      <c r="SN232" s="1"/>
      <c r="SO232" s="1"/>
      <c r="SP232" s="1"/>
      <c r="SQ232" s="1"/>
      <c r="SR232" s="1"/>
      <c r="SS232" s="1"/>
      <c r="ST232" s="1"/>
      <c r="SU232" s="1"/>
      <c r="SV232" s="1"/>
      <c r="SW232" s="1"/>
      <c r="SX232" s="1"/>
      <c r="SY232" s="1"/>
      <c r="SZ232" s="1"/>
      <c r="TA232" s="1"/>
      <c r="TB232" s="1"/>
      <c r="TC232" s="1"/>
      <c r="TD232" s="1"/>
      <c r="TE232" s="1"/>
      <c r="TF232" s="1"/>
      <c r="TG232" s="1"/>
      <c r="TH232" s="1"/>
      <c r="TI232" s="1"/>
      <c r="TJ232" s="1"/>
      <c r="TK232" s="1"/>
      <c r="TL232" s="1"/>
      <c r="TM232" s="1"/>
      <c r="TN232" s="1"/>
      <c r="TO232" s="1"/>
      <c r="TP232" s="1"/>
      <c r="TQ232" s="1"/>
      <c r="TR232" s="1"/>
      <c r="TS232" s="1"/>
      <c r="TT232" s="1"/>
      <c r="TU232" s="1"/>
      <c r="TV232" s="1"/>
      <c r="TW232" s="1"/>
      <c r="TX232" s="1"/>
      <c r="TY232" s="1"/>
      <c r="TZ232" s="1"/>
      <c r="UA232" s="1"/>
      <c r="UB232" s="1"/>
      <c r="UC232" s="1"/>
      <c r="UD232" s="1"/>
      <c r="UE232" s="1"/>
      <c r="UF232" s="1"/>
      <c r="UG232" s="1"/>
      <c r="UH232" s="1"/>
      <c r="UI232" s="1"/>
      <c r="UJ232" s="1"/>
      <c r="UK232" s="1"/>
      <c r="UL232" s="1"/>
      <c r="UM232" s="1"/>
      <c r="UN232" s="1"/>
      <c r="UO232" s="1"/>
      <c r="UP232" s="1"/>
      <c r="UQ232" s="1"/>
      <c r="UR232" s="1"/>
      <c r="US232" s="1"/>
      <c r="UT232" s="1"/>
      <c r="UU232" s="1"/>
      <c r="UV232" s="1"/>
      <c r="UW232" s="1"/>
      <c r="UX232" s="1"/>
      <c r="UY232" s="1"/>
      <c r="UZ232" s="1"/>
      <c r="VA232" s="1"/>
      <c r="VB232" s="1"/>
      <c r="VC232" s="1"/>
      <c r="VD232" s="1"/>
      <c r="VE232" s="1"/>
      <c r="VF232" s="1"/>
      <c r="VG232" s="1"/>
      <c r="VH232" s="1"/>
      <c r="VI232" s="1"/>
      <c r="VJ232" s="1"/>
      <c r="VK232" s="1"/>
      <c r="VL232" s="1"/>
      <c r="VM232" s="1"/>
      <c r="VN232" s="1"/>
      <c r="VO232" s="1"/>
      <c r="VP232" s="1"/>
      <c r="VQ232" s="1"/>
      <c r="VR232" s="1"/>
      <c r="VS232" s="1"/>
      <c r="VT232" s="1"/>
      <c r="VU232" s="1"/>
      <c r="VV232" s="1"/>
      <c r="VW232" s="1"/>
      <c r="VX232" s="1"/>
      <c r="VY232" s="1"/>
      <c r="VZ232" s="1"/>
      <c r="WA232" s="1"/>
      <c r="WB232" s="1"/>
      <c r="WC232" s="1"/>
      <c r="WD232" s="1"/>
      <c r="WE232" s="1"/>
      <c r="WF232" s="1"/>
      <c r="WG232" s="1"/>
      <c r="WH232" s="1"/>
      <c r="WI232" s="1"/>
      <c r="WJ232" s="1"/>
      <c r="WK232" s="1"/>
      <c r="WL232" s="1"/>
      <c r="WM232" s="1"/>
      <c r="WN232" s="1"/>
      <c r="WO232" s="1"/>
      <c r="WP232" s="1"/>
      <c r="WQ232" s="1"/>
      <c r="WR232" s="1"/>
      <c r="WS232" s="1"/>
      <c r="WT232" s="1"/>
      <c r="WU232" s="1"/>
      <c r="WV232" s="1"/>
      <c r="WW232" s="1"/>
      <c r="WX232" s="1"/>
      <c r="WY232" s="1"/>
      <c r="WZ232" s="1"/>
      <c r="XA232" s="1"/>
      <c r="XB232" s="1"/>
      <c r="XC232" s="1"/>
      <c r="XD232" s="1"/>
      <c r="XE232" s="1"/>
      <c r="XF232" s="1"/>
      <c r="XG232" s="1"/>
      <c r="XH232" s="1"/>
      <c r="XI232" s="1"/>
      <c r="XJ232" s="1"/>
      <c r="XK232" s="1"/>
      <c r="XL232" s="1"/>
      <c r="XM232" s="1"/>
      <c r="XN232" s="1"/>
      <c r="XO232" s="1"/>
      <c r="XP232" s="1"/>
      <c r="XQ232" s="1"/>
      <c r="XR232" s="1"/>
      <c r="XS232" s="1"/>
      <c r="XT232" s="1"/>
      <c r="XU232" s="1"/>
      <c r="XV232" s="1"/>
      <c r="XW232" s="1"/>
      <c r="XX232" s="1"/>
      <c r="XY232" s="1"/>
      <c r="XZ232" s="1"/>
      <c r="YA232" s="1"/>
      <c r="YB232" s="1"/>
      <c r="YC232" s="1"/>
      <c r="YD232" s="1"/>
      <c r="YE232" s="1"/>
      <c r="YF232" s="1"/>
      <c r="YG232" s="1"/>
      <c r="YH232" s="1"/>
      <c r="YI232" s="1"/>
      <c r="YJ232" s="1"/>
      <c r="YK232" s="1"/>
      <c r="YL232" s="1"/>
      <c r="YM232" s="1"/>
      <c r="YN232" s="1"/>
      <c r="YO232" s="1"/>
      <c r="YP232" s="1"/>
      <c r="YQ232" s="1"/>
      <c r="YR232" s="1"/>
      <c r="YS232" s="1"/>
      <c r="YT232" s="1"/>
      <c r="YU232" s="1"/>
      <c r="YV232" s="1"/>
      <c r="YW232" s="1"/>
      <c r="YX232" s="1"/>
      <c r="YY232" s="1"/>
      <c r="YZ232" s="1"/>
      <c r="ZA232" s="1"/>
      <c r="ZB232" s="1"/>
      <c r="ZC232" s="1"/>
      <c r="ZD232" s="1"/>
      <c r="ZE232" s="1"/>
      <c r="ZF232" s="1"/>
      <c r="ZG232" s="1"/>
      <c r="ZH232" s="1"/>
      <c r="ZI232" s="1"/>
      <c r="ZJ232" s="1"/>
      <c r="ZK232" s="1"/>
      <c r="ZL232" s="1"/>
      <c r="ZM232" s="1"/>
      <c r="ZN232" s="1"/>
      <c r="ZO232" s="1"/>
      <c r="ZP232" s="1"/>
      <c r="ZQ232" s="1"/>
      <c r="ZR232" s="1"/>
      <c r="ZS232" s="1"/>
      <c r="ZT232" s="1"/>
      <c r="ZU232" s="1"/>
      <c r="ZV232" s="1"/>
      <c r="ZW232" s="1"/>
      <c r="ZX232" s="1"/>
      <c r="ZY232" s="1"/>
      <c r="ZZ232" s="1"/>
      <c r="AAA232" s="1"/>
      <c r="AAB232" s="1"/>
      <c r="AAC232" s="1"/>
      <c r="AAD232" s="1"/>
      <c r="AAE232" s="1"/>
      <c r="AAF232" s="1"/>
      <c r="AAG232" s="1"/>
      <c r="AAH232" s="1"/>
      <c r="AAI232" s="1"/>
      <c r="AAJ232" s="1"/>
      <c r="AAK232" s="1"/>
      <c r="AAL232" s="1"/>
      <c r="AAM232" s="1"/>
      <c r="AAN232" s="1"/>
      <c r="AAO232" s="1"/>
      <c r="AAP232" s="1"/>
      <c r="AAQ232" s="1"/>
      <c r="AAR232" s="1"/>
      <c r="AAS232" s="1"/>
      <c r="AAT232" s="1"/>
      <c r="AAU232" s="1"/>
      <c r="AAV232" s="1"/>
      <c r="AAW232" s="1"/>
      <c r="AAX232" s="1"/>
      <c r="AAY232" s="1"/>
      <c r="AAZ232" s="1"/>
      <c r="ABA232" s="1"/>
      <c r="ABB232" s="1"/>
      <c r="ABC232" s="1"/>
      <c r="ABD232" s="1"/>
      <c r="ABE232" s="1"/>
      <c r="ABF232" s="1"/>
      <c r="ABG232" s="1"/>
      <c r="ABH232" s="1"/>
      <c r="ABI232" s="1"/>
      <c r="ABJ232" s="1"/>
      <c r="ABK232" s="1"/>
      <c r="ABL232" s="1"/>
      <c r="ABM232" s="1"/>
      <c r="ABN232" s="1"/>
      <c r="ABO232" s="1"/>
      <c r="ABP232" s="1"/>
      <c r="ABQ232" s="1"/>
      <c r="ABR232" s="1"/>
      <c r="ABS232" s="1"/>
      <c r="ABT232" s="1"/>
      <c r="ABU232" s="1"/>
      <c r="ABV232" s="1"/>
      <c r="ABW232" s="1"/>
      <c r="ABX232" s="1"/>
      <c r="ABY232" s="1"/>
      <c r="ABZ232" s="1"/>
      <c r="ACA232" s="1"/>
      <c r="ACB232" s="1"/>
      <c r="ACC232" s="1"/>
      <c r="ACD232" s="1"/>
      <c r="ACE232" s="1"/>
      <c r="ACF232" s="1"/>
      <c r="ACG232" s="1"/>
      <c r="ACH232" s="1"/>
      <c r="ACI232" s="1"/>
      <c r="ACJ232" s="1"/>
      <c r="ACK232" s="1"/>
      <c r="ACL232" s="1"/>
      <c r="ACM232" s="1"/>
      <c r="ACN232" s="1"/>
      <c r="ACO232" s="1"/>
      <c r="ACP232" s="1"/>
      <c r="ACQ232" s="1"/>
      <c r="ACR232" s="1"/>
      <c r="ACS232" s="1"/>
      <c r="ACT232" s="1"/>
      <c r="ACU232" s="1"/>
      <c r="ACV232" s="1"/>
      <c r="ACW232" s="1"/>
      <c r="ACX232" s="1"/>
      <c r="ACY232" s="1"/>
      <c r="ACZ232" s="1"/>
      <c r="ADA232" s="1"/>
      <c r="ADB232" s="1"/>
      <c r="ADC232" s="1"/>
      <c r="ADD232" s="1"/>
      <c r="ADE232" s="1"/>
      <c r="ADF232" s="1"/>
      <c r="ADG232" s="1"/>
      <c r="ADH232" s="1"/>
      <c r="ADI232" s="1"/>
      <c r="ADJ232" s="1"/>
      <c r="ADK232" s="1"/>
      <c r="ADL232" s="1"/>
      <c r="ADM232" s="1"/>
      <c r="ADN232" s="1"/>
      <c r="ADO232" s="1"/>
      <c r="ADP232" s="1"/>
      <c r="ADQ232" s="1"/>
      <c r="ADR232" s="1"/>
      <c r="ADS232" s="1"/>
      <c r="ADT232" s="1"/>
      <c r="ADU232" s="1"/>
      <c r="ADV232" s="1"/>
      <c r="ADW232" s="1"/>
      <c r="ADX232" s="1"/>
      <c r="ADY232" s="1"/>
      <c r="ADZ232" s="1"/>
      <c r="AEA232" s="1"/>
      <c r="AEB232" s="1"/>
      <c r="AEC232" s="1"/>
      <c r="AED232" s="1"/>
      <c r="AEE232" s="1"/>
      <c r="AEF232" s="1"/>
      <c r="AEG232" s="1"/>
      <c r="AEH232" s="1"/>
      <c r="AEI232" s="1"/>
      <c r="AEJ232" s="1"/>
      <c r="AEK232" s="1"/>
      <c r="AEL232" s="1"/>
      <c r="AEM232" s="1"/>
      <c r="AEN232" s="1"/>
      <c r="AEO232" s="1"/>
      <c r="AEP232" s="1"/>
      <c r="AEQ232" s="1"/>
      <c r="AER232" s="1"/>
      <c r="AES232" s="1"/>
      <c r="AET232" s="1"/>
      <c r="AEU232" s="1"/>
      <c r="AEV232" s="1"/>
      <c r="AEW232" s="1"/>
      <c r="AEX232" s="1"/>
      <c r="AEY232" s="1"/>
      <c r="AEZ232" s="1"/>
      <c r="AFA232" s="1"/>
      <c r="AFB232" s="1"/>
      <c r="AFC232" s="1"/>
      <c r="AFD232" s="1"/>
      <c r="AFE232" s="1"/>
      <c r="AFF232" s="1"/>
      <c r="AFG232" s="1"/>
      <c r="AFH232" s="1"/>
      <c r="AFI232" s="1"/>
      <c r="AFJ232" s="1"/>
      <c r="AFK232" s="1"/>
      <c r="AFL232" s="1"/>
      <c r="AFM232" s="1"/>
      <c r="AFN232" s="1"/>
      <c r="AFO232" s="1"/>
      <c r="AFP232" s="1"/>
      <c r="AFQ232" s="1"/>
      <c r="AFR232" s="1"/>
      <c r="AFS232" s="1"/>
      <c r="AFT232" s="1"/>
      <c r="AFU232" s="1"/>
      <c r="AFV232" s="1"/>
      <c r="AFW232" s="1"/>
      <c r="AFX232" s="1"/>
      <c r="AFY232" s="1"/>
      <c r="AFZ232" s="1"/>
      <c r="AGA232" s="1"/>
      <c r="AGB232" s="1"/>
      <c r="AGC232" s="1"/>
      <c r="AGD232" s="1"/>
      <c r="AGE232" s="1"/>
      <c r="AGF232" s="1"/>
      <c r="AGG232" s="1"/>
      <c r="AGH232" s="1"/>
      <c r="AGI232" s="1"/>
      <c r="AGJ232" s="1"/>
      <c r="AGK232" s="1"/>
      <c r="AGL232" s="1"/>
      <c r="AGM232" s="1"/>
      <c r="AGN232" s="1"/>
      <c r="AGO232" s="1"/>
      <c r="AGP232" s="1"/>
      <c r="AGQ232" s="1"/>
      <c r="AGR232" s="1"/>
      <c r="AGS232" s="1"/>
      <c r="AGT232" s="1"/>
      <c r="AGU232" s="1"/>
      <c r="AGV232" s="1"/>
      <c r="AGW232" s="1"/>
      <c r="AGX232" s="1"/>
      <c r="AGY232" s="1"/>
      <c r="AGZ232" s="1"/>
      <c r="AHA232" s="1"/>
      <c r="AHB232" s="1"/>
      <c r="AHC232" s="1"/>
      <c r="AHD232" s="1"/>
      <c r="AHE232" s="1"/>
      <c r="AHF232" s="1"/>
      <c r="AHG232" s="1"/>
      <c r="AHH232" s="1"/>
      <c r="AHI232" s="1"/>
      <c r="AHJ232" s="1"/>
      <c r="AHK232" s="1"/>
      <c r="AHL232" s="1"/>
      <c r="AHM232" s="1"/>
      <c r="AHN232" s="1"/>
      <c r="AHO232" s="1"/>
      <c r="AHP232" s="1"/>
      <c r="AHQ232" s="1"/>
      <c r="AHR232" s="1"/>
      <c r="AHS232" s="1"/>
      <c r="AHT232" s="1"/>
      <c r="AHU232" s="1"/>
      <c r="AHV232" s="1"/>
      <c r="AHW232" s="1"/>
      <c r="AHX232" s="1"/>
      <c r="AHY232" s="1"/>
      <c r="AHZ232" s="1"/>
      <c r="AIA232" s="1"/>
      <c r="AIB232" s="1"/>
      <c r="AIC232" s="1"/>
      <c r="AID232" s="1"/>
      <c r="AIE232" s="1"/>
      <c r="AIF232" s="1"/>
      <c r="AIG232" s="1"/>
      <c r="AIH232" s="1"/>
      <c r="AII232" s="1"/>
      <c r="AIJ232" s="1"/>
      <c r="AIK232" s="1"/>
      <c r="AIL232" s="1"/>
      <c r="AIM232" s="1"/>
      <c r="AIN232" s="1"/>
      <c r="AIO232" s="1"/>
      <c r="AIP232" s="1"/>
      <c r="AIQ232" s="1"/>
      <c r="AIR232" s="1"/>
      <c r="AIS232" s="1"/>
      <c r="AIT232" s="1"/>
      <c r="AIU232" s="1"/>
      <c r="AIV232" s="1"/>
      <c r="AIW232" s="1"/>
      <c r="AIX232" s="1"/>
      <c r="AIY232" s="1"/>
      <c r="AIZ232" s="1"/>
      <c r="AJA232" s="1"/>
      <c r="AJB232" s="1"/>
      <c r="AJC232" s="1"/>
      <c r="AJD232" s="1"/>
      <c r="AJE232" s="1"/>
      <c r="AJF232" s="1"/>
      <c r="AJG232" s="1"/>
      <c r="AJH232" s="1"/>
      <c r="AJI232" s="1"/>
      <c r="AJJ232" s="1"/>
      <c r="AJK232" s="1"/>
      <c r="AJL232" s="1"/>
      <c r="AJM232" s="1"/>
      <c r="AJN232" s="1"/>
      <c r="AJO232" s="1"/>
      <c r="AJP232" s="1"/>
      <c r="AJQ232" s="1"/>
      <c r="AJR232" s="1"/>
      <c r="AJS232" s="1"/>
      <c r="AJT232" s="1"/>
      <c r="AJU232" s="1"/>
      <c r="AJV232" s="1"/>
      <c r="AJW232" s="1"/>
      <c r="AJX232" s="1"/>
      <c r="AJY232" s="1"/>
      <c r="AJZ232" s="1"/>
      <c r="AKA232" s="1"/>
      <c r="AKB232" s="1"/>
      <c r="AKC232" s="1"/>
      <c r="AKD232" s="1"/>
      <c r="AKE232" s="1"/>
      <c r="AKF232" s="1"/>
      <c r="AKG232" s="1"/>
      <c r="AKH232" s="1"/>
      <c r="AKI232" s="1"/>
      <c r="AKJ232" s="1"/>
      <c r="AKK232" s="1"/>
      <c r="AKL232" s="1"/>
      <c r="AKM232" s="1"/>
      <c r="AKN232" s="1"/>
      <c r="AKO232" s="1"/>
      <c r="AKP232" s="1"/>
      <c r="AKQ232" s="1"/>
      <c r="AKR232" s="1"/>
      <c r="AKS232" s="1"/>
      <c r="AKT232" s="1"/>
      <c r="AKU232" s="1"/>
      <c r="AKV232" s="1"/>
      <c r="AKW232" s="1"/>
      <c r="AKX232" s="1"/>
      <c r="AKY232" s="1"/>
      <c r="AKZ232" s="1"/>
      <c r="ALA232" s="1"/>
      <c r="ALB232" s="1"/>
      <c r="ALC232" s="1"/>
      <c r="ALD232" s="1"/>
      <c r="ALE232" s="1"/>
      <c r="ALF232" s="1"/>
      <c r="ALG232" s="1"/>
      <c r="ALH232" s="1"/>
      <c r="ALI232" s="1"/>
      <c r="ALJ232" s="1"/>
      <c r="ALK232" s="1"/>
      <c r="ALL232" s="1"/>
      <c r="ALM232" s="1"/>
      <c r="ALN232" s="1"/>
      <c r="ALO232" s="1"/>
      <c r="ALP232" s="1"/>
      <c r="ALQ232" s="1"/>
      <c r="ALR232" s="1"/>
      <c r="ALS232" s="1"/>
      <c r="ALT232" s="1"/>
      <c r="ALU232" s="1"/>
      <c r="ALV232" s="1"/>
      <c r="ALW232" s="1"/>
      <c r="ALX232" s="1"/>
      <c r="ALY232" s="1"/>
      <c r="ALZ232" s="1"/>
      <c r="AMA232" s="1"/>
      <c r="AMB232" s="1"/>
      <c r="AMC232" s="1"/>
      <c r="AMD232" s="1"/>
      <c r="AME232" s="1"/>
      <c r="AMF232" s="1"/>
      <c r="AMG232" s="1"/>
      <c r="AMH232" s="1"/>
      <c r="AMI232" s="1"/>
      <c r="AMJ232" s="1"/>
    </row>
    <row r="233" spans="1:1024" s="8" customFormat="1" x14ac:dyDescent="0.3">
      <c r="A233" s="26">
        <v>226</v>
      </c>
      <c r="B233" s="29" t="s">
        <v>16</v>
      </c>
      <c r="C233" s="29"/>
      <c r="D233" s="29"/>
      <c r="E233" s="29"/>
      <c r="F233" s="29"/>
      <c r="G233" s="29"/>
      <c r="H233" s="29"/>
      <c r="I233" s="29"/>
      <c r="J233" s="29"/>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c r="PU233" s="1"/>
      <c r="PV233" s="1"/>
      <c r="PW233" s="1"/>
      <c r="PX233" s="1"/>
      <c r="PY233" s="1"/>
      <c r="PZ233" s="1"/>
      <c r="QA233" s="1"/>
      <c r="QB233" s="1"/>
      <c r="QC233" s="1"/>
      <c r="QD233" s="1"/>
      <c r="QE233" s="1"/>
      <c r="QF233" s="1"/>
      <c r="QG233" s="1"/>
      <c r="QH233" s="1"/>
      <c r="QI233" s="1"/>
      <c r="QJ233" s="1"/>
      <c r="QK233" s="1"/>
      <c r="QL233" s="1"/>
      <c r="QM233" s="1"/>
      <c r="QN233" s="1"/>
      <c r="QO233" s="1"/>
      <c r="QP233" s="1"/>
      <c r="QQ233" s="1"/>
      <c r="QR233" s="1"/>
      <c r="QS233" s="1"/>
      <c r="QT233" s="1"/>
      <c r="QU233" s="1"/>
      <c r="QV233" s="1"/>
      <c r="QW233" s="1"/>
      <c r="QX233" s="1"/>
      <c r="QY233" s="1"/>
      <c r="QZ233" s="1"/>
      <c r="RA233" s="1"/>
      <c r="RB233" s="1"/>
      <c r="RC233" s="1"/>
      <c r="RD233" s="1"/>
      <c r="RE233" s="1"/>
      <c r="RF233" s="1"/>
      <c r="RG233" s="1"/>
      <c r="RH233" s="1"/>
      <c r="RI233" s="1"/>
      <c r="RJ233" s="1"/>
      <c r="RK233" s="1"/>
      <c r="RL233" s="1"/>
      <c r="RM233" s="1"/>
      <c r="RN233" s="1"/>
      <c r="RO233" s="1"/>
      <c r="RP233" s="1"/>
      <c r="RQ233" s="1"/>
      <c r="RR233" s="1"/>
      <c r="RS233" s="1"/>
      <c r="RT233" s="1"/>
      <c r="RU233" s="1"/>
      <c r="RV233" s="1"/>
      <c r="RW233" s="1"/>
      <c r="RX233" s="1"/>
      <c r="RY233" s="1"/>
      <c r="RZ233" s="1"/>
      <c r="SA233" s="1"/>
      <c r="SB233" s="1"/>
      <c r="SC233" s="1"/>
      <c r="SD233" s="1"/>
      <c r="SE233" s="1"/>
      <c r="SF233" s="1"/>
      <c r="SG233" s="1"/>
      <c r="SH233" s="1"/>
      <c r="SI233" s="1"/>
      <c r="SJ233" s="1"/>
      <c r="SK233" s="1"/>
      <c r="SL233" s="1"/>
      <c r="SM233" s="1"/>
      <c r="SN233" s="1"/>
      <c r="SO233" s="1"/>
      <c r="SP233" s="1"/>
      <c r="SQ233" s="1"/>
      <c r="SR233" s="1"/>
      <c r="SS233" s="1"/>
      <c r="ST233" s="1"/>
      <c r="SU233" s="1"/>
      <c r="SV233" s="1"/>
      <c r="SW233" s="1"/>
      <c r="SX233" s="1"/>
      <c r="SY233" s="1"/>
      <c r="SZ233" s="1"/>
      <c r="TA233" s="1"/>
      <c r="TB233" s="1"/>
      <c r="TC233" s="1"/>
      <c r="TD233" s="1"/>
      <c r="TE233" s="1"/>
      <c r="TF233" s="1"/>
      <c r="TG233" s="1"/>
      <c r="TH233" s="1"/>
      <c r="TI233" s="1"/>
      <c r="TJ233" s="1"/>
      <c r="TK233" s="1"/>
      <c r="TL233" s="1"/>
      <c r="TM233" s="1"/>
      <c r="TN233" s="1"/>
      <c r="TO233" s="1"/>
      <c r="TP233" s="1"/>
      <c r="TQ233" s="1"/>
      <c r="TR233" s="1"/>
      <c r="TS233" s="1"/>
      <c r="TT233" s="1"/>
      <c r="TU233" s="1"/>
      <c r="TV233" s="1"/>
      <c r="TW233" s="1"/>
      <c r="TX233" s="1"/>
      <c r="TY233" s="1"/>
      <c r="TZ233" s="1"/>
      <c r="UA233" s="1"/>
      <c r="UB233" s="1"/>
      <c r="UC233" s="1"/>
      <c r="UD233" s="1"/>
      <c r="UE233" s="1"/>
      <c r="UF233" s="1"/>
      <c r="UG233" s="1"/>
      <c r="UH233" s="1"/>
      <c r="UI233" s="1"/>
      <c r="UJ233" s="1"/>
      <c r="UK233" s="1"/>
      <c r="UL233" s="1"/>
      <c r="UM233" s="1"/>
      <c r="UN233" s="1"/>
      <c r="UO233" s="1"/>
      <c r="UP233" s="1"/>
      <c r="UQ233" s="1"/>
      <c r="UR233" s="1"/>
      <c r="US233" s="1"/>
      <c r="UT233" s="1"/>
      <c r="UU233" s="1"/>
      <c r="UV233" s="1"/>
      <c r="UW233" s="1"/>
      <c r="UX233" s="1"/>
      <c r="UY233" s="1"/>
      <c r="UZ233" s="1"/>
      <c r="VA233" s="1"/>
      <c r="VB233" s="1"/>
      <c r="VC233" s="1"/>
      <c r="VD233" s="1"/>
      <c r="VE233" s="1"/>
      <c r="VF233" s="1"/>
      <c r="VG233" s="1"/>
      <c r="VH233" s="1"/>
      <c r="VI233" s="1"/>
      <c r="VJ233" s="1"/>
      <c r="VK233" s="1"/>
      <c r="VL233" s="1"/>
      <c r="VM233" s="1"/>
      <c r="VN233" s="1"/>
      <c r="VO233" s="1"/>
      <c r="VP233" s="1"/>
      <c r="VQ233" s="1"/>
      <c r="VR233" s="1"/>
      <c r="VS233" s="1"/>
      <c r="VT233" s="1"/>
      <c r="VU233" s="1"/>
      <c r="VV233" s="1"/>
      <c r="VW233" s="1"/>
      <c r="VX233" s="1"/>
      <c r="VY233" s="1"/>
      <c r="VZ233" s="1"/>
      <c r="WA233" s="1"/>
      <c r="WB233" s="1"/>
      <c r="WC233" s="1"/>
      <c r="WD233" s="1"/>
      <c r="WE233" s="1"/>
      <c r="WF233" s="1"/>
      <c r="WG233" s="1"/>
      <c r="WH233" s="1"/>
      <c r="WI233" s="1"/>
      <c r="WJ233" s="1"/>
      <c r="WK233" s="1"/>
      <c r="WL233" s="1"/>
      <c r="WM233" s="1"/>
      <c r="WN233" s="1"/>
      <c r="WO233" s="1"/>
      <c r="WP233" s="1"/>
      <c r="WQ233" s="1"/>
      <c r="WR233" s="1"/>
      <c r="WS233" s="1"/>
      <c r="WT233" s="1"/>
      <c r="WU233" s="1"/>
      <c r="WV233" s="1"/>
      <c r="WW233" s="1"/>
      <c r="WX233" s="1"/>
      <c r="WY233" s="1"/>
      <c r="WZ233" s="1"/>
      <c r="XA233" s="1"/>
      <c r="XB233" s="1"/>
      <c r="XC233" s="1"/>
      <c r="XD233" s="1"/>
      <c r="XE233" s="1"/>
      <c r="XF233" s="1"/>
      <c r="XG233" s="1"/>
      <c r="XH233" s="1"/>
      <c r="XI233" s="1"/>
      <c r="XJ233" s="1"/>
      <c r="XK233" s="1"/>
      <c r="XL233" s="1"/>
      <c r="XM233" s="1"/>
      <c r="XN233" s="1"/>
      <c r="XO233" s="1"/>
      <c r="XP233" s="1"/>
      <c r="XQ233" s="1"/>
      <c r="XR233" s="1"/>
      <c r="XS233" s="1"/>
      <c r="XT233" s="1"/>
      <c r="XU233" s="1"/>
      <c r="XV233" s="1"/>
      <c r="XW233" s="1"/>
      <c r="XX233" s="1"/>
      <c r="XY233" s="1"/>
      <c r="XZ233" s="1"/>
      <c r="YA233" s="1"/>
      <c r="YB233" s="1"/>
      <c r="YC233" s="1"/>
      <c r="YD233" s="1"/>
      <c r="YE233" s="1"/>
      <c r="YF233" s="1"/>
      <c r="YG233" s="1"/>
      <c r="YH233" s="1"/>
      <c r="YI233" s="1"/>
      <c r="YJ233" s="1"/>
      <c r="YK233" s="1"/>
      <c r="YL233" s="1"/>
      <c r="YM233" s="1"/>
      <c r="YN233" s="1"/>
      <c r="YO233" s="1"/>
      <c r="YP233" s="1"/>
      <c r="YQ233" s="1"/>
      <c r="YR233" s="1"/>
      <c r="YS233" s="1"/>
      <c r="YT233" s="1"/>
      <c r="YU233" s="1"/>
      <c r="YV233" s="1"/>
      <c r="YW233" s="1"/>
      <c r="YX233" s="1"/>
      <c r="YY233" s="1"/>
      <c r="YZ233" s="1"/>
      <c r="ZA233" s="1"/>
      <c r="ZB233" s="1"/>
      <c r="ZC233" s="1"/>
      <c r="ZD233" s="1"/>
      <c r="ZE233" s="1"/>
      <c r="ZF233" s="1"/>
      <c r="ZG233" s="1"/>
      <c r="ZH233" s="1"/>
      <c r="ZI233" s="1"/>
      <c r="ZJ233" s="1"/>
      <c r="ZK233" s="1"/>
      <c r="ZL233" s="1"/>
      <c r="ZM233" s="1"/>
      <c r="ZN233" s="1"/>
      <c r="ZO233" s="1"/>
      <c r="ZP233" s="1"/>
      <c r="ZQ233" s="1"/>
      <c r="ZR233" s="1"/>
      <c r="ZS233" s="1"/>
      <c r="ZT233" s="1"/>
      <c r="ZU233" s="1"/>
      <c r="ZV233" s="1"/>
      <c r="ZW233" s="1"/>
      <c r="ZX233" s="1"/>
      <c r="ZY233" s="1"/>
      <c r="ZZ233" s="1"/>
      <c r="AAA233" s="1"/>
      <c r="AAB233" s="1"/>
      <c r="AAC233" s="1"/>
      <c r="AAD233" s="1"/>
      <c r="AAE233" s="1"/>
      <c r="AAF233" s="1"/>
      <c r="AAG233" s="1"/>
      <c r="AAH233" s="1"/>
      <c r="AAI233" s="1"/>
      <c r="AAJ233" s="1"/>
      <c r="AAK233" s="1"/>
      <c r="AAL233" s="1"/>
      <c r="AAM233" s="1"/>
      <c r="AAN233" s="1"/>
      <c r="AAO233" s="1"/>
      <c r="AAP233" s="1"/>
      <c r="AAQ233" s="1"/>
      <c r="AAR233" s="1"/>
      <c r="AAS233" s="1"/>
      <c r="AAT233" s="1"/>
      <c r="AAU233" s="1"/>
      <c r="AAV233" s="1"/>
      <c r="AAW233" s="1"/>
      <c r="AAX233" s="1"/>
      <c r="AAY233" s="1"/>
      <c r="AAZ233" s="1"/>
      <c r="ABA233" s="1"/>
      <c r="ABB233" s="1"/>
      <c r="ABC233" s="1"/>
      <c r="ABD233" s="1"/>
      <c r="ABE233" s="1"/>
      <c r="ABF233" s="1"/>
      <c r="ABG233" s="1"/>
      <c r="ABH233" s="1"/>
      <c r="ABI233" s="1"/>
      <c r="ABJ233" s="1"/>
      <c r="ABK233" s="1"/>
      <c r="ABL233" s="1"/>
      <c r="ABM233" s="1"/>
      <c r="ABN233" s="1"/>
      <c r="ABO233" s="1"/>
      <c r="ABP233" s="1"/>
      <c r="ABQ233" s="1"/>
      <c r="ABR233" s="1"/>
      <c r="ABS233" s="1"/>
      <c r="ABT233" s="1"/>
      <c r="ABU233" s="1"/>
      <c r="ABV233" s="1"/>
      <c r="ABW233" s="1"/>
      <c r="ABX233" s="1"/>
      <c r="ABY233" s="1"/>
      <c r="ABZ233" s="1"/>
      <c r="ACA233" s="1"/>
      <c r="ACB233" s="1"/>
      <c r="ACC233" s="1"/>
      <c r="ACD233" s="1"/>
      <c r="ACE233" s="1"/>
      <c r="ACF233" s="1"/>
      <c r="ACG233" s="1"/>
      <c r="ACH233" s="1"/>
      <c r="ACI233" s="1"/>
      <c r="ACJ233" s="1"/>
      <c r="ACK233" s="1"/>
      <c r="ACL233" s="1"/>
      <c r="ACM233" s="1"/>
      <c r="ACN233" s="1"/>
      <c r="ACO233" s="1"/>
      <c r="ACP233" s="1"/>
      <c r="ACQ233" s="1"/>
      <c r="ACR233" s="1"/>
      <c r="ACS233" s="1"/>
      <c r="ACT233" s="1"/>
      <c r="ACU233" s="1"/>
      <c r="ACV233" s="1"/>
      <c r="ACW233" s="1"/>
      <c r="ACX233" s="1"/>
      <c r="ACY233" s="1"/>
      <c r="ACZ233" s="1"/>
      <c r="ADA233" s="1"/>
      <c r="ADB233" s="1"/>
      <c r="ADC233" s="1"/>
      <c r="ADD233" s="1"/>
      <c r="ADE233" s="1"/>
      <c r="ADF233" s="1"/>
      <c r="ADG233" s="1"/>
      <c r="ADH233" s="1"/>
      <c r="ADI233" s="1"/>
      <c r="ADJ233" s="1"/>
      <c r="ADK233" s="1"/>
      <c r="ADL233" s="1"/>
      <c r="ADM233" s="1"/>
      <c r="ADN233" s="1"/>
      <c r="ADO233" s="1"/>
      <c r="ADP233" s="1"/>
      <c r="ADQ233" s="1"/>
      <c r="ADR233" s="1"/>
      <c r="ADS233" s="1"/>
      <c r="ADT233" s="1"/>
      <c r="ADU233" s="1"/>
      <c r="ADV233" s="1"/>
      <c r="ADW233" s="1"/>
      <c r="ADX233" s="1"/>
      <c r="ADY233" s="1"/>
      <c r="ADZ233" s="1"/>
      <c r="AEA233" s="1"/>
      <c r="AEB233" s="1"/>
      <c r="AEC233" s="1"/>
      <c r="AED233" s="1"/>
      <c r="AEE233" s="1"/>
      <c r="AEF233" s="1"/>
      <c r="AEG233" s="1"/>
      <c r="AEH233" s="1"/>
      <c r="AEI233" s="1"/>
      <c r="AEJ233" s="1"/>
      <c r="AEK233" s="1"/>
      <c r="AEL233" s="1"/>
      <c r="AEM233" s="1"/>
      <c r="AEN233" s="1"/>
      <c r="AEO233" s="1"/>
      <c r="AEP233" s="1"/>
      <c r="AEQ233" s="1"/>
      <c r="AER233" s="1"/>
      <c r="AES233" s="1"/>
      <c r="AET233" s="1"/>
      <c r="AEU233" s="1"/>
      <c r="AEV233" s="1"/>
      <c r="AEW233" s="1"/>
      <c r="AEX233" s="1"/>
      <c r="AEY233" s="1"/>
      <c r="AEZ233" s="1"/>
      <c r="AFA233" s="1"/>
      <c r="AFB233" s="1"/>
      <c r="AFC233" s="1"/>
      <c r="AFD233" s="1"/>
      <c r="AFE233" s="1"/>
      <c r="AFF233" s="1"/>
      <c r="AFG233" s="1"/>
      <c r="AFH233" s="1"/>
      <c r="AFI233" s="1"/>
      <c r="AFJ233" s="1"/>
      <c r="AFK233" s="1"/>
      <c r="AFL233" s="1"/>
      <c r="AFM233" s="1"/>
      <c r="AFN233" s="1"/>
      <c r="AFO233" s="1"/>
      <c r="AFP233" s="1"/>
      <c r="AFQ233" s="1"/>
      <c r="AFR233" s="1"/>
      <c r="AFS233" s="1"/>
      <c r="AFT233" s="1"/>
      <c r="AFU233" s="1"/>
      <c r="AFV233" s="1"/>
      <c r="AFW233" s="1"/>
      <c r="AFX233" s="1"/>
      <c r="AFY233" s="1"/>
      <c r="AFZ233" s="1"/>
      <c r="AGA233" s="1"/>
      <c r="AGB233" s="1"/>
      <c r="AGC233" s="1"/>
      <c r="AGD233" s="1"/>
      <c r="AGE233" s="1"/>
      <c r="AGF233" s="1"/>
      <c r="AGG233" s="1"/>
      <c r="AGH233" s="1"/>
      <c r="AGI233" s="1"/>
      <c r="AGJ233" s="1"/>
      <c r="AGK233" s="1"/>
      <c r="AGL233" s="1"/>
      <c r="AGM233" s="1"/>
      <c r="AGN233" s="1"/>
      <c r="AGO233" s="1"/>
      <c r="AGP233" s="1"/>
      <c r="AGQ233" s="1"/>
      <c r="AGR233" s="1"/>
      <c r="AGS233" s="1"/>
      <c r="AGT233" s="1"/>
      <c r="AGU233" s="1"/>
      <c r="AGV233" s="1"/>
      <c r="AGW233" s="1"/>
      <c r="AGX233" s="1"/>
      <c r="AGY233" s="1"/>
      <c r="AGZ233" s="1"/>
      <c r="AHA233" s="1"/>
      <c r="AHB233" s="1"/>
      <c r="AHC233" s="1"/>
      <c r="AHD233" s="1"/>
      <c r="AHE233" s="1"/>
      <c r="AHF233" s="1"/>
      <c r="AHG233" s="1"/>
      <c r="AHH233" s="1"/>
      <c r="AHI233" s="1"/>
      <c r="AHJ233" s="1"/>
      <c r="AHK233" s="1"/>
      <c r="AHL233" s="1"/>
      <c r="AHM233" s="1"/>
      <c r="AHN233" s="1"/>
      <c r="AHO233" s="1"/>
      <c r="AHP233" s="1"/>
      <c r="AHQ233" s="1"/>
      <c r="AHR233" s="1"/>
      <c r="AHS233" s="1"/>
      <c r="AHT233" s="1"/>
      <c r="AHU233" s="1"/>
      <c r="AHV233" s="1"/>
      <c r="AHW233" s="1"/>
      <c r="AHX233" s="1"/>
      <c r="AHY233" s="1"/>
      <c r="AHZ233" s="1"/>
      <c r="AIA233" s="1"/>
      <c r="AIB233" s="1"/>
      <c r="AIC233" s="1"/>
      <c r="AID233" s="1"/>
      <c r="AIE233" s="1"/>
      <c r="AIF233" s="1"/>
      <c r="AIG233" s="1"/>
      <c r="AIH233" s="1"/>
      <c r="AII233" s="1"/>
      <c r="AIJ233" s="1"/>
      <c r="AIK233" s="1"/>
      <c r="AIL233" s="1"/>
      <c r="AIM233" s="1"/>
      <c r="AIN233" s="1"/>
      <c r="AIO233" s="1"/>
      <c r="AIP233" s="1"/>
      <c r="AIQ233" s="1"/>
      <c r="AIR233" s="1"/>
      <c r="AIS233" s="1"/>
      <c r="AIT233" s="1"/>
      <c r="AIU233" s="1"/>
      <c r="AIV233" s="1"/>
      <c r="AIW233" s="1"/>
      <c r="AIX233" s="1"/>
      <c r="AIY233" s="1"/>
      <c r="AIZ233" s="1"/>
      <c r="AJA233" s="1"/>
      <c r="AJB233" s="1"/>
      <c r="AJC233" s="1"/>
      <c r="AJD233" s="1"/>
      <c r="AJE233" s="1"/>
      <c r="AJF233" s="1"/>
      <c r="AJG233" s="1"/>
      <c r="AJH233" s="1"/>
      <c r="AJI233" s="1"/>
      <c r="AJJ233" s="1"/>
      <c r="AJK233" s="1"/>
      <c r="AJL233" s="1"/>
      <c r="AJM233" s="1"/>
      <c r="AJN233" s="1"/>
      <c r="AJO233" s="1"/>
      <c r="AJP233" s="1"/>
      <c r="AJQ233" s="1"/>
      <c r="AJR233" s="1"/>
      <c r="AJS233" s="1"/>
      <c r="AJT233" s="1"/>
      <c r="AJU233" s="1"/>
      <c r="AJV233" s="1"/>
      <c r="AJW233" s="1"/>
      <c r="AJX233" s="1"/>
      <c r="AJY233" s="1"/>
      <c r="AJZ233" s="1"/>
      <c r="AKA233" s="1"/>
      <c r="AKB233" s="1"/>
      <c r="AKC233" s="1"/>
      <c r="AKD233" s="1"/>
      <c r="AKE233" s="1"/>
      <c r="AKF233" s="1"/>
      <c r="AKG233" s="1"/>
      <c r="AKH233" s="1"/>
      <c r="AKI233" s="1"/>
      <c r="AKJ233" s="1"/>
      <c r="AKK233" s="1"/>
      <c r="AKL233" s="1"/>
      <c r="AKM233" s="1"/>
      <c r="AKN233" s="1"/>
      <c r="AKO233" s="1"/>
      <c r="AKP233" s="1"/>
      <c r="AKQ233" s="1"/>
      <c r="AKR233" s="1"/>
      <c r="AKS233" s="1"/>
      <c r="AKT233" s="1"/>
      <c r="AKU233" s="1"/>
      <c r="AKV233" s="1"/>
      <c r="AKW233" s="1"/>
      <c r="AKX233" s="1"/>
      <c r="AKY233" s="1"/>
      <c r="AKZ233" s="1"/>
      <c r="ALA233" s="1"/>
      <c r="ALB233" s="1"/>
      <c r="ALC233" s="1"/>
      <c r="ALD233" s="1"/>
      <c r="ALE233" s="1"/>
      <c r="ALF233" s="1"/>
      <c r="ALG233" s="1"/>
      <c r="ALH233" s="1"/>
      <c r="ALI233" s="1"/>
      <c r="ALJ233" s="1"/>
      <c r="ALK233" s="1"/>
      <c r="ALL233" s="1"/>
      <c r="ALM233" s="1"/>
      <c r="ALN233" s="1"/>
      <c r="ALO233" s="1"/>
      <c r="ALP233" s="1"/>
      <c r="ALQ233" s="1"/>
      <c r="ALR233" s="1"/>
      <c r="ALS233" s="1"/>
      <c r="ALT233" s="1"/>
      <c r="ALU233" s="1"/>
      <c r="ALV233" s="1"/>
      <c r="ALW233" s="1"/>
      <c r="ALX233" s="1"/>
      <c r="ALY233" s="1"/>
      <c r="ALZ233" s="1"/>
      <c r="AMA233" s="1"/>
      <c r="AMB233" s="1"/>
      <c r="AMC233" s="1"/>
      <c r="AMD233" s="1"/>
      <c r="AME233" s="1"/>
      <c r="AMF233" s="1"/>
      <c r="AMG233" s="1"/>
      <c r="AMH233" s="1"/>
      <c r="AMI233" s="1"/>
      <c r="AMJ233" s="1"/>
    </row>
    <row r="234" spans="1:1024" s="8" customFormat="1" x14ac:dyDescent="0.25">
      <c r="A234" s="26">
        <v>227</v>
      </c>
      <c r="B234" s="3" t="s">
        <v>17</v>
      </c>
      <c r="C234" s="28">
        <f>SUM(C235:C237)</f>
        <v>8959.0282900000002</v>
      </c>
      <c r="D234" s="28">
        <f t="shared" ref="D234:H234" si="95">SUM(D235:D237)</f>
        <v>0</v>
      </c>
      <c r="E234" s="28">
        <f t="shared" si="95"/>
        <v>5417.0282900000002</v>
      </c>
      <c r="F234" s="28">
        <f t="shared" si="95"/>
        <v>0</v>
      </c>
      <c r="G234" s="28">
        <f t="shared" si="95"/>
        <v>0</v>
      </c>
      <c r="H234" s="28">
        <f t="shared" si="95"/>
        <v>0</v>
      </c>
      <c r="I234" s="28">
        <f>SUM(I235:I237)</f>
        <v>3542</v>
      </c>
      <c r="J234" s="28"/>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c r="PU234" s="1"/>
      <c r="PV234" s="1"/>
      <c r="PW234" s="1"/>
      <c r="PX234" s="1"/>
      <c r="PY234" s="1"/>
      <c r="PZ234" s="1"/>
      <c r="QA234" s="1"/>
      <c r="QB234" s="1"/>
      <c r="QC234" s="1"/>
      <c r="QD234" s="1"/>
      <c r="QE234" s="1"/>
      <c r="QF234" s="1"/>
      <c r="QG234" s="1"/>
      <c r="QH234" s="1"/>
      <c r="QI234" s="1"/>
      <c r="QJ234" s="1"/>
      <c r="QK234" s="1"/>
      <c r="QL234" s="1"/>
      <c r="QM234" s="1"/>
      <c r="QN234" s="1"/>
      <c r="QO234" s="1"/>
      <c r="QP234" s="1"/>
      <c r="QQ234" s="1"/>
      <c r="QR234" s="1"/>
      <c r="QS234" s="1"/>
      <c r="QT234" s="1"/>
      <c r="QU234" s="1"/>
      <c r="QV234" s="1"/>
      <c r="QW234" s="1"/>
      <c r="QX234" s="1"/>
      <c r="QY234" s="1"/>
      <c r="QZ234" s="1"/>
      <c r="RA234" s="1"/>
      <c r="RB234" s="1"/>
      <c r="RC234" s="1"/>
      <c r="RD234" s="1"/>
      <c r="RE234" s="1"/>
      <c r="RF234" s="1"/>
      <c r="RG234" s="1"/>
      <c r="RH234" s="1"/>
      <c r="RI234" s="1"/>
      <c r="RJ234" s="1"/>
      <c r="RK234" s="1"/>
      <c r="RL234" s="1"/>
      <c r="RM234" s="1"/>
      <c r="RN234" s="1"/>
      <c r="RO234" s="1"/>
      <c r="RP234" s="1"/>
      <c r="RQ234" s="1"/>
      <c r="RR234" s="1"/>
      <c r="RS234" s="1"/>
      <c r="RT234" s="1"/>
      <c r="RU234" s="1"/>
      <c r="RV234" s="1"/>
      <c r="RW234" s="1"/>
      <c r="RX234" s="1"/>
      <c r="RY234" s="1"/>
      <c r="RZ234" s="1"/>
      <c r="SA234" s="1"/>
      <c r="SB234" s="1"/>
      <c r="SC234" s="1"/>
      <c r="SD234" s="1"/>
      <c r="SE234" s="1"/>
      <c r="SF234" s="1"/>
      <c r="SG234" s="1"/>
      <c r="SH234" s="1"/>
      <c r="SI234" s="1"/>
      <c r="SJ234" s="1"/>
      <c r="SK234" s="1"/>
      <c r="SL234" s="1"/>
      <c r="SM234" s="1"/>
      <c r="SN234" s="1"/>
      <c r="SO234" s="1"/>
      <c r="SP234" s="1"/>
      <c r="SQ234" s="1"/>
      <c r="SR234" s="1"/>
      <c r="SS234" s="1"/>
      <c r="ST234" s="1"/>
      <c r="SU234" s="1"/>
      <c r="SV234" s="1"/>
      <c r="SW234" s="1"/>
      <c r="SX234" s="1"/>
      <c r="SY234" s="1"/>
      <c r="SZ234" s="1"/>
      <c r="TA234" s="1"/>
      <c r="TB234" s="1"/>
      <c r="TC234" s="1"/>
      <c r="TD234" s="1"/>
      <c r="TE234" s="1"/>
      <c r="TF234" s="1"/>
      <c r="TG234" s="1"/>
      <c r="TH234" s="1"/>
      <c r="TI234" s="1"/>
      <c r="TJ234" s="1"/>
      <c r="TK234" s="1"/>
      <c r="TL234" s="1"/>
      <c r="TM234" s="1"/>
      <c r="TN234" s="1"/>
      <c r="TO234" s="1"/>
      <c r="TP234" s="1"/>
      <c r="TQ234" s="1"/>
      <c r="TR234" s="1"/>
      <c r="TS234" s="1"/>
      <c r="TT234" s="1"/>
      <c r="TU234" s="1"/>
      <c r="TV234" s="1"/>
      <c r="TW234" s="1"/>
      <c r="TX234" s="1"/>
      <c r="TY234" s="1"/>
      <c r="TZ234" s="1"/>
      <c r="UA234" s="1"/>
      <c r="UB234" s="1"/>
      <c r="UC234" s="1"/>
      <c r="UD234" s="1"/>
      <c r="UE234" s="1"/>
      <c r="UF234" s="1"/>
      <c r="UG234" s="1"/>
      <c r="UH234" s="1"/>
      <c r="UI234" s="1"/>
      <c r="UJ234" s="1"/>
      <c r="UK234" s="1"/>
      <c r="UL234" s="1"/>
      <c r="UM234" s="1"/>
      <c r="UN234" s="1"/>
      <c r="UO234" s="1"/>
      <c r="UP234" s="1"/>
      <c r="UQ234" s="1"/>
      <c r="UR234" s="1"/>
      <c r="US234" s="1"/>
      <c r="UT234" s="1"/>
      <c r="UU234" s="1"/>
      <c r="UV234" s="1"/>
      <c r="UW234" s="1"/>
      <c r="UX234" s="1"/>
      <c r="UY234" s="1"/>
      <c r="UZ234" s="1"/>
      <c r="VA234" s="1"/>
      <c r="VB234" s="1"/>
      <c r="VC234" s="1"/>
      <c r="VD234" s="1"/>
      <c r="VE234" s="1"/>
      <c r="VF234" s="1"/>
      <c r="VG234" s="1"/>
      <c r="VH234" s="1"/>
      <c r="VI234" s="1"/>
      <c r="VJ234" s="1"/>
      <c r="VK234" s="1"/>
      <c r="VL234" s="1"/>
      <c r="VM234" s="1"/>
      <c r="VN234" s="1"/>
      <c r="VO234" s="1"/>
      <c r="VP234" s="1"/>
      <c r="VQ234" s="1"/>
      <c r="VR234" s="1"/>
      <c r="VS234" s="1"/>
      <c r="VT234" s="1"/>
      <c r="VU234" s="1"/>
      <c r="VV234" s="1"/>
      <c r="VW234" s="1"/>
      <c r="VX234" s="1"/>
      <c r="VY234" s="1"/>
      <c r="VZ234" s="1"/>
      <c r="WA234" s="1"/>
      <c r="WB234" s="1"/>
      <c r="WC234" s="1"/>
      <c r="WD234" s="1"/>
      <c r="WE234" s="1"/>
      <c r="WF234" s="1"/>
      <c r="WG234" s="1"/>
      <c r="WH234" s="1"/>
      <c r="WI234" s="1"/>
      <c r="WJ234" s="1"/>
      <c r="WK234" s="1"/>
      <c r="WL234" s="1"/>
      <c r="WM234" s="1"/>
      <c r="WN234" s="1"/>
      <c r="WO234" s="1"/>
      <c r="WP234" s="1"/>
      <c r="WQ234" s="1"/>
      <c r="WR234" s="1"/>
      <c r="WS234" s="1"/>
      <c r="WT234" s="1"/>
      <c r="WU234" s="1"/>
      <c r="WV234" s="1"/>
      <c r="WW234" s="1"/>
      <c r="WX234" s="1"/>
      <c r="WY234" s="1"/>
      <c r="WZ234" s="1"/>
      <c r="XA234" s="1"/>
      <c r="XB234" s="1"/>
      <c r="XC234" s="1"/>
      <c r="XD234" s="1"/>
      <c r="XE234" s="1"/>
      <c r="XF234" s="1"/>
      <c r="XG234" s="1"/>
      <c r="XH234" s="1"/>
      <c r="XI234" s="1"/>
      <c r="XJ234" s="1"/>
      <c r="XK234" s="1"/>
      <c r="XL234" s="1"/>
      <c r="XM234" s="1"/>
      <c r="XN234" s="1"/>
      <c r="XO234" s="1"/>
      <c r="XP234" s="1"/>
      <c r="XQ234" s="1"/>
      <c r="XR234" s="1"/>
      <c r="XS234" s="1"/>
      <c r="XT234" s="1"/>
      <c r="XU234" s="1"/>
      <c r="XV234" s="1"/>
      <c r="XW234" s="1"/>
      <c r="XX234" s="1"/>
      <c r="XY234" s="1"/>
      <c r="XZ234" s="1"/>
      <c r="YA234" s="1"/>
      <c r="YB234" s="1"/>
      <c r="YC234" s="1"/>
      <c r="YD234" s="1"/>
      <c r="YE234" s="1"/>
      <c r="YF234" s="1"/>
      <c r="YG234" s="1"/>
      <c r="YH234" s="1"/>
      <c r="YI234" s="1"/>
      <c r="YJ234" s="1"/>
      <c r="YK234" s="1"/>
      <c r="YL234" s="1"/>
      <c r="YM234" s="1"/>
      <c r="YN234" s="1"/>
      <c r="YO234" s="1"/>
      <c r="YP234" s="1"/>
      <c r="YQ234" s="1"/>
      <c r="YR234" s="1"/>
      <c r="YS234" s="1"/>
      <c r="YT234" s="1"/>
      <c r="YU234" s="1"/>
      <c r="YV234" s="1"/>
      <c r="YW234" s="1"/>
      <c r="YX234" s="1"/>
      <c r="YY234" s="1"/>
      <c r="YZ234" s="1"/>
      <c r="ZA234" s="1"/>
      <c r="ZB234" s="1"/>
      <c r="ZC234" s="1"/>
      <c r="ZD234" s="1"/>
      <c r="ZE234" s="1"/>
      <c r="ZF234" s="1"/>
      <c r="ZG234" s="1"/>
      <c r="ZH234" s="1"/>
      <c r="ZI234" s="1"/>
      <c r="ZJ234" s="1"/>
      <c r="ZK234" s="1"/>
      <c r="ZL234" s="1"/>
      <c r="ZM234" s="1"/>
      <c r="ZN234" s="1"/>
      <c r="ZO234" s="1"/>
      <c r="ZP234" s="1"/>
      <c r="ZQ234" s="1"/>
      <c r="ZR234" s="1"/>
      <c r="ZS234" s="1"/>
      <c r="ZT234" s="1"/>
      <c r="ZU234" s="1"/>
      <c r="ZV234" s="1"/>
      <c r="ZW234" s="1"/>
      <c r="ZX234" s="1"/>
      <c r="ZY234" s="1"/>
      <c r="ZZ234" s="1"/>
      <c r="AAA234" s="1"/>
      <c r="AAB234" s="1"/>
      <c r="AAC234" s="1"/>
      <c r="AAD234" s="1"/>
      <c r="AAE234" s="1"/>
      <c r="AAF234" s="1"/>
      <c r="AAG234" s="1"/>
      <c r="AAH234" s="1"/>
      <c r="AAI234" s="1"/>
      <c r="AAJ234" s="1"/>
      <c r="AAK234" s="1"/>
      <c r="AAL234" s="1"/>
      <c r="AAM234" s="1"/>
      <c r="AAN234" s="1"/>
      <c r="AAO234" s="1"/>
      <c r="AAP234" s="1"/>
      <c r="AAQ234" s="1"/>
      <c r="AAR234" s="1"/>
      <c r="AAS234" s="1"/>
      <c r="AAT234" s="1"/>
      <c r="AAU234" s="1"/>
      <c r="AAV234" s="1"/>
      <c r="AAW234" s="1"/>
      <c r="AAX234" s="1"/>
      <c r="AAY234" s="1"/>
      <c r="AAZ234" s="1"/>
      <c r="ABA234" s="1"/>
      <c r="ABB234" s="1"/>
      <c r="ABC234" s="1"/>
      <c r="ABD234" s="1"/>
      <c r="ABE234" s="1"/>
      <c r="ABF234" s="1"/>
      <c r="ABG234" s="1"/>
      <c r="ABH234" s="1"/>
      <c r="ABI234" s="1"/>
      <c r="ABJ234" s="1"/>
      <c r="ABK234" s="1"/>
      <c r="ABL234" s="1"/>
      <c r="ABM234" s="1"/>
      <c r="ABN234" s="1"/>
      <c r="ABO234" s="1"/>
      <c r="ABP234" s="1"/>
      <c r="ABQ234" s="1"/>
      <c r="ABR234" s="1"/>
      <c r="ABS234" s="1"/>
      <c r="ABT234" s="1"/>
      <c r="ABU234" s="1"/>
      <c r="ABV234" s="1"/>
      <c r="ABW234" s="1"/>
      <c r="ABX234" s="1"/>
      <c r="ABY234" s="1"/>
      <c r="ABZ234" s="1"/>
      <c r="ACA234" s="1"/>
      <c r="ACB234" s="1"/>
      <c r="ACC234" s="1"/>
      <c r="ACD234" s="1"/>
      <c r="ACE234" s="1"/>
      <c r="ACF234" s="1"/>
      <c r="ACG234" s="1"/>
      <c r="ACH234" s="1"/>
      <c r="ACI234" s="1"/>
      <c r="ACJ234" s="1"/>
      <c r="ACK234" s="1"/>
      <c r="ACL234" s="1"/>
      <c r="ACM234" s="1"/>
      <c r="ACN234" s="1"/>
      <c r="ACO234" s="1"/>
      <c r="ACP234" s="1"/>
      <c r="ACQ234" s="1"/>
      <c r="ACR234" s="1"/>
      <c r="ACS234" s="1"/>
      <c r="ACT234" s="1"/>
      <c r="ACU234" s="1"/>
      <c r="ACV234" s="1"/>
      <c r="ACW234" s="1"/>
      <c r="ACX234" s="1"/>
      <c r="ACY234" s="1"/>
      <c r="ACZ234" s="1"/>
      <c r="ADA234" s="1"/>
      <c r="ADB234" s="1"/>
      <c r="ADC234" s="1"/>
      <c r="ADD234" s="1"/>
      <c r="ADE234" s="1"/>
      <c r="ADF234" s="1"/>
      <c r="ADG234" s="1"/>
      <c r="ADH234" s="1"/>
      <c r="ADI234" s="1"/>
      <c r="ADJ234" s="1"/>
      <c r="ADK234" s="1"/>
      <c r="ADL234" s="1"/>
      <c r="ADM234" s="1"/>
      <c r="ADN234" s="1"/>
      <c r="ADO234" s="1"/>
      <c r="ADP234" s="1"/>
      <c r="ADQ234" s="1"/>
      <c r="ADR234" s="1"/>
      <c r="ADS234" s="1"/>
      <c r="ADT234" s="1"/>
      <c r="ADU234" s="1"/>
      <c r="ADV234" s="1"/>
      <c r="ADW234" s="1"/>
      <c r="ADX234" s="1"/>
      <c r="ADY234" s="1"/>
      <c r="ADZ234" s="1"/>
      <c r="AEA234" s="1"/>
      <c r="AEB234" s="1"/>
      <c r="AEC234" s="1"/>
      <c r="AED234" s="1"/>
      <c r="AEE234" s="1"/>
      <c r="AEF234" s="1"/>
      <c r="AEG234" s="1"/>
      <c r="AEH234" s="1"/>
      <c r="AEI234" s="1"/>
      <c r="AEJ234" s="1"/>
      <c r="AEK234" s="1"/>
      <c r="AEL234" s="1"/>
      <c r="AEM234" s="1"/>
      <c r="AEN234" s="1"/>
      <c r="AEO234" s="1"/>
      <c r="AEP234" s="1"/>
      <c r="AEQ234" s="1"/>
      <c r="AER234" s="1"/>
      <c r="AES234" s="1"/>
      <c r="AET234" s="1"/>
      <c r="AEU234" s="1"/>
      <c r="AEV234" s="1"/>
      <c r="AEW234" s="1"/>
      <c r="AEX234" s="1"/>
      <c r="AEY234" s="1"/>
      <c r="AEZ234" s="1"/>
      <c r="AFA234" s="1"/>
      <c r="AFB234" s="1"/>
      <c r="AFC234" s="1"/>
      <c r="AFD234" s="1"/>
      <c r="AFE234" s="1"/>
      <c r="AFF234" s="1"/>
      <c r="AFG234" s="1"/>
      <c r="AFH234" s="1"/>
      <c r="AFI234" s="1"/>
      <c r="AFJ234" s="1"/>
      <c r="AFK234" s="1"/>
      <c r="AFL234" s="1"/>
      <c r="AFM234" s="1"/>
      <c r="AFN234" s="1"/>
      <c r="AFO234" s="1"/>
      <c r="AFP234" s="1"/>
      <c r="AFQ234" s="1"/>
      <c r="AFR234" s="1"/>
      <c r="AFS234" s="1"/>
      <c r="AFT234" s="1"/>
      <c r="AFU234" s="1"/>
      <c r="AFV234" s="1"/>
      <c r="AFW234" s="1"/>
      <c r="AFX234" s="1"/>
      <c r="AFY234" s="1"/>
      <c r="AFZ234" s="1"/>
      <c r="AGA234" s="1"/>
      <c r="AGB234" s="1"/>
      <c r="AGC234" s="1"/>
      <c r="AGD234" s="1"/>
      <c r="AGE234" s="1"/>
      <c r="AGF234" s="1"/>
      <c r="AGG234" s="1"/>
      <c r="AGH234" s="1"/>
      <c r="AGI234" s="1"/>
      <c r="AGJ234" s="1"/>
      <c r="AGK234" s="1"/>
      <c r="AGL234" s="1"/>
      <c r="AGM234" s="1"/>
      <c r="AGN234" s="1"/>
      <c r="AGO234" s="1"/>
      <c r="AGP234" s="1"/>
      <c r="AGQ234" s="1"/>
      <c r="AGR234" s="1"/>
      <c r="AGS234" s="1"/>
      <c r="AGT234" s="1"/>
      <c r="AGU234" s="1"/>
      <c r="AGV234" s="1"/>
      <c r="AGW234" s="1"/>
      <c r="AGX234" s="1"/>
      <c r="AGY234" s="1"/>
      <c r="AGZ234" s="1"/>
      <c r="AHA234" s="1"/>
      <c r="AHB234" s="1"/>
      <c r="AHC234" s="1"/>
      <c r="AHD234" s="1"/>
      <c r="AHE234" s="1"/>
      <c r="AHF234" s="1"/>
      <c r="AHG234" s="1"/>
      <c r="AHH234" s="1"/>
      <c r="AHI234" s="1"/>
      <c r="AHJ234" s="1"/>
      <c r="AHK234" s="1"/>
      <c r="AHL234" s="1"/>
      <c r="AHM234" s="1"/>
      <c r="AHN234" s="1"/>
      <c r="AHO234" s="1"/>
      <c r="AHP234" s="1"/>
      <c r="AHQ234" s="1"/>
      <c r="AHR234" s="1"/>
      <c r="AHS234" s="1"/>
      <c r="AHT234" s="1"/>
      <c r="AHU234" s="1"/>
      <c r="AHV234" s="1"/>
      <c r="AHW234" s="1"/>
      <c r="AHX234" s="1"/>
      <c r="AHY234" s="1"/>
      <c r="AHZ234" s="1"/>
      <c r="AIA234" s="1"/>
      <c r="AIB234" s="1"/>
      <c r="AIC234" s="1"/>
      <c r="AID234" s="1"/>
      <c r="AIE234" s="1"/>
      <c r="AIF234" s="1"/>
      <c r="AIG234" s="1"/>
      <c r="AIH234" s="1"/>
      <c r="AII234" s="1"/>
      <c r="AIJ234" s="1"/>
      <c r="AIK234" s="1"/>
      <c r="AIL234" s="1"/>
      <c r="AIM234" s="1"/>
      <c r="AIN234" s="1"/>
      <c r="AIO234" s="1"/>
      <c r="AIP234" s="1"/>
      <c r="AIQ234" s="1"/>
      <c r="AIR234" s="1"/>
      <c r="AIS234" s="1"/>
      <c r="AIT234" s="1"/>
      <c r="AIU234" s="1"/>
      <c r="AIV234" s="1"/>
      <c r="AIW234" s="1"/>
      <c r="AIX234" s="1"/>
      <c r="AIY234" s="1"/>
      <c r="AIZ234" s="1"/>
      <c r="AJA234" s="1"/>
      <c r="AJB234" s="1"/>
      <c r="AJC234" s="1"/>
      <c r="AJD234" s="1"/>
      <c r="AJE234" s="1"/>
      <c r="AJF234" s="1"/>
      <c r="AJG234" s="1"/>
      <c r="AJH234" s="1"/>
      <c r="AJI234" s="1"/>
      <c r="AJJ234" s="1"/>
      <c r="AJK234" s="1"/>
      <c r="AJL234" s="1"/>
      <c r="AJM234" s="1"/>
      <c r="AJN234" s="1"/>
      <c r="AJO234" s="1"/>
      <c r="AJP234" s="1"/>
      <c r="AJQ234" s="1"/>
      <c r="AJR234" s="1"/>
      <c r="AJS234" s="1"/>
      <c r="AJT234" s="1"/>
      <c r="AJU234" s="1"/>
      <c r="AJV234" s="1"/>
      <c r="AJW234" s="1"/>
      <c r="AJX234" s="1"/>
      <c r="AJY234" s="1"/>
      <c r="AJZ234" s="1"/>
      <c r="AKA234" s="1"/>
      <c r="AKB234" s="1"/>
      <c r="AKC234" s="1"/>
      <c r="AKD234" s="1"/>
      <c r="AKE234" s="1"/>
      <c r="AKF234" s="1"/>
      <c r="AKG234" s="1"/>
      <c r="AKH234" s="1"/>
      <c r="AKI234" s="1"/>
      <c r="AKJ234" s="1"/>
      <c r="AKK234" s="1"/>
      <c r="AKL234" s="1"/>
      <c r="AKM234" s="1"/>
      <c r="AKN234" s="1"/>
      <c r="AKO234" s="1"/>
      <c r="AKP234" s="1"/>
      <c r="AKQ234" s="1"/>
      <c r="AKR234" s="1"/>
      <c r="AKS234" s="1"/>
      <c r="AKT234" s="1"/>
      <c r="AKU234" s="1"/>
      <c r="AKV234" s="1"/>
      <c r="AKW234" s="1"/>
      <c r="AKX234" s="1"/>
      <c r="AKY234" s="1"/>
      <c r="AKZ234" s="1"/>
      <c r="ALA234" s="1"/>
      <c r="ALB234" s="1"/>
      <c r="ALC234" s="1"/>
      <c r="ALD234" s="1"/>
      <c r="ALE234" s="1"/>
      <c r="ALF234" s="1"/>
      <c r="ALG234" s="1"/>
      <c r="ALH234" s="1"/>
      <c r="ALI234" s="1"/>
      <c r="ALJ234" s="1"/>
      <c r="ALK234" s="1"/>
      <c r="ALL234" s="1"/>
      <c r="ALM234" s="1"/>
      <c r="ALN234" s="1"/>
      <c r="ALO234" s="1"/>
      <c r="ALP234" s="1"/>
      <c r="ALQ234" s="1"/>
      <c r="ALR234" s="1"/>
      <c r="ALS234" s="1"/>
      <c r="ALT234" s="1"/>
      <c r="ALU234" s="1"/>
      <c r="ALV234" s="1"/>
      <c r="ALW234" s="1"/>
      <c r="ALX234" s="1"/>
      <c r="ALY234" s="1"/>
      <c r="ALZ234" s="1"/>
      <c r="AMA234" s="1"/>
      <c r="AMB234" s="1"/>
      <c r="AMC234" s="1"/>
      <c r="AMD234" s="1"/>
      <c r="AME234" s="1"/>
      <c r="AMF234" s="1"/>
      <c r="AMG234" s="1"/>
      <c r="AMH234" s="1"/>
      <c r="AMI234" s="1"/>
      <c r="AMJ234" s="1"/>
    </row>
    <row r="235" spans="1:1024" s="8" customFormat="1" x14ac:dyDescent="0.25">
      <c r="A235" s="26">
        <v>228</v>
      </c>
      <c r="B235" s="3" t="s">
        <v>9</v>
      </c>
      <c r="C235" s="28">
        <f>SUM(D235:I235)</f>
        <v>5417.0282900000002</v>
      </c>
      <c r="D235" s="2">
        <f>D239+D243</f>
        <v>0</v>
      </c>
      <c r="E235" s="2">
        <f t="shared" ref="E235:I235" si="96">E239+E243</f>
        <v>5417.0282900000002</v>
      </c>
      <c r="F235" s="2">
        <f t="shared" si="96"/>
        <v>0</v>
      </c>
      <c r="G235" s="2">
        <f t="shared" si="96"/>
        <v>0</v>
      </c>
      <c r="H235" s="2">
        <f t="shared" si="96"/>
        <v>0</v>
      </c>
      <c r="I235" s="2">
        <f t="shared" si="96"/>
        <v>0</v>
      </c>
      <c r="J235" s="28"/>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c r="PU235" s="1"/>
      <c r="PV235" s="1"/>
      <c r="PW235" s="1"/>
      <c r="PX235" s="1"/>
      <c r="PY235" s="1"/>
      <c r="PZ235" s="1"/>
      <c r="QA235" s="1"/>
      <c r="QB235" s="1"/>
      <c r="QC235" s="1"/>
      <c r="QD235" s="1"/>
      <c r="QE235" s="1"/>
      <c r="QF235" s="1"/>
      <c r="QG235" s="1"/>
      <c r="QH235" s="1"/>
      <c r="QI235" s="1"/>
      <c r="QJ235" s="1"/>
      <c r="QK235" s="1"/>
      <c r="QL235" s="1"/>
      <c r="QM235" s="1"/>
      <c r="QN235" s="1"/>
      <c r="QO235" s="1"/>
      <c r="QP235" s="1"/>
      <c r="QQ235" s="1"/>
      <c r="QR235" s="1"/>
      <c r="QS235" s="1"/>
      <c r="QT235" s="1"/>
      <c r="QU235" s="1"/>
      <c r="QV235" s="1"/>
      <c r="QW235" s="1"/>
      <c r="QX235" s="1"/>
      <c r="QY235" s="1"/>
      <c r="QZ235" s="1"/>
      <c r="RA235" s="1"/>
      <c r="RB235" s="1"/>
      <c r="RC235" s="1"/>
      <c r="RD235" s="1"/>
      <c r="RE235" s="1"/>
      <c r="RF235" s="1"/>
      <c r="RG235" s="1"/>
      <c r="RH235" s="1"/>
      <c r="RI235" s="1"/>
      <c r="RJ235" s="1"/>
      <c r="RK235" s="1"/>
      <c r="RL235" s="1"/>
      <c r="RM235" s="1"/>
      <c r="RN235" s="1"/>
      <c r="RO235" s="1"/>
      <c r="RP235" s="1"/>
      <c r="RQ235" s="1"/>
      <c r="RR235" s="1"/>
      <c r="RS235" s="1"/>
      <c r="RT235" s="1"/>
      <c r="RU235" s="1"/>
      <c r="RV235" s="1"/>
      <c r="RW235" s="1"/>
      <c r="RX235" s="1"/>
      <c r="RY235" s="1"/>
      <c r="RZ235" s="1"/>
      <c r="SA235" s="1"/>
      <c r="SB235" s="1"/>
      <c r="SC235" s="1"/>
      <c r="SD235" s="1"/>
      <c r="SE235" s="1"/>
      <c r="SF235" s="1"/>
      <c r="SG235" s="1"/>
      <c r="SH235" s="1"/>
      <c r="SI235" s="1"/>
      <c r="SJ235" s="1"/>
      <c r="SK235" s="1"/>
      <c r="SL235" s="1"/>
      <c r="SM235" s="1"/>
      <c r="SN235" s="1"/>
      <c r="SO235" s="1"/>
      <c r="SP235" s="1"/>
      <c r="SQ235" s="1"/>
      <c r="SR235" s="1"/>
      <c r="SS235" s="1"/>
      <c r="ST235" s="1"/>
      <c r="SU235" s="1"/>
      <c r="SV235" s="1"/>
      <c r="SW235" s="1"/>
      <c r="SX235" s="1"/>
      <c r="SY235" s="1"/>
      <c r="SZ235" s="1"/>
      <c r="TA235" s="1"/>
      <c r="TB235" s="1"/>
      <c r="TC235" s="1"/>
      <c r="TD235" s="1"/>
      <c r="TE235" s="1"/>
      <c r="TF235" s="1"/>
      <c r="TG235" s="1"/>
      <c r="TH235" s="1"/>
      <c r="TI235" s="1"/>
      <c r="TJ235" s="1"/>
      <c r="TK235" s="1"/>
      <c r="TL235" s="1"/>
      <c r="TM235" s="1"/>
      <c r="TN235" s="1"/>
      <c r="TO235" s="1"/>
      <c r="TP235" s="1"/>
      <c r="TQ235" s="1"/>
      <c r="TR235" s="1"/>
      <c r="TS235" s="1"/>
      <c r="TT235" s="1"/>
      <c r="TU235" s="1"/>
      <c r="TV235" s="1"/>
      <c r="TW235" s="1"/>
      <c r="TX235" s="1"/>
      <c r="TY235" s="1"/>
      <c r="TZ235" s="1"/>
      <c r="UA235" s="1"/>
      <c r="UB235" s="1"/>
      <c r="UC235" s="1"/>
      <c r="UD235" s="1"/>
      <c r="UE235" s="1"/>
      <c r="UF235" s="1"/>
      <c r="UG235" s="1"/>
      <c r="UH235" s="1"/>
      <c r="UI235" s="1"/>
      <c r="UJ235" s="1"/>
      <c r="UK235" s="1"/>
      <c r="UL235" s="1"/>
      <c r="UM235" s="1"/>
      <c r="UN235" s="1"/>
      <c r="UO235" s="1"/>
      <c r="UP235" s="1"/>
      <c r="UQ235" s="1"/>
      <c r="UR235" s="1"/>
      <c r="US235" s="1"/>
      <c r="UT235" s="1"/>
      <c r="UU235" s="1"/>
      <c r="UV235" s="1"/>
      <c r="UW235" s="1"/>
      <c r="UX235" s="1"/>
      <c r="UY235" s="1"/>
      <c r="UZ235" s="1"/>
      <c r="VA235" s="1"/>
      <c r="VB235" s="1"/>
      <c r="VC235" s="1"/>
      <c r="VD235" s="1"/>
      <c r="VE235" s="1"/>
      <c r="VF235" s="1"/>
      <c r="VG235" s="1"/>
      <c r="VH235" s="1"/>
      <c r="VI235" s="1"/>
      <c r="VJ235" s="1"/>
      <c r="VK235" s="1"/>
      <c r="VL235" s="1"/>
      <c r="VM235" s="1"/>
      <c r="VN235" s="1"/>
      <c r="VO235" s="1"/>
      <c r="VP235" s="1"/>
      <c r="VQ235" s="1"/>
      <c r="VR235" s="1"/>
      <c r="VS235" s="1"/>
      <c r="VT235" s="1"/>
      <c r="VU235" s="1"/>
      <c r="VV235" s="1"/>
      <c r="VW235" s="1"/>
      <c r="VX235" s="1"/>
      <c r="VY235" s="1"/>
      <c r="VZ235" s="1"/>
      <c r="WA235" s="1"/>
      <c r="WB235" s="1"/>
      <c r="WC235" s="1"/>
      <c r="WD235" s="1"/>
      <c r="WE235" s="1"/>
      <c r="WF235" s="1"/>
      <c r="WG235" s="1"/>
      <c r="WH235" s="1"/>
      <c r="WI235" s="1"/>
      <c r="WJ235" s="1"/>
      <c r="WK235" s="1"/>
      <c r="WL235" s="1"/>
      <c r="WM235" s="1"/>
      <c r="WN235" s="1"/>
      <c r="WO235" s="1"/>
      <c r="WP235" s="1"/>
      <c r="WQ235" s="1"/>
      <c r="WR235" s="1"/>
      <c r="WS235" s="1"/>
      <c r="WT235" s="1"/>
      <c r="WU235" s="1"/>
      <c r="WV235" s="1"/>
      <c r="WW235" s="1"/>
      <c r="WX235" s="1"/>
      <c r="WY235" s="1"/>
      <c r="WZ235" s="1"/>
      <c r="XA235" s="1"/>
      <c r="XB235" s="1"/>
      <c r="XC235" s="1"/>
      <c r="XD235" s="1"/>
      <c r="XE235" s="1"/>
      <c r="XF235" s="1"/>
      <c r="XG235" s="1"/>
      <c r="XH235" s="1"/>
      <c r="XI235" s="1"/>
      <c r="XJ235" s="1"/>
      <c r="XK235" s="1"/>
      <c r="XL235" s="1"/>
      <c r="XM235" s="1"/>
      <c r="XN235" s="1"/>
      <c r="XO235" s="1"/>
      <c r="XP235" s="1"/>
      <c r="XQ235" s="1"/>
      <c r="XR235" s="1"/>
      <c r="XS235" s="1"/>
      <c r="XT235" s="1"/>
      <c r="XU235" s="1"/>
      <c r="XV235" s="1"/>
      <c r="XW235" s="1"/>
      <c r="XX235" s="1"/>
      <c r="XY235" s="1"/>
      <c r="XZ235" s="1"/>
      <c r="YA235" s="1"/>
      <c r="YB235" s="1"/>
      <c r="YC235" s="1"/>
      <c r="YD235" s="1"/>
      <c r="YE235" s="1"/>
      <c r="YF235" s="1"/>
      <c r="YG235" s="1"/>
      <c r="YH235" s="1"/>
      <c r="YI235" s="1"/>
      <c r="YJ235" s="1"/>
      <c r="YK235" s="1"/>
      <c r="YL235" s="1"/>
      <c r="YM235" s="1"/>
      <c r="YN235" s="1"/>
      <c r="YO235" s="1"/>
      <c r="YP235" s="1"/>
      <c r="YQ235" s="1"/>
      <c r="YR235" s="1"/>
      <c r="YS235" s="1"/>
      <c r="YT235" s="1"/>
      <c r="YU235" s="1"/>
      <c r="YV235" s="1"/>
      <c r="YW235" s="1"/>
      <c r="YX235" s="1"/>
      <c r="YY235" s="1"/>
      <c r="YZ235" s="1"/>
      <c r="ZA235" s="1"/>
      <c r="ZB235" s="1"/>
      <c r="ZC235" s="1"/>
      <c r="ZD235" s="1"/>
      <c r="ZE235" s="1"/>
      <c r="ZF235" s="1"/>
      <c r="ZG235" s="1"/>
      <c r="ZH235" s="1"/>
      <c r="ZI235" s="1"/>
      <c r="ZJ235" s="1"/>
      <c r="ZK235" s="1"/>
      <c r="ZL235" s="1"/>
      <c r="ZM235" s="1"/>
      <c r="ZN235" s="1"/>
      <c r="ZO235" s="1"/>
      <c r="ZP235" s="1"/>
      <c r="ZQ235" s="1"/>
      <c r="ZR235" s="1"/>
      <c r="ZS235" s="1"/>
      <c r="ZT235" s="1"/>
      <c r="ZU235" s="1"/>
      <c r="ZV235" s="1"/>
      <c r="ZW235" s="1"/>
      <c r="ZX235" s="1"/>
      <c r="ZY235" s="1"/>
      <c r="ZZ235" s="1"/>
      <c r="AAA235" s="1"/>
      <c r="AAB235" s="1"/>
      <c r="AAC235" s="1"/>
      <c r="AAD235" s="1"/>
      <c r="AAE235" s="1"/>
      <c r="AAF235" s="1"/>
      <c r="AAG235" s="1"/>
      <c r="AAH235" s="1"/>
      <c r="AAI235" s="1"/>
      <c r="AAJ235" s="1"/>
      <c r="AAK235" s="1"/>
      <c r="AAL235" s="1"/>
      <c r="AAM235" s="1"/>
      <c r="AAN235" s="1"/>
      <c r="AAO235" s="1"/>
      <c r="AAP235" s="1"/>
      <c r="AAQ235" s="1"/>
      <c r="AAR235" s="1"/>
      <c r="AAS235" s="1"/>
      <c r="AAT235" s="1"/>
      <c r="AAU235" s="1"/>
      <c r="AAV235" s="1"/>
      <c r="AAW235" s="1"/>
      <c r="AAX235" s="1"/>
      <c r="AAY235" s="1"/>
      <c r="AAZ235" s="1"/>
      <c r="ABA235" s="1"/>
      <c r="ABB235" s="1"/>
      <c r="ABC235" s="1"/>
      <c r="ABD235" s="1"/>
      <c r="ABE235" s="1"/>
      <c r="ABF235" s="1"/>
      <c r="ABG235" s="1"/>
      <c r="ABH235" s="1"/>
      <c r="ABI235" s="1"/>
      <c r="ABJ235" s="1"/>
      <c r="ABK235" s="1"/>
      <c r="ABL235" s="1"/>
      <c r="ABM235" s="1"/>
      <c r="ABN235" s="1"/>
      <c r="ABO235" s="1"/>
      <c r="ABP235" s="1"/>
      <c r="ABQ235" s="1"/>
      <c r="ABR235" s="1"/>
      <c r="ABS235" s="1"/>
      <c r="ABT235" s="1"/>
      <c r="ABU235" s="1"/>
      <c r="ABV235" s="1"/>
      <c r="ABW235" s="1"/>
      <c r="ABX235" s="1"/>
      <c r="ABY235" s="1"/>
      <c r="ABZ235" s="1"/>
      <c r="ACA235" s="1"/>
      <c r="ACB235" s="1"/>
      <c r="ACC235" s="1"/>
      <c r="ACD235" s="1"/>
      <c r="ACE235" s="1"/>
      <c r="ACF235" s="1"/>
      <c r="ACG235" s="1"/>
      <c r="ACH235" s="1"/>
      <c r="ACI235" s="1"/>
      <c r="ACJ235" s="1"/>
      <c r="ACK235" s="1"/>
      <c r="ACL235" s="1"/>
      <c r="ACM235" s="1"/>
      <c r="ACN235" s="1"/>
      <c r="ACO235" s="1"/>
      <c r="ACP235" s="1"/>
      <c r="ACQ235" s="1"/>
      <c r="ACR235" s="1"/>
      <c r="ACS235" s="1"/>
      <c r="ACT235" s="1"/>
      <c r="ACU235" s="1"/>
      <c r="ACV235" s="1"/>
      <c r="ACW235" s="1"/>
      <c r="ACX235" s="1"/>
      <c r="ACY235" s="1"/>
      <c r="ACZ235" s="1"/>
      <c r="ADA235" s="1"/>
      <c r="ADB235" s="1"/>
      <c r="ADC235" s="1"/>
      <c r="ADD235" s="1"/>
      <c r="ADE235" s="1"/>
      <c r="ADF235" s="1"/>
      <c r="ADG235" s="1"/>
      <c r="ADH235" s="1"/>
      <c r="ADI235" s="1"/>
      <c r="ADJ235" s="1"/>
      <c r="ADK235" s="1"/>
      <c r="ADL235" s="1"/>
      <c r="ADM235" s="1"/>
      <c r="ADN235" s="1"/>
      <c r="ADO235" s="1"/>
      <c r="ADP235" s="1"/>
      <c r="ADQ235" s="1"/>
      <c r="ADR235" s="1"/>
      <c r="ADS235" s="1"/>
      <c r="ADT235" s="1"/>
      <c r="ADU235" s="1"/>
      <c r="ADV235" s="1"/>
      <c r="ADW235" s="1"/>
      <c r="ADX235" s="1"/>
      <c r="ADY235" s="1"/>
      <c r="ADZ235" s="1"/>
      <c r="AEA235" s="1"/>
      <c r="AEB235" s="1"/>
      <c r="AEC235" s="1"/>
      <c r="AED235" s="1"/>
      <c r="AEE235" s="1"/>
      <c r="AEF235" s="1"/>
      <c r="AEG235" s="1"/>
      <c r="AEH235" s="1"/>
      <c r="AEI235" s="1"/>
      <c r="AEJ235" s="1"/>
      <c r="AEK235" s="1"/>
      <c r="AEL235" s="1"/>
      <c r="AEM235" s="1"/>
      <c r="AEN235" s="1"/>
      <c r="AEO235" s="1"/>
      <c r="AEP235" s="1"/>
      <c r="AEQ235" s="1"/>
      <c r="AER235" s="1"/>
      <c r="AES235" s="1"/>
      <c r="AET235" s="1"/>
      <c r="AEU235" s="1"/>
      <c r="AEV235" s="1"/>
      <c r="AEW235" s="1"/>
      <c r="AEX235" s="1"/>
      <c r="AEY235" s="1"/>
      <c r="AEZ235" s="1"/>
      <c r="AFA235" s="1"/>
      <c r="AFB235" s="1"/>
      <c r="AFC235" s="1"/>
      <c r="AFD235" s="1"/>
      <c r="AFE235" s="1"/>
      <c r="AFF235" s="1"/>
      <c r="AFG235" s="1"/>
      <c r="AFH235" s="1"/>
      <c r="AFI235" s="1"/>
      <c r="AFJ235" s="1"/>
      <c r="AFK235" s="1"/>
      <c r="AFL235" s="1"/>
      <c r="AFM235" s="1"/>
      <c r="AFN235" s="1"/>
      <c r="AFO235" s="1"/>
      <c r="AFP235" s="1"/>
      <c r="AFQ235" s="1"/>
      <c r="AFR235" s="1"/>
      <c r="AFS235" s="1"/>
      <c r="AFT235" s="1"/>
      <c r="AFU235" s="1"/>
      <c r="AFV235" s="1"/>
      <c r="AFW235" s="1"/>
      <c r="AFX235" s="1"/>
      <c r="AFY235" s="1"/>
      <c r="AFZ235" s="1"/>
      <c r="AGA235" s="1"/>
      <c r="AGB235" s="1"/>
      <c r="AGC235" s="1"/>
      <c r="AGD235" s="1"/>
      <c r="AGE235" s="1"/>
      <c r="AGF235" s="1"/>
      <c r="AGG235" s="1"/>
      <c r="AGH235" s="1"/>
      <c r="AGI235" s="1"/>
      <c r="AGJ235" s="1"/>
      <c r="AGK235" s="1"/>
      <c r="AGL235" s="1"/>
      <c r="AGM235" s="1"/>
      <c r="AGN235" s="1"/>
      <c r="AGO235" s="1"/>
      <c r="AGP235" s="1"/>
      <c r="AGQ235" s="1"/>
      <c r="AGR235" s="1"/>
      <c r="AGS235" s="1"/>
      <c r="AGT235" s="1"/>
      <c r="AGU235" s="1"/>
      <c r="AGV235" s="1"/>
      <c r="AGW235" s="1"/>
      <c r="AGX235" s="1"/>
      <c r="AGY235" s="1"/>
      <c r="AGZ235" s="1"/>
      <c r="AHA235" s="1"/>
      <c r="AHB235" s="1"/>
      <c r="AHC235" s="1"/>
      <c r="AHD235" s="1"/>
      <c r="AHE235" s="1"/>
      <c r="AHF235" s="1"/>
      <c r="AHG235" s="1"/>
      <c r="AHH235" s="1"/>
      <c r="AHI235" s="1"/>
      <c r="AHJ235" s="1"/>
      <c r="AHK235" s="1"/>
      <c r="AHL235" s="1"/>
      <c r="AHM235" s="1"/>
      <c r="AHN235" s="1"/>
      <c r="AHO235" s="1"/>
      <c r="AHP235" s="1"/>
      <c r="AHQ235" s="1"/>
      <c r="AHR235" s="1"/>
      <c r="AHS235" s="1"/>
      <c r="AHT235" s="1"/>
      <c r="AHU235" s="1"/>
      <c r="AHV235" s="1"/>
      <c r="AHW235" s="1"/>
      <c r="AHX235" s="1"/>
      <c r="AHY235" s="1"/>
      <c r="AHZ235" s="1"/>
      <c r="AIA235" s="1"/>
      <c r="AIB235" s="1"/>
      <c r="AIC235" s="1"/>
      <c r="AID235" s="1"/>
      <c r="AIE235" s="1"/>
      <c r="AIF235" s="1"/>
      <c r="AIG235" s="1"/>
      <c r="AIH235" s="1"/>
      <c r="AII235" s="1"/>
      <c r="AIJ235" s="1"/>
      <c r="AIK235" s="1"/>
      <c r="AIL235" s="1"/>
      <c r="AIM235" s="1"/>
      <c r="AIN235" s="1"/>
      <c r="AIO235" s="1"/>
      <c r="AIP235" s="1"/>
      <c r="AIQ235" s="1"/>
      <c r="AIR235" s="1"/>
      <c r="AIS235" s="1"/>
      <c r="AIT235" s="1"/>
      <c r="AIU235" s="1"/>
      <c r="AIV235" s="1"/>
      <c r="AIW235" s="1"/>
      <c r="AIX235" s="1"/>
      <c r="AIY235" s="1"/>
      <c r="AIZ235" s="1"/>
      <c r="AJA235" s="1"/>
      <c r="AJB235" s="1"/>
      <c r="AJC235" s="1"/>
      <c r="AJD235" s="1"/>
      <c r="AJE235" s="1"/>
      <c r="AJF235" s="1"/>
      <c r="AJG235" s="1"/>
      <c r="AJH235" s="1"/>
      <c r="AJI235" s="1"/>
      <c r="AJJ235" s="1"/>
      <c r="AJK235" s="1"/>
      <c r="AJL235" s="1"/>
      <c r="AJM235" s="1"/>
      <c r="AJN235" s="1"/>
      <c r="AJO235" s="1"/>
      <c r="AJP235" s="1"/>
      <c r="AJQ235" s="1"/>
      <c r="AJR235" s="1"/>
      <c r="AJS235" s="1"/>
      <c r="AJT235" s="1"/>
      <c r="AJU235" s="1"/>
      <c r="AJV235" s="1"/>
      <c r="AJW235" s="1"/>
      <c r="AJX235" s="1"/>
      <c r="AJY235" s="1"/>
      <c r="AJZ235" s="1"/>
      <c r="AKA235" s="1"/>
      <c r="AKB235" s="1"/>
      <c r="AKC235" s="1"/>
      <c r="AKD235" s="1"/>
      <c r="AKE235" s="1"/>
      <c r="AKF235" s="1"/>
      <c r="AKG235" s="1"/>
      <c r="AKH235" s="1"/>
      <c r="AKI235" s="1"/>
      <c r="AKJ235" s="1"/>
      <c r="AKK235" s="1"/>
      <c r="AKL235" s="1"/>
      <c r="AKM235" s="1"/>
      <c r="AKN235" s="1"/>
      <c r="AKO235" s="1"/>
      <c r="AKP235" s="1"/>
      <c r="AKQ235" s="1"/>
      <c r="AKR235" s="1"/>
      <c r="AKS235" s="1"/>
      <c r="AKT235" s="1"/>
      <c r="AKU235" s="1"/>
      <c r="AKV235" s="1"/>
      <c r="AKW235" s="1"/>
      <c r="AKX235" s="1"/>
      <c r="AKY235" s="1"/>
      <c r="AKZ235" s="1"/>
      <c r="ALA235" s="1"/>
      <c r="ALB235" s="1"/>
      <c r="ALC235" s="1"/>
      <c r="ALD235" s="1"/>
      <c r="ALE235" s="1"/>
      <c r="ALF235" s="1"/>
      <c r="ALG235" s="1"/>
      <c r="ALH235" s="1"/>
      <c r="ALI235" s="1"/>
      <c r="ALJ235" s="1"/>
      <c r="ALK235" s="1"/>
      <c r="ALL235" s="1"/>
      <c r="ALM235" s="1"/>
      <c r="ALN235" s="1"/>
      <c r="ALO235" s="1"/>
      <c r="ALP235" s="1"/>
      <c r="ALQ235" s="1"/>
      <c r="ALR235" s="1"/>
      <c r="ALS235" s="1"/>
      <c r="ALT235" s="1"/>
      <c r="ALU235" s="1"/>
      <c r="ALV235" s="1"/>
      <c r="ALW235" s="1"/>
      <c r="ALX235" s="1"/>
      <c r="ALY235" s="1"/>
      <c r="ALZ235" s="1"/>
      <c r="AMA235" s="1"/>
      <c r="AMB235" s="1"/>
      <c r="AMC235" s="1"/>
      <c r="AMD235" s="1"/>
      <c r="AME235" s="1"/>
      <c r="AMF235" s="1"/>
      <c r="AMG235" s="1"/>
      <c r="AMH235" s="1"/>
      <c r="AMI235" s="1"/>
      <c r="AMJ235" s="1"/>
    </row>
    <row r="236" spans="1:1024" s="8" customFormat="1" x14ac:dyDescent="0.25">
      <c r="A236" s="26">
        <v>229</v>
      </c>
      <c r="B236" s="3" t="s">
        <v>10</v>
      </c>
      <c r="C236" s="28">
        <f>SUM(D236:I236)</f>
        <v>3187</v>
      </c>
      <c r="D236" s="2">
        <f t="shared" ref="D236:I237" si="97">D240+D244</f>
        <v>0</v>
      </c>
      <c r="E236" s="2">
        <f t="shared" si="97"/>
        <v>0</v>
      </c>
      <c r="F236" s="2">
        <f t="shared" si="97"/>
        <v>0</v>
      </c>
      <c r="G236" s="2">
        <f t="shared" si="97"/>
        <v>0</v>
      </c>
      <c r="H236" s="2">
        <f t="shared" si="97"/>
        <v>0</v>
      </c>
      <c r="I236" s="2">
        <f t="shared" si="97"/>
        <v>3187</v>
      </c>
      <c r="J236" s="28"/>
      <c r="K236" s="1"/>
      <c r="L236" s="1"/>
      <c r="M236" s="6"/>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c r="PU236" s="1"/>
      <c r="PV236" s="1"/>
      <c r="PW236" s="1"/>
      <c r="PX236" s="1"/>
      <c r="PY236" s="1"/>
      <c r="PZ236" s="1"/>
      <c r="QA236" s="1"/>
      <c r="QB236" s="1"/>
      <c r="QC236" s="1"/>
      <c r="QD236" s="1"/>
      <c r="QE236" s="1"/>
      <c r="QF236" s="1"/>
      <c r="QG236" s="1"/>
      <c r="QH236" s="1"/>
      <c r="QI236" s="1"/>
      <c r="QJ236" s="1"/>
      <c r="QK236" s="1"/>
      <c r="QL236" s="1"/>
      <c r="QM236" s="1"/>
      <c r="QN236" s="1"/>
      <c r="QO236" s="1"/>
      <c r="QP236" s="1"/>
      <c r="QQ236" s="1"/>
      <c r="QR236" s="1"/>
      <c r="QS236" s="1"/>
      <c r="QT236" s="1"/>
      <c r="QU236" s="1"/>
      <c r="QV236" s="1"/>
      <c r="QW236" s="1"/>
      <c r="QX236" s="1"/>
      <c r="QY236" s="1"/>
      <c r="QZ236" s="1"/>
      <c r="RA236" s="1"/>
      <c r="RB236" s="1"/>
      <c r="RC236" s="1"/>
      <c r="RD236" s="1"/>
      <c r="RE236" s="1"/>
      <c r="RF236" s="1"/>
      <c r="RG236" s="1"/>
      <c r="RH236" s="1"/>
      <c r="RI236" s="1"/>
      <c r="RJ236" s="1"/>
      <c r="RK236" s="1"/>
      <c r="RL236" s="1"/>
      <c r="RM236" s="1"/>
      <c r="RN236" s="1"/>
      <c r="RO236" s="1"/>
      <c r="RP236" s="1"/>
      <c r="RQ236" s="1"/>
      <c r="RR236" s="1"/>
      <c r="RS236" s="1"/>
      <c r="RT236" s="1"/>
      <c r="RU236" s="1"/>
      <c r="RV236" s="1"/>
      <c r="RW236" s="1"/>
      <c r="RX236" s="1"/>
      <c r="RY236" s="1"/>
      <c r="RZ236" s="1"/>
      <c r="SA236" s="1"/>
      <c r="SB236" s="1"/>
      <c r="SC236" s="1"/>
      <c r="SD236" s="1"/>
      <c r="SE236" s="1"/>
      <c r="SF236" s="1"/>
      <c r="SG236" s="1"/>
      <c r="SH236" s="1"/>
      <c r="SI236" s="1"/>
      <c r="SJ236" s="1"/>
      <c r="SK236" s="1"/>
      <c r="SL236" s="1"/>
      <c r="SM236" s="1"/>
      <c r="SN236" s="1"/>
      <c r="SO236" s="1"/>
      <c r="SP236" s="1"/>
      <c r="SQ236" s="1"/>
      <c r="SR236" s="1"/>
      <c r="SS236" s="1"/>
      <c r="ST236" s="1"/>
      <c r="SU236" s="1"/>
      <c r="SV236" s="1"/>
      <c r="SW236" s="1"/>
      <c r="SX236" s="1"/>
      <c r="SY236" s="1"/>
      <c r="SZ236" s="1"/>
      <c r="TA236" s="1"/>
      <c r="TB236" s="1"/>
      <c r="TC236" s="1"/>
      <c r="TD236" s="1"/>
      <c r="TE236" s="1"/>
      <c r="TF236" s="1"/>
      <c r="TG236" s="1"/>
      <c r="TH236" s="1"/>
      <c r="TI236" s="1"/>
      <c r="TJ236" s="1"/>
      <c r="TK236" s="1"/>
      <c r="TL236" s="1"/>
      <c r="TM236" s="1"/>
      <c r="TN236" s="1"/>
      <c r="TO236" s="1"/>
      <c r="TP236" s="1"/>
      <c r="TQ236" s="1"/>
      <c r="TR236" s="1"/>
      <c r="TS236" s="1"/>
      <c r="TT236" s="1"/>
      <c r="TU236" s="1"/>
      <c r="TV236" s="1"/>
      <c r="TW236" s="1"/>
      <c r="TX236" s="1"/>
      <c r="TY236" s="1"/>
      <c r="TZ236" s="1"/>
      <c r="UA236" s="1"/>
      <c r="UB236" s="1"/>
      <c r="UC236" s="1"/>
      <c r="UD236" s="1"/>
      <c r="UE236" s="1"/>
      <c r="UF236" s="1"/>
      <c r="UG236" s="1"/>
      <c r="UH236" s="1"/>
      <c r="UI236" s="1"/>
      <c r="UJ236" s="1"/>
      <c r="UK236" s="1"/>
      <c r="UL236" s="1"/>
      <c r="UM236" s="1"/>
      <c r="UN236" s="1"/>
      <c r="UO236" s="1"/>
      <c r="UP236" s="1"/>
      <c r="UQ236" s="1"/>
      <c r="UR236" s="1"/>
      <c r="US236" s="1"/>
      <c r="UT236" s="1"/>
      <c r="UU236" s="1"/>
      <c r="UV236" s="1"/>
      <c r="UW236" s="1"/>
      <c r="UX236" s="1"/>
      <c r="UY236" s="1"/>
      <c r="UZ236" s="1"/>
      <c r="VA236" s="1"/>
      <c r="VB236" s="1"/>
      <c r="VC236" s="1"/>
      <c r="VD236" s="1"/>
      <c r="VE236" s="1"/>
      <c r="VF236" s="1"/>
      <c r="VG236" s="1"/>
      <c r="VH236" s="1"/>
      <c r="VI236" s="1"/>
      <c r="VJ236" s="1"/>
      <c r="VK236" s="1"/>
      <c r="VL236" s="1"/>
      <c r="VM236" s="1"/>
      <c r="VN236" s="1"/>
      <c r="VO236" s="1"/>
      <c r="VP236" s="1"/>
      <c r="VQ236" s="1"/>
      <c r="VR236" s="1"/>
      <c r="VS236" s="1"/>
      <c r="VT236" s="1"/>
      <c r="VU236" s="1"/>
      <c r="VV236" s="1"/>
      <c r="VW236" s="1"/>
      <c r="VX236" s="1"/>
      <c r="VY236" s="1"/>
      <c r="VZ236" s="1"/>
      <c r="WA236" s="1"/>
      <c r="WB236" s="1"/>
      <c r="WC236" s="1"/>
      <c r="WD236" s="1"/>
      <c r="WE236" s="1"/>
      <c r="WF236" s="1"/>
      <c r="WG236" s="1"/>
      <c r="WH236" s="1"/>
      <c r="WI236" s="1"/>
      <c r="WJ236" s="1"/>
      <c r="WK236" s="1"/>
      <c r="WL236" s="1"/>
      <c r="WM236" s="1"/>
      <c r="WN236" s="1"/>
      <c r="WO236" s="1"/>
      <c r="WP236" s="1"/>
      <c r="WQ236" s="1"/>
      <c r="WR236" s="1"/>
      <c r="WS236" s="1"/>
      <c r="WT236" s="1"/>
      <c r="WU236" s="1"/>
      <c r="WV236" s="1"/>
      <c r="WW236" s="1"/>
      <c r="WX236" s="1"/>
      <c r="WY236" s="1"/>
      <c r="WZ236" s="1"/>
      <c r="XA236" s="1"/>
      <c r="XB236" s="1"/>
      <c r="XC236" s="1"/>
      <c r="XD236" s="1"/>
      <c r="XE236" s="1"/>
      <c r="XF236" s="1"/>
      <c r="XG236" s="1"/>
      <c r="XH236" s="1"/>
      <c r="XI236" s="1"/>
      <c r="XJ236" s="1"/>
      <c r="XK236" s="1"/>
      <c r="XL236" s="1"/>
      <c r="XM236" s="1"/>
      <c r="XN236" s="1"/>
      <c r="XO236" s="1"/>
      <c r="XP236" s="1"/>
      <c r="XQ236" s="1"/>
      <c r="XR236" s="1"/>
      <c r="XS236" s="1"/>
      <c r="XT236" s="1"/>
      <c r="XU236" s="1"/>
      <c r="XV236" s="1"/>
      <c r="XW236" s="1"/>
      <c r="XX236" s="1"/>
      <c r="XY236" s="1"/>
      <c r="XZ236" s="1"/>
      <c r="YA236" s="1"/>
      <c r="YB236" s="1"/>
      <c r="YC236" s="1"/>
      <c r="YD236" s="1"/>
      <c r="YE236" s="1"/>
      <c r="YF236" s="1"/>
      <c r="YG236" s="1"/>
      <c r="YH236" s="1"/>
      <c r="YI236" s="1"/>
      <c r="YJ236" s="1"/>
      <c r="YK236" s="1"/>
      <c r="YL236" s="1"/>
      <c r="YM236" s="1"/>
      <c r="YN236" s="1"/>
      <c r="YO236" s="1"/>
      <c r="YP236" s="1"/>
      <c r="YQ236" s="1"/>
      <c r="YR236" s="1"/>
      <c r="YS236" s="1"/>
      <c r="YT236" s="1"/>
      <c r="YU236" s="1"/>
      <c r="YV236" s="1"/>
      <c r="YW236" s="1"/>
      <c r="YX236" s="1"/>
      <c r="YY236" s="1"/>
      <c r="YZ236" s="1"/>
      <c r="ZA236" s="1"/>
      <c r="ZB236" s="1"/>
      <c r="ZC236" s="1"/>
      <c r="ZD236" s="1"/>
      <c r="ZE236" s="1"/>
      <c r="ZF236" s="1"/>
      <c r="ZG236" s="1"/>
      <c r="ZH236" s="1"/>
      <c r="ZI236" s="1"/>
      <c r="ZJ236" s="1"/>
      <c r="ZK236" s="1"/>
      <c r="ZL236" s="1"/>
      <c r="ZM236" s="1"/>
      <c r="ZN236" s="1"/>
      <c r="ZO236" s="1"/>
      <c r="ZP236" s="1"/>
      <c r="ZQ236" s="1"/>
      <c r="ZR236" s="1"/>
      <c r="ZS236" s="1"/>
      <c r="ZT236" s="1"/>
      <c r="ZU236" s="1"/>
      <c r="ZV236" s="1"/>
      <c r="ZW236" s="1"/>
      <c r="ZX236" s="1"/>
      <c r="ZY236" s="1"/>
      <c r="ZZ236" s="1"/>
      <c r="AAA236" s="1"/>
      <c r="AAB236" s="1"/>
      <c r="AAC236" s="1"/>
      <c r="AAD236" s="1"/>
      <c r="AAE236" s="1"/>
      <c r="AAF236" s="1"/>
      <c r="AAG236" s="1"/>
      <c r="AAH236" s="1"/>
      <c r="AAI236" s="1"/>
      <c r="AAJ236" s="1"/>
      <c r="AAK236" s="1"/>
      <c r="AAL236" s="1"/>
      <c r="AAM236" s="1"/>
      <c r="AAN236" s="1"/>
      <c r="AAO236" s="1"/>
      <c r="AAP236" s="1"/>
      <c r="AAQ236" s="1"/>
      <c r="AAR236" s="1"/>
      <c r="AAS236" s="1"/>
      <c r="AAT236" s="1"/>
      <c r="AAU236" s="1"/>
      <c r="AAV236" s="1"/>
      <c r="AAW236" s="1"/>
      <c r="AAX236" s="1"/>
      <c r="AAY236" s="1"/>
      <c r="AAZ236" s="1"/>
      <c r="ABA236" s="1"/>
      <c r="ABB236" s="1"/>
      <c r="ABC236" s="1"/>
      <c r="ABD236" s="1"/>
      <c r="ABE236" s="1"/>
      <c r="ABF236" s="1"/>
      <c r="ABG236" s="1"/>
      <c r="ABH236" s="1"/>
      <c r="ABI236" s="1"/>
      <c r="ABJ236" s="1"/>
      <c r="ABK236" s="1"/>
      <c r="ABL236" s="1"/>
      <c r="ABM236" s="1"/>
      <c r="ABN236" s="1"/>
      <c r="ABO236" s="1"/>
      <c r="ABP236" s="1"/>
      <c r="ABQ236" s="1"/>
      <c r="ABR236" s="1"/>
      <c r="ABS236" s="1"/>
      <c r="ABT236" s="1"/>
      <c r="ABU236" s="1"/>
      <c r="ABV236" s="1"/>
      <c r="ABW236" s="1"/>
      <c r="ABX236" s="1"/>
      <c r="ABY236" s="1"/>
      <c r="ABZ236" s="1"/>
      <c r="ACA236" s="1"/>
      <c r="ACB236" s="1"/>
      <c r="ACC236" s="1"/>
      <c r="ACD236" s="1"/>
      <c r="ACE236" s="1"/>
      <c r="ACF236" s="1"/>
      <c r="ACG236" s="1"/>
      <c r="ACH236" s="1"/>
      <c r="ACI236" s="1"/>
      <c r="ACJ236" s="1"/>
      <c r="ACK236" s="1"/>
      <c r="ACL236" s="1"/>
      <c r="ACM236" s="1"/>
      <c r="ACN236" s="1"/>
      <c r="ACO236" s="1"/>
      <c r="ACP236" s="1"/>
      <c r="ACQ236" s="1"/>
      <c r="ACR236" s="1"/>
      <c r="ACS236" s="1"/>
      <c r="ACT236" s="1"/>
      <c r="ACU236" s="1"/>
      <c r="ACV236" s="1"/>
      <c r="ACW236" s="1"/>
      <c r="ACX236" s="1"/>
      <c r="ACY236" s="1"/>
      <c r="ACZ236" s="1"/>
      <c r="ADA236" s="1"/>
      <c r="ADB236" s="1"/>
      <c r="ADC236" s="1"/>
      <c r="ADD236" s="1"/>
      <c r="ADE236" s="1"/>
      <c r="ADF236" s="1"/>
      <c r="ADG236" s="1"/>
      <c r="ADH236" s="1"/>
      <c r="ADI236" s="1"/>
      <c r="ADJ236" s="1"/>
      <c r="ADK236" s="1"/>
      <c r="ADL236" s="1"/>
      <c r="ADM236" s="1"/>
      <c r="ADN236" s="1"/>
      <c r="ADO236" s="1"/>
      <c r="ADP236" s="1"/>
      <c r="ADQ236" s="1"/>
      <c r="ADR236" s="1"/>
      <c r="ADS236" s="1"/>
      <c r="ADT236" s="1"/>
      <c r="ADU236" s="1"/>
      <c r="ADV236" s="1"/>
      <c r="ADW236" s="1"/>
      <c r="ADX236" s="1"/>
      <c r="ADY236" s="1"/>
      <c r="ADZ236" s="1"/>
      <c r="AEA236" s="1"/>
      <c r="AEB236" s="1"/>
      <c r="AEC236" s="1"/>
      <c r="AED236" s="1"/>
      <c r="AEE236" s="1"/>
      <c r="AEF236" s="1"/>
      <c r="AEG236" s="1"/>
      <c r="AEH236" s="1"/>
      <c r="AEI236" s="1"/>
      <c r="AEJ236" s="1"/>
      <c r="AEK236" s="1"/>
      <c r="AEL236" s="1"/>
      <c r="AEM236" s="1"/>
      <c r="AEN236" s="1"/>
      <c r="AEO236" s="1"/>
      <c r="AEP236" s="1"/>
      <c r="AEQ236" s="1"/>
      <c r="AER236" s="1"/>
      <c r="AES236" s="1"/>
      <c r="AET236" s="1"/>
      <c r="AEU236" s="1"/>
      <c r="AEV236" s="1"/>
      <c r="AEW236" s="1"/>
      <c r="AEX236" s="1"/>
      <c r="AEY236" s="1"/>
      <c r="AEZ236" s="1"/>
      <c r="AFA236" s="1"/>
      <c r="AFB236" s="1"/>
      <c r="AFC236" s="1"/>
      <c r="AFD236" s="1"/>
      <c r="AFE236" s="1"/>
      <c r="AFF236" s="1"/>
      <c r="AFG236" s="1"/>
      <c r="AFH236" s="1"/>
      <c r="AFI236" s="1"/>
      <c r="AFJ236" s="1"/>
      <c r="AFK236" s="1"/>
      <c r="AFL236" s="1"/>
      <c r="AFM236" s="1"/>
      <c r="AFN236" s="1"/>
      <c r="AFO236" s="1"/>
      <c r="AFP236" s="1"/>
      <c r="AFQ236" s="1"/>
      <c r="AFR236" s="1"/>
      <c r="AFS236" s="1"/>
      <c r="AFT236" s="1"/>
      <c r="AFU236" s="1"/>
      <c r="AFV236" s="1"/>
      <c r="AFW236" s="1"/>
      <c r="AFX236" s="1"/>
      <c r="AFY236" s="1"/>
      <c r="AFZ236" s="1"/>
      <c r="AGA236" s="1"/>
      <c r="AGB236" s="1"/>
      <c r="AGC236" s="1"/>
      <c r="AGD236" s="1"/>
      <c r="AGE236" s="1"/>
      <c r="AGF236" s="1"/>
      <c r="AGG236" s="1"/>
      <c r="AGH236" s="1"/>
      <c r="AGI236" s="1"/>
      <c r="AGJ236" s="1"/>
      <c r="AGK236" s="1"/>
      <c r="AGL236" s="1"/>
      <c r="AGM236" s="1"/>
      <c r="AGN236" s="1"/>
      <c r="AGO236" s="1"/>
      <c r="AGP236" s="1"/>
      <c r="AGQ236" s="1"/>
      <c r="AGR236" s="1"/>
      <c r="AGS236" s="1"/>
      <c r="AGT236" s="1"/>
      <c r="AGU236" s="1"/>
      <c r="AGV236" s="1"/>
      <c r="AGW236" s="1"/>
      <c r="AGX236" s="1"/>
      <c r="AGY236" s="1"/>
      <c r="AGZ236" s="1"/>
      <c r="AHA236" s="1"/>
      <c r="AHB236" s="1"/>
      <c r="AHC236" s="1"/>
      <c r="AHD236" s="1"/>
      <c r="AHE236" s="1"/>
      <c r="AHF236" s="1"/>
      <c r="AHG236" s="1"/>
      <c r="AHH236" s="1"/>
      <c r="AHI236" s="1"/>
      <c r="AHJ236" s="1"/>
      <c r="AHK236" s="1"/>
      <c r="AHL236" s="1"/>
      <c r="AHM236" s="1"/>
      <c r="AHN236" s="1"/>
      <c r="AHO236" s="1"/>
      <c r="AHP236" s="1"/>
      <c r="AHQ236" s="1"/>
      <c r="AHR236" s="1"/>
      <c r="AHS236" s="1"/>
      <c r="AHT236" s="1"/>
      <c r="AHU236" s="1"/>
      <c r="AHV236" s="1"/>
      <c r="AHW236" s="1"/>
      <c r="AHX236" s="1"/>
      <c r="AHY236" s="1"/>
      <c r="AHZ236" s="1"/>
      <c r="AIA236" s="1"/>
      <c r="AIB236" s="1"/>
      <c r="AIC236" s="1"/>
      <c r="AID236" s="1"/>
      <c r="AIE236" s="1"/>
      <c r="AIF236" s="1"/>
      <c r="AIG236" s="1"/>
      <c r="AIH236" s="1"/>
      <c r="AII236" s="1"/>
      <c r="AIJ236" s="1"/>
      <c r="AIK236" s="1"/>
      <c r="AIL236" s="1"/>
      <c r="AIM236" s="1"/>
      <c r="AIN236" s="1"/>
      <c r="AIO236" s="1"/>
      <c r="AIP236" s="1"/>
      <c r="AIQ236" s="1"/>
      <c r="AIR236" s="1"/>
      <c r="AIS236" s="1"/>
      <c r="AIT236" s="1"/>
      <c r="AIU236" s="1"/>
      <c r="AIV236" s="1"/>
      <c r="AIW236" s="1"/>
      <c r="AIX236" s="1"/>
      <c r="AIY236" s="1"/>
      <c r="AIZ236" s="1"/>
      <c r="AJA236" s="1"/>
      <c r="AJB236" s="1"/>
      <c r="AJC236" s="1"/>
      <c r="AJD236" s="1"/>
      <c r="AJE236" s="1"/>
      <c r="AJF236" s="1"/>
      <c r="AJG236" s="1"/>
      <c r="AJH236" s="1"/>
      <c r="AJI236" s="1"/>
      <c r="AJJ236" s="1"/>
      <c r="AJK236" s="1"/>
      <c r="AJL236" s="1"/>
      <c r="AJM236" s="1"/>
      <c r="AJN236" s="1"/>
      <c r="AJO236" s="1"/>
      <c r="AJP236" s="1"/>
      <c r="AJQ236" s="1"/>
      <c r="AJR236" s="1"/>
      <c r="AJS236" s="1"/>
      <c r="AJT236" s="1"/>
      <c r="AJU236" s="1"/>
      <c r="AJV236" s="1"/>
      <c r="AJW236" s="1"/>
      <c r="AJX236" s="1"/>
      <c r="AJY236" s="1"/>
      <c r="AJZ236" s="1"/>
      <c r="AKA236" s="1"/>
      <c r="AKB236" s="1"/>
      <c r="AKC236" s="1"/>
      <c r="AKD236" s="1"/>
      <c r="AKE236" s="1"/>
      <c r="AKF236" s="1"/>
      <c r="AKG236" s="1"/>
      <c r="AKH236" s="1"/>
      <c r="AKI236" s="1"/>
      <c r="AKJ236" s="1"/>
      <c r="AKK236" s="1"/>
      <c r="AKL236" s="1"/>
      <c r="AKM236" s="1"/>
      <c r="AKN236" s="1"/>
      <c r="AKO236" s="1"/>
      <c r="AKP236" s="1"/>
      <c r="AKQ236" s="1"/>
      <c r="AKR236" s="1"/>
      <c r="AKS236" s="1"/>
      <c r="AKT236" s="1"/>
      <c r="AKU236" s="1"/>
      <c r="AKV236" s="1"/>
      <c r="AKW236" s="1"/>
      <c r="AKX236" s="1"/>
      <c r="AKY236" s="1"/>
      <c r="AKZ236" s="1"/>
      <c r="ALA236" s="1"/>
      <c r="ALB236" s="1"/>
      <c r="ALC236" s="1"/>
      <c r="ALD236" s="1"/>
      <c r="ALE236" s="1"/>
      <c r="ALF236" s="1"/>
      <c r="ALG236" s="1"/>
      <c r="ALH236" s="1"/>
      <c r="ALI236" s="1"/>
      <c r="ALJ236" s="1"/>
      <c r="ALK236" s="1"/>
      <c r="ALL236" s="1"/>
      <c r="ALM236" s="1"/>
      <c r="ALN236" s="1"/>
      <c r="ALO236" s="1"/>
      <c r="ALP236" s="1"/>
      <c r="ALQ236" s="1"/>
      <c r="ALR236" s="1"/>
      <c r="ALS236" s="1"/>
      <c r="ALT236" s="1"/>
      <c r="ALU236" s="1"/>
      <c r="ALV236" s="1"/>
      <c r="ALW236" s="1"/>
      <c r="ALX236" s="1"/>
      <c r="ALY236" s="1"/>
      <c r="ALZ236" s="1"/>
      <c r="AMA236" s="1"/>
      <c r="AMB236" s="1"/>
      <c r="AMC236" s="1"/>
      <c r="AMD236" s="1"/>
      <c r="AME236" s="1"/>
      <c r="AMF236" s="1"/>
      <c r="AMG236" s="1"/>
      <c r="AMH236" s="1"/>
      <c r="AMI236" s="1"/>
      <c r="AMJ236" s="1"/>
    </row>
    <row r="237" spans="1:1024" s="11" customFormat="1" x14ac:dyDescent="0.25">
      <c r="A237" s="26">
        <v>230</v>
      </c>
      <c r="B237" s="3" t="s">
        <v>11</v>
      </c>
      <c r="C237" s="28">
        <f>SUM(D237:I237)</f>
        <v>355</v>
      </c>
      <c r="D237" s="2">
        <f t="shared" si="97"/>
        <v>0</v>
      </c>
      <c r="E237" s="2">
        <f t="shared" si="97"/>
        <v>0</v>
      </c>
      <c r="F237" s="2">
        <f t="shared" si="97"/>
        <v>0</v>
      </c>
      <c r="G237" s="2">
        <f t="shared" si="97"/>
        <v>0</v>
      </c>
      <c r="H237" s="2">
        <f t="shared" si="97"/>
        <v>0</v>
      </c>
      <c r="I237" s="2">
        <f t="shared" si="97"/>
        <v>355</v>
      </c>
      <c r="J237" s="28"/>
    </row>
    <row r="238" spans="1:1024" s="4" customFormat="1" ht="114" customHeight="1" x14ac:dyDescent="0.25">
      <c r="A238" s="26">
        <v>231</v>
      </c>
      <c r="B238" s="12" t="s">
        <v>66</v>
      </c>
      <c r="C238" s="13">
        <f>SUM(C239:C241)</f>
        <v>3542</v>
      </c>
      <c r="D238" s="13">
        <f t="shared" ref="D238:I238" si="98">SUM(D239:D241)</f>
        <v>0</v>
      </c>
      <c r="E238" s="13">
        <f t="shared" si="98"/>
        <v>0</v>
      </c>
      <c r="F238" s="13">
        <f t="shared" si="98"/>
        <v>0</v>
      </c>
      <c r="G238" s="13">
        <f t="shared" si="98"/>
        <v>0</v>
      </c>
      <c r="H238" s="13">
        <f t="shared" si="98"/>
        <v>0</v>
      </c>
      <c r="I238" s="13">
        <f t="shared" si="98"/>
        <v>3542</v>
      </c>
      <c r="J238" s="13" t="s">
        <v>92</v>
      </c>
    </row>
    <row r="239" spans="1:1024" s="8" customFormat="1" x14ac:dyDescent="0.25">
      <c r="A239" s="26">
        <v>232</v>
      </c>
      <c r="B239" s="3" t="s">
        <v>9</v>
      </c>
      <c r="C239" s="28">
        <f>SUM(D239:I239)</f>
        <v>0</v>
      </c>
      <c r="D239" s="2">
        <v>0</v>
      </c>
      <c r="E239" s="2">
        <v>0</v>
      </c>
      <c r="F239" s="2">
        <v>0</v>
      </c>
      <c r="G239" s="2">
        <v>0</v>
      </c>
      <c r="H239" s="2">
        <v>0</v>
      </c>
      <c r="I239" s="2">
        <v>0</v>
      </c>
      <c r="J239" s="28"/>
    </row>
    <row r="240" spans="1:1024" s="8" customFormat="1" x14ac:dyDescent="0.25">
      <c r="A240" s="26">
        <v>233</v>
      </c>
      <c r="B240" s="3" t="s">
        <v>10</v>
      </c>
      <c r="C240" s="28">
        <f>SUM(D240:I240)</f>
        <v>3187</v>
      </c>
      <c r="D240" s="2">
        <v>0</v>
      </c>
      <c r="E240" s="2">
        <v>0</v>
      </c>
      <c r="F240" s="2">
        <v>0</v>
      </c>
      <c r="G240" s="2">
        <v>0</v>
      </c>
      <c r="H240" s="2">
        <v>0</v>
      </c>
      <c r="I240" s="2">
        <v>3187</v>
      </c>
      <c r="J240" s="28"/>
    </row>
    <row r="241" spans="1:1024" s="8" customFormat="1" x14ac:dyDescent="0.25">
      <c r="A241" s="26">
        <v>234</v>
      </c>
      <c r="B241" s="3" t="s">
        <v>11</v>
      </c>
      <c r="C241" s="28">
        <f>SUM(D241:I241)</f>
        <v>355</v>
      </c>
      <c r="D241" s="28">
        <v>0</v>
      </c>
      <c r="E241" s="28">
        <v>0</v>
      </c>
      <c r="F241" s="28">
        <v>0</v>
      </c>
      <c r="G241" s="28">
        <v>0</v>
      </c>
      <c r="H241" s="28">
        <v>0</v>
      </c>
      <c r="I241" s="28">
        <v>355</v>
      </c>
      <c r="J241" s="28"/>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c r="QW241" s="1"/>
      <c r="QX241" s="1"/>
      <c r="QY241" s="1"/>
      <c r="QZ241" s="1"/>
      <c r="RA241" s="1"/>
      <c r="RB241" s="1"/>
      <c r="RC241" s="1"/>
      <c r="RD241" s="1"/>
      <c r="RE241" s="1"/>
      <c r="RF241" s="1"/>
      <c r="RG241" s="1"/>
      <c r="RH241" s="1"/>
      <c r="RI241" s="1"/>
      <c r="RJ241" s="1"/>
      <c r="RK241" s="1"/>
      <c r="RL241" s="1"/>
      <c r="RM241" s="1"/>
      <c r="RN241" s="1"/>
      <c r="RO241" s="1"/>
      <c r="RP241" s="1"/>
      <c r="RQ241" s="1"/>
      <c r="RR241" s="1"/>
      <c r="RS241" s="1"/>
      <c r="RT241" s="1"/>
      <c r="RU241" s="1"/>
      <c r="RV241" s="1"/>
      <c r="RW241" s="1"/>
      <c r="RX241" s="1"/>
      <c r="RY241" s="1"/>
      <c r="RZ241" s="1"/>
      <c r="SA241" s="1"/>
      <c r="SB241" s="1"/>
      <c r="SC241" s="1"/>
      <c r="SD241" s="1"/>
      <c r="SE241" s="1"/>
      <c r="SF241" s="1"/>
      <c r="SG241" s="1"/>
      <c r="SH241" s="1"/>
      <c r="SI241" s="1"/>
      <c r="SJ241" s="1"/>
      <c r="SK241" s="1"/>
      <c r="SL241" s="1"/>
      <c r="SM241" s="1"/>
      <c r="SN241" s="1"/>
      <c r="SO241" s="1"/>
      <c r="SP241" s="1"/>
      <c r="SQ241" s="1"/>
      <c r="SR241" s="1"/>
      <c r="SS241" s="1"/>
      <c r="ST241" s="1"/>
      <c r="SU241" s="1"/>
      <c r="SV241" s="1"/>
      <c r="SW241" s="1"/>
      <c r="SX241" s="1"/>
      <c r="SY241" s="1"/>
      <c r="SZ241" s="1"/>
      <c r="TA241" s="1"/>
      <c r="TB241" s="1"/>
      <c r="TC241" s="1"/>
      <c r="TD241" s="1"/>
      <c r="TE241" s="1"/>
      <c r="TF241" s="1"/>
      <c r="TG241" s="1"/>
      <c r="TH241" s="1"/>
      <c r="TI241" s="1"/>
      <c r="TJ241" s="1"/>
      <c r="TK241" s="1"/>
      <c r="TL241" s="1"/>
      <c r="TM241" s="1"/>
      <c r="TN241" s="1"/>
      <c r="TO241" s="1"/>
      <c r="TP241" s="1"/>
      <c r="TQ241" s="1"/>
      <c r="TR241" s="1"/>
      <c r="TS241" s="1"/>
      <c r="TT241" s="1"/>
      <c r="TU241" s="1"/>
      <c r="TV241" s="1"/>
      <c r="TW241" s="1"/>
      <c r="TX241" s="1"/>
      <c r="TY241" s="1"/>
      <c r="TZ241" s="1"/>
      <c r="UA241" s="1"/>
      <c r="UB241" s="1"/>
      <c r="UC241" s="1"/>
      <c r="UD241" s="1"/>
      <c r="UE241" s="1"/>
      <c r="UF241" s="1"/>
      <c r="UG241" s="1"/>
      <c r="UH241" s="1"/>
      <c r="UI241" s="1"/>
      <c r="UJ241" s="1"/>
      <c r="UK241" s="1"/>
      <c r="UL241" s="1"/>
      <c r="UM241" s="1"/>
      <c r="UN241" s="1"/>
      <c r="UO241" s="1"/>
      <c r="UP241" s="1"/>
      <c r="UQ241" s="1"/>
      <c r="UR241" s="1"/>
      <c r="US241" s="1"/>
      <c r="UT241" s="1"/>
      <c r="UU241" s="1"/>
      <c r="UV241" s="1"/>
      <c r="UW241" s="1"/>
      <c r="UX241" s="1"/>
      <c r="UY241" s="1"/>
      <c r="UZ241" s="1"/>
      <c r="VA241" s="1"/>
      <c r="VB241" s="1"/>
      <c r="VC241" s="1"/>
      <c r="VD241" s="1"/>
      <c r="VE241" s="1"/>
      <c r="VF241" s="1"/>
      <c r="VG241" s="1"/>
      <c r="VH241" s="1"/>
      <c r="VI241" s="1"/>
      <c r="VJ241" s="1"/>
      <c r="VK241" s="1"/>
      <c r="VL241" s="1"/>
      <c r="VM241" s="1"/>
      <c r="VN241" s="1"/>
      <c r="VO241" s="1"/>
      <c r="VP241" s="1"/>
      <c r="VQ241" s="1"/>
      <c r="VR241" s="1"/>
      <c r="VS241" s="1"/>
      <c r="VT241" s="1"/>
      <c r="VU241" s="1"/>
      <c r="VV241" s="1"/>
      <c r="VW241" s="1"/>
      <c r="VX241" s="1"/>
      <c r="VY241" s="1"/>
      <c r="VZ241" s="1"/>
      <c r="WA241" s="1"/>
      <c r="WB241" s="1"/>
      <c r="WC241" s="1"/>
      <c r="WD241" s="1"/>
      <c r="WE241" s="1"/>
      <c r="WF241" s="1"/>
      <c r="WG241" s="1"/>
      <c r="WH241" s="1"/>
      <c r="WI241" s="1"/>
      <c r="WJ241" s="1"/>
      <c r="WK241" s="1"/>
      <c r="WL241" s="1"/>
      <c r="WM241" s="1"/>
      <c r="WN241" s="1"/>
      <c r="WO241" s="1"/>
      <c r="WP241" s="1"/>
      <c r="WQ241" s="1"/>
      <c r="WR241" s="1"/>
      <c r="WS241" s="1"/>
      <c r="WT241" s="1"/>
      <c r="WU241" s="1"/>
      <c r="WV241" s="1"/>
      <c r="WW241" s="1"/>
      <c r="WX241" s="1"/>
      <c r="WY241" s="1"/>
      <c r="WZ241" s="1"/>
      <c r="XA241" s="1"/>
      <c r="XB241" s="1"/>
      <c r="XC241" s="1"/>
      <c r="XD241" s="1"/>
      <c r="XE241" s="1"/>
      <c r="XF241" s="1"/>
      <c r="XG241" s="1"/>
      <c r="XH241" s="1"/>
      <c r="XI241" s="1"/>
      <c r="XJ241" s="1"/>
      <c r="XK241" s="1"/>
      <c r="XL241" s="1"/>
      <c r="XM241" s="1"/>
      <c r="XN241" s="1"/>
      <c r="XO241" s="1"/>
      <c r="XP241" s="1"/>
      <c r="XQ241" s="1"/>
      <c r="XR241" s="1"/>
      <c r="XS241" s="1"/>
      <c r="XT241" s="1"/>
      <c r="XU241" s="1"/>
      <c r="XV241" s="1"/>
      <c r="XW241" s="1"/>
      <c r="XX241" s="1"/>
      <c r="XY241" s="1"/>
      <c r="XZ241" s="1"/>
      <c r="YA241" s="1"/>
      <c r="YB241" s="1"/>
      <c r="YC241" s="1"/>
      <c r="YD241" s="1"/>
      <c r="YE241" s="1"/>
      <c r="YF241" s="1"/>
      <c r="YG241" s="1"/>
      <c r="YH241" s="1"/>
      <c r="YI241" s="1"/>
      <c r="YJ241" s="1"/>
      <c r="YK241" s="1"/>
      <c r="YL241" s="1"/>
      <c r="YM241" s="1"/>
      <c r="YN241" s="1"/>
      <c r="YO241" s="1"/>
      <c r="YP241" s="1"/>
      <c r="YQ241" s="1"/>
      <c r="YR241" s="1"/>
      <c r="YS241" s="1"/>
      <c r="YT241" s="1"/>
      <c r="YU241" s="1"/>
      <c r="YV241" s="1"/>
      <c r="YW241" s="1"/>
      <c r="YX241" s="1"/>
      <c r="YY241" s="1"/>
      <c r="YZ241" s="1"/>
      <c r="ZA241" s="1"/>
      <c r="ZB241" s="1"/>
      <c r="ZC241" s="1"/>
      <c r="ZD241" s="1"/>
      <c r="ZE241" s="1"/>
      <c r="ZF241" s="1"/>
      <c r="ZG241" s="1"/>
      <c r="ZH241" s="1"/>
      <c r="ZI241" s="1"/>
      <c r="ZJ241" s="1"/>
      <c r="ZK241" s="1"/>
      <c r="ZL241" s="1"/>
      <c r="ZM241" s="1"/>
      <c r="ZN241" s="1"/>
      <c r="ZO241" s="1"/>
      <c r="ZP241" s="1"/>
      <c r="ZQ241" s="1"/>
      <c r="ZR241" s="1"/>
      <c r="ZS241" s="1"/>
      <c r="ZT241" s="1"/>
      <c r="ZU241" s="1"/>
      <c r="ZV241" s="1"/>
      <c r="ZW241" s="1"/>
      <c r="ZX241" s="1"/>
      <c r="ZY241" s="1"/>
      <c r="ZZ241" s="1"/>
      <c r="AAA241" s="1"/>
      <c r="AAB241" s="1"/>
      <c r="AAC241" s="1"/>
      <c r="AAD241" s="1"/>
      <c r="AAE241" s="1"/>
      <c r="AAF241" s="1"/>
      <c r="AAG241" s="1"/>
      <c r="AAH241" s="1"/>
      <c r="AAI241" s="1"/>
      <c r="AAJ241" s="1"/>
      <c r="AAK241" s="1"/>
      <c r="AAL241" s="1"/>
      <c r="AAM241" s="1"/>
      <c r="AAN241" s="1"/>
      <c r="AAO241" s="1"/>
      <c r="AAP241" s="1"/>
      <c r="AAQ241" s="1"/>
      <c r="AAR241" s="1"/>
      <c r="AAS241" s="1"/>
      <c r="AAT241" s="1"/>
      <c r="AAU241" s="1"/>
      <c r="AAV241" s="1"/>
      <c r="AAW241" s="1"/>
      <c r="AAX241" s="1"/>
      <c r="AAY241" s="1"/>
      <c r="AAZ241" s="1"/>
      <c r="ABA241" s="1"/>
      <c r="ABB241" s="1"/>
      <c r="ABC241" s="1"/>
      <c r="ABD241" s="1"/>
      <c r="ABE241" s="1"/>
      <c r="ABF241" s="1"/>
      <c r="ABG241" s="1"/>
      <c r="ABH241" s="1"/>
      <c r="ABI241" s="1"/>
      <c r="ABJ241" s="1"/>
      <c r="ABK241" s="1"/>
      <c r="ABL241" s="1"/>
      <c r="ABM241" s="1"/>
      <c r="ABN241" s="1"/>
      <c r="ABO241" s="1"/>
      <c r="ABP241" s="1"/>
      <c r="ABQ241" s="1"/>
      <c r="ABR241" s="1"/>
      <c r="ABS241" s="1"/>
      <c r="ABT241" s="1"/>
      <c r="ABU241" s="1"/>
      <c r="ABV241" s="1"/>
      <c r="ABW241" s="1"/>
      <c r="ABX241" s="1"/>
      <c r="ABY241" s="1"/>
      <c r="ABZ241" s="1"/>
      <c r="ACA241" s="1"/>
      <c r="ACB241" s="1"/>
      <c r="ACC241" s="1"/>
      <c r="ACD241" s="1"/>
      <c r="ACE241" s="1"/>
      <c r="ACF241" s="1"/>
      <c r="ACG241" s="1"/>
      <c r="ACH241" s="1"/>
      <c r="ACI241" s="1"/>
      <c r="ACJ241" s="1"/>
      <c r="ACK241" s="1"/>
      <c r="ACL241" s="1"/>
      <c r="ACM241" s="1"/>
      <c r="ACN241" s="1"/>
      <c r="ACO241" s="1"/>
      <c r="ACP241" s="1"/>
      <c r="ACQ241" s="1"/>
      <c r="ACR241" s="1"/>
      <c r="ACS241" s="1"/>
      <c r="ACT241" s="1"/>
      <c r="ACU241" s="1"/>
      <c r="ACV241" s="1"/>
      <c r="ACW241" s="1"/>
      <c r="ACX241" s="1"/>
      <c r="ACY241" s="1"/>
      <c r="ACZ241" s="1"/>
      <c r="ADA241" s="1"/>
      <c r="ADB241" s="1"/>
      <c r="ADC241" s="1"/>
      <c r="ADD241" s="1"/>
      <c r="ADE241" s="1"/>
      <c r="ADF241" s="1"/>
      <c r="ADG241" s="1"/>
      <c r="ADH241" s="1"/>
      <c r="ADI241" s="1"/>
      <c r="ADJ241" s="1"/>
      <c r="ADK241" s="1"/>
      <c r="ADL241" s="1"/>
      <c r="ADM241" s="1"/>
      <c r="ADN241" s="1"/>
      <c r="ADO241" s="1"/>
      <c r="ADP241" s="1"/>
      <c r="ADQ241" s="1"/>
      <c r="ADR241" s="1"/>
      <c r="ADS241" s="1"/>
      <c r="ADT241" s="1"/>
      <c r="ADU241" s="1"/>
      <c r="ADV241" s="1"/>
      <c r="ADW241" s="1"/>
      <c r="ADX241" s="1"/>
      <c r="ADY241" s="1"/>
      <c r="ADZ241" s="1"/>
      <c r="AEA241" s="1"/>
      <c r="AEB241" s="1"/>
      <c r="AEC241" s="1"/>
      <c r="AED241" s="1"/>
      <c r="AEE241" s="1"/>
      <c r="AEF241" s="1"/>
      <c r="AEG241" s="1"/>
      <c r="AEH241" s="1"/>
      <c r="AEI241" s="1"/>
      <c r="AEJ241" s="1"/>
      <c r="AEK241" s="1"/>
      <c r="AEL241" s="1"/>
      <c r="AEM241" s="1"/>
      <c r="AEN241" s="1"/>
      <c r="AEO241" s="1"/>
      <c r="AEP241" s="1"/>
      <c r="AEQ241" s="1"/>
      <c r="AER241" s="1"/>
      <c r="AES241" s="1"/>
      <c r="AET241" s="1"/>
      <c r="AEU241" s="1"/>
      <c r="AEV241" s="1"/>
      <c r="AEW241" s="1"/>
      <c r="AEX241" s="1"/>
      <c r="AEY241" s="1"/>
      <c r="AEZ241" s="1"/>
      <c r="AFA241" s="1"/>
      <c r="AFB241" s="1"/>
      <c r="AFC241" s="1"/>
      <c r="AFD241" s="1"/>
      <c r="AFE241" s="1"/>
      <c r="AFF241" s="1"/>
      <c r="AFG241" s="1"/>
      <c r="AFH241" s="1"/>
      <c r="AFI241" s="1"/>
      <c r="AFJ241" s="1"/>
      <c r="AFK241" s="1"/>
      <c r="AFL241" s="1"/>
      <c r="AFM241" s="1"/>
      <c r="AFN241" s="1"/>
      <c r="AFO241" s="1"/>
      <c r="AFP241" s="1"/>
      <c r="AFQ241" s="1"/>
      <c r="AFR241" s="1"/>
      <c r="AFS241" s="1"/>
      <c r="AFT241" s="1"/>
      <c r="AFU241" s="1"/>
      <c r="AFV241" s="1"/>
      <c r="AFW241" s="1"/>
      <c r="AFX241" s="1"/>
      <c r="AFY241" s="1"/>
      <c r="AFZ241" s="1"/>
      <c r="AGA241" s="1"/>
      <c r="AGB241" s="1"/>
      <c r="AGC241" s="1"/>
      <c r="AGD241" s="1"/>
      <c r="AGE241" s="1"/>
      <c r="AGF241" s="1"/>
      <c r="AGG241" s="1"/>
      <c r="AGH241" s="1"/>
      <c r="AGI241" s="1"/>
      <c r="AGJ241" s="1"/>
      <c r="AGK241" s="1"/>
      <c r="AGL241" s="1"/>
      <c r="AGM241" s="1"/>
      <c r="AGN241" s="1"/>
      <c r="AGO241" s="1"/>
      <c r="AGP241" s="1"/>
      <c r="AGQ241" s="1"/>
      <c r="AGR241" s="1"/>
      <c r="AGS241" s="1"/>
      <c r="AGT241" s="1"/>
      <c r="AGU241" s="1"/>
      <c r="AGV241" s="1"/>
      <c r="AGW241" s="1"/>
      <c r="AGX241" s="1"/>
      <c r="AGY241" s="1"/>
      <c r="AGZ241" s="1"/>
      <c r="AHA241" s="1"/>
      <c r="AHB241" s="1"/>
      <c r="AHC241" s="1"/>
      <c r="AHD241" s="1"/>
      <c r="AHE241" s="1"/>
      <c r="AHF241" s="1"/>
      <c r="AHG241" s="1"/>
      <c r="AHH241" s="1"/>
      <c r="AHI241" s="1"/>
      <c r="AHJ241" s="1"/>
      <c r="AHK241" s="1"/>
      <c r="AHL241" s="1"/>
      <c r="AHM241" s="1"/>
      <c r="AHN241" s="1"/>
      <c r="AHO241" s="1"/>
      <c r="AHP241" s="1"/>
      <c r="AHQ241" s="1"/>
      <c r="AHR241" s="1"/>
      <c r="AHS241" s="1"/>
      <c r="AHT241" s="1"/>
      <c r="AHU241" s="1"/>
      <c r="AHV241" s="1"/>
      <c r="AHW241" s="1"/>
      <c r="AHX241" s="1"/>
      <c r="AHY241" s="1"/>
      <c r="AHZ241" s="1"/>
      <c r="AIA241" s="1"/>
      <c r="AIB241" s="1"/>
      <c r="AIC241" s="1"/>
      <c r="AID241" s="1"/>
      <c r="AIE241" s="1"/>
      <c r="AIF241" s="1"/>
      <c r="AIG241" s="1"/>
      <c r="AIH241" s="1"/>
      <c r="AII241" s="1"/>
      <c r="AIJ241" s="1"/>
      <c r="AIK241" s="1"/>
      <c r="AIL241" s="1"/>
      <c r="AIM241" s="1"/>
      <c r="AIN241" s="1"/>
      <c r="AIO241" s="1"/>
      <c r="AIP241" s="1"/>
      <c r="AIQ241" s="1"/>
      <c r="AIR241" s="1"/>
      <c r="AIS241" s="1"/>
      <c r="AIT241" s="1"/>
      <c r="AIU241" s="1"/>
      <c r="AIV241" s="1"/>
      <c r="AIW241" s="1"/>
      <c r="AIX241" s="1"/>
      <c r="AIY241" s="1"/>
      <c r="AIZ241" s="1"/>
      <c r="AJA241" s="1"/>
      <c r="AJB241" s="1"/>
      <c r="AJC241" s="1"/>
      <c r="AJD241" s="1"/>
      <c r="AJE241" s="1"/>
      <c r="AJF241" s="1"/>
      <c r="AJG241" s="1"/>
      <c r="AJH241" s="1"/>
      <c r="AJI241" s="1"/>
      <c r="AJJ241" s="1"/>
      <c r="AJK241" s="1"/>
      <c r="AJL241" s="1"/>
      <c r="AJM241" s="1"/>
      <c r="AJN241" s="1"/>
      <c r="AJO241" s="1"/>
      <c r="AJP241" s="1"/>
      <c r="AJQ241" s="1"/>
      <c r="AJR241" s="1"/>
      <c r="AJS241" s="1"/>
      <c r="AJT241" s="1"/>
      <c r="AJU241" s="1"/>
      <c r="AJV241" s="1"/>
      <c r="AJW241" s="1"/>
      <c r="AJX241" s="1"/>
      <c r="AJY241" s="1"/>
      <c r="AJZ241" s="1"/>
      <c r="AKA241" s="1"/>
      <c r="AKB241" s="1"/>
      <c r="AKC241" s="1"/>
      <c r="AKD241" s="1"/>
      <c r="AKE241" s="1"/>
      <c r="AKF241" s="1"/>
      <c r="AKG241" s="1"/>
      <c r="AKH241" s="1"/>
      <c r="AKI241" s="1"/>
      <c r="AKJ241" s="1"/>
      <c r="AKK241" s="1"/>
      <c r="AKL241" s="1"/>
      <c r="AKM241" s="1"/>
      <c r="AKN241" s="1"/>
      <c r="AKO241" s="1"/>
      <c r="AKP241" s="1"/>
      <c r="AKQ241" s="1"/>
      <c r="AKR241" s="1"/>
      <c r="AKS241" s="1"/>
      <c r="AKT241" s="1"/>
      <c r="AKU241" s="1"/>
      <c r="AKV241" s="1"/>
      <c r="AKW241" s="1"/>
      <c r="AKX241" s="1"/>
      <c r="AKY241" s="1"/>
      <c r="AKZ241" s="1"/>
      <c r="ALA241" s="1"/>
      <c r="ALB241" s="1"/>
      <c r="ALC241" s="1"/>
      <c r="ALD241" s="1"/>
      <c r="ALE241" s="1"/>
      <c r="ALF241" s="1"/>
      <c r="ALG241" s="1"/>
      <c r="ALH241" s="1"/>
      <c r="ALI241" s="1"/>
      <c r="ALJ241" s="1"/>
      <c r="ALK241" s="1"/>
      <c r="ALL241" s="1"/>
      <c r="ALM241" s="1"/>
      <c r="ALN241" s="1"/>
      <c r="ALO241" s="1"/>
      <c r="ALP241" s="1"/>
      <c r="ALQ241" s="1"/>
      <c r="ALR241" s="1"/>
      <c r="ALS241" s="1"/>
      <c r="ALT241" s="1"/>
      <c r="ALU241" s="1"/>
      <c r="ALV241" s="1"/>
      <c r="ALW241" s="1"/>
      <c r="ALX241" s="1"/>
      <c r="ALY241" s="1"/>
      <c r="ALZ241" s="1"/>
      <c r="AMA241" s="1"/>
      <c r="AMB241" s="1"/>
      <c r="AMC241" s="1"/>
      <c r="AMD241" s="1"/>
      <c r="AME241" s="1"/>
      <c r="AMF241" s="1"/>
      <c r="AMG241" s="1"/>
      <c r="AMH241" s="1"/>
      <c r="AMI241" s="1"/>
      <c r="AMJ241" s="1"/>
    </row>
    <row r="242" spans="1:1024" s="4" customFormat="1" ht="135" customHeight="1" x14ac:dyDescent="0.25">
      <c r="A242" s="26">
        <v>235</v>
      </c>
      <c r="B242" s="15" t="s">
        <v>101</v>
      </c>
      <c r="C242" s="13">
        <f>SUM(C243:C245)</f>
        <v>5417.0282900000002</v>
      </c>
      <c r="D242" s="13">
        <f t="shared" ref="D242:I242" si="99">SUM(D243:D245)</f>
        <v>0</v>
      </c>
      <c r="E242" s="13">
        <f t="shared" si="99"/>
        <v>5417.0282900000002</v>
      </c>
      <c r="F242" s="13">
        <f t="shared" si="99"/>
        <v>0</v>
      </c>
      <c r="G242" s="13">
        <f t="shared" si="99"/>
        <v>0</v>
      </c>
      <c r="H242" s="13">
        <f t="shared" si="99"/>
        <v>0</v>
      </c>
      <c r="I242" s="13">
        <f t="shared" si="99"/>
        <v>0</v>
      </c>
      <c r="J242" s="13" t="s">
        <v>105</v>
      </c>
    </row>
    <row r="243" spans="1:1024" s="8" customFormat="1" x14ac:dyDescent="0.25">
      <c r="A243" s="26">
        <v>236</v>
      </c>
      <c r="B243" s="3" t="s">
        <v>9</v>
      </c>
      <c r="C243" s="28">
        <f>SUM(D243:I243)</f>
        <v>5417.0282900000002</v>
      </c>
      <c r="D243" s="2">
        <v>0</v>
      </c>
      <c r="E243" s="2">
        <v>5417.0282900000002</v>
      </c>
      <c r="F243" s="2">
        <v>0</v>
      </c>
      <c r="G243" s="2">
        <v>0</v>
      </c>
      <c r="H243" s="2">
        <v>0</v>
      </c>
      <c r="I243" s="2">
        <v>0</v>
      </c>
      <c r="J243" s="28"/>
    </row>
    <row r="244" spans="1:1024" s="8" customFormat="1" x14ac:dyDescent="0.25">
      <c r="A244" s="26">
        <v>237</v>
      </c>
      <c r="B244" s="3" t="s">
        <v>10</v>
      </c>
      <c r="C244" s="28">
        <f>SUM(D244:I244)</f>
        <v>0</v>
      </c>
      <c r="D244" s="2">
        <v>0</v>
      </c>
      <c r="E244" s="2">
        <v>0</v>
      </c>
      <c r="F244" s="2">
        <v>0</v>
      </c>
      <c r="G244" s="2">
        <v>0</v>
      </c>
      <c r="H244" s="2">
        <v>0</v>
      </c>
      <c r="I244" s="2">
        <v>0</v>
      </c>
      <c r="J244" s="28"/>
    </row>
    <row r="245" spans="1:1024" s="8" customFormat="1" x14ac:dyDescent="0.25">
      <c r="A245" s="26">
        <v>238</v>
      </c>
      <c r="B245" s="3" t="s">
        <v>11</v>
      </c>
      <c r="C245" s="28">
        <f>SUM(D245:I245)</f>
        <v>0</v>
      </c>
      <c r="D245" s="28">
        <v>0</v>
      </c>
      <c r="E245" s="28">
        <v>0</v>
      </c>
      <c r="F245" s="28">
        <v>0</v>
      </c>
      <c r="G245" s="28">
        <v>0</v>
      </c>
      <c r="H245" s="28">
        <v>0</v>
      </c>
      <c r="I245" s="28">
        <v>0</v>
      </c>
      <c r="J245" s="28"/>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c r="QW245" s="1"/>
      <c r="QX245" s="1"/>
      <c r="QY245" s="1"/>
      <c r="QZ245" s="1"/>
      <c r="RA245" s="1"/>
      <c r="RB245" s="1"/>
      <c r="RC245" s="1"/>
      <c r="RD245" s="1"/>
      <c r="RE245" s="1"/>
      <c r="RF245" s="1"/>
      <c r="RG245" s="1"/>
      <c r="RH245" s="1"/>
      <c r="RI245" s="1"/>
      <c r="RJ245" s="1"/>
      <c r="RK245" s="1"/>
      <c r="RL245" s="1"/>
      <c r="RM245" s="1"/>
      <c r="RN245" s="1"/>
      <c r="RO245" s="1"/>
      <c r="RP245" s="1"/>
      <c r="RQ245" s="1"/>
      <c r="RR245" s="1"/>
      <c r="RS245" s="1"/>
      <c r="RT245" s="1"/>
      <c r="RU245" s="1"/>
      <c r="RV245" s="1"/>
      <c r="RW245" s="1"/>
      <c r="RX245" s="1"/>
      <c r="RY245" s="1"/>
      <c r="RZ245" s="1"/>
      <c r="SA245" s="1"/>
      <c r="SB245" s="1"/>
      <c r="SC245" s="1"/>
      <c r="SD245" s="1"/>
      <c r="SE245" s="1"/>
      <c r="SF245" s="1"/>
      <c r="SG245" s="1"/>
      <c r="SH245" s="1"/>
      <c r="SI245" s="1"/>
      <c r="SJ245" s="1"/>
      <c r="SK245" s="1"/>
      <c r="SL245" s="1"/>
      <c r="SM245" s="1"/>
      <c r="SN245" s="1"/>
      <c r="SO245" s="1"/>
      <c r="SP245" s="1"/>
      <c r="SQ245" s="1"/>
      <c r="SR245" s="1"/>
      <c r="SS245" s="1"/>
      <c r="ST245" s="1"/>
      <c r="SU245" s="1"/>
      <c r="SV245" s="1"/>
      <c r="SW245" s="1"/>
      <c r="SX245" s="1"/>
      <c r="SY245" s="1"/>
      <c r="SZ245" s="1"/>
      <c r="TA245" s="1"/>
      <c r="TB245" s="1"/>
      <c r="TC245" s="1"/>
      <c r="TD245" s="1"/>
      <c r="TE245" s="1"/>
      <c r="TF245" s="1"/>
      <c r="TG245" s="1"/>
      <c r="TH245" s="1"/>
      <c r="TI245" s="1"/>
      <c r="TJ245" s="1"/>
      <c r="TK245" s="1"/>
      <c r="TL245" s="1"/>
      <c r="TM245" s="1"/>
      <c r="TN245" s="1"/>
      <c r="TO245" s="1"/>
      <c r="TP245" s="1"/>
      <c r="TQ245" s="1"/>
      <c r="TR245" s="1"/>
      <c r="TS245" s="1"/>
      <c r="TT245" s="1"/>
      <c r="TU245" s="1"/>
      <c r="TV245" s="1"/>
      <c r="TW245" s="1"/>
      <c r="TX245" s="1"/>
      <c r="TY245" s="1"/>
      <c r="TZ245" s="1"/>
      <c r="UA245" s="1"/>
      <c r="UB245" s="1"/>
      <c r="UC245" s="1"/>
      <c r="UD245" s="1"/>
      <c r="UE245" s="1"/>
      <c r="UF245" s="1"/>
      <c r="UG245" s="1"/>
      <c r="UH245" s="1"/>
      <c r="UI245" s="1"/>
      <c r="UJ245" s="1"/>
      <c r="UK245" s="1"/>
      <c r="UL245" s="1"/>
      <c r="UM245" s="1"/>
      <c r="UN245" s="1"/>
      <c r="UO245" s="1"/>
      <c r="UP245" s="1"/>
      <c r="UQ245" s="1"/>
      <c r="UR245" s="1"/>
      <c r="US245" s="1"/>
      <c r="UT245" s="1"/>
      <c r="UU245" s="1"/>
      <c r="UV245" s="1"/>
      <c r="UW245" s="1"/>
      <c r="UX245" s="1"/>
      <c r="UY245" s="1"/>
      <c r="UZ245" s="1"/>
      <c r="VA245" s="1"/>
      <c r="VB245" s="1"/>
      <c r="VC245" s="1"/>
      <c r="VD245" s="1"/>
      <c r="VE245" s="1"/>
      <c r="VF245" s="1"/>
      <c r="VG245" s="1"/>
      <c r="VH245" s="1"/>
      <c r="VI245" s="1"/>
      <c r="VJ245" s="1"/>
      <c r="VK245" s="1"/>
      <c r="VL245" s="1"/>
      <c r="VM245" s="1"/>
      <c r="VN245" s="1"/>
      <c r="VO245" s="1"/>
      <c r="VP245" s="1"/>
      <c r="VQ245" s="1"/>
      <c r="VR245" s="1"/>
      <c r="VS245" s="1"/>
      <c r="VT245" s="1"/>
      <c r="VU245" s="1"/>
      <c r="VV245" s="1"/>
      <c r="VW245" s="1"/>
      <c r="VX245" s="1"/>
      <c r="VY245" s="1"/>
      <c r="VZ245" s="1"/>
      <c r="WA245" s="1"/>
      <c r="WB245" s="1"/>
      <c r="WC245" s="1"/>
      <c r="WD245" s="1"/>
      <c r="WE245" s="1"/>
      <c r="WF245" s="1"/>
      <c r="WG245" s="1"/>
      <c r="WH245" s="1"/>
      <c r="WI245" s="1"/>
      <c r="WJ245" s="1"/>
      <c r="WK245" s="1"/>
      <c r="WL245" s="1"/>
      <c r="WM245" s="1"/>
      <c r="WN245" s="1"/>
      <c r="WO245" s="1"/>
      <c r="WP245" s="1"/>
      <c r="WQ245" s="1"/>
      <c r="WR245" s="1"/>
      <c r="WS245" s="1"/>
      <c r="WT245" s="1"/>
      <c r="WU245" s="1"/>
      <c r="WV245" s="1"/>
      <c r="WW245" s="1"/>
      <c r="WX245" s="1"/>
      <c r="WY245" s="1"/>
      <c r="WZ245" s="1"/>
      <c r="XA245" s="1"/>
      <c r="XB245" s="1"/>
      <c r="XC245" s="1"/>
      <c r="XD245" s="1"/>
      <c r="XE245" s="1"/>
      <c r="XF245" s="1"/>
      <c r="XG245" s="1"/>
      <c r="XH245" s="1"/>
      <c r="XI245" s="1"/>
      <c r="XJ245" s="1"/>
      <c r="XK245" s="1"/>
      <c r="XL245" s="1"/>
      <c r="XM245" s="1"/>
      <c r="XN245" s="1"/>
      <c r="XO245" s="1"/>
      <c r="XP245" s="1"/>
      <c r="XQ245" s="1"/>
      <c r="XR245" s="1"/>
      <c r="XS245" s="1"/>
      <c r="XT245" s="1"/>
      <c r="XU245" s="1"/>
      <c r="XV245" s="1"/>
      <c r="XW245" s="1"/>
      <c r="XX245" s="1"/>
      <c r="XY245" s="1"/>
      <c r="XZ245" s="1"/>
      <c r="YA245" s="1"/>
      <c r="YB245" s="1"/>
      <c r="YC245" s="1"/>
      <c r="YD245" s="1"/>
      <c r="YE245" s="1"/>
      <c r="YF245" s="1"/>
      <c r="YG245" s="1"/>
      <c r="YH245" s="1"/>
      <c r="YI245" s="1"/>
      <c r="YJ245" s="1"/>
      <c r="YK245" s="1"/>
      <c r="YL245" s="1"/>
      <c r="YM245" s="1"/>
      <c r="YN245" s="1"/>
      <c r="YO245" s="1"/>
      <c r="YP245" s="1"/>
      <c r="YQ245" s="1"/>
      <c r="YR245" s="1"/>
      <c r="YS245" s="1"/>
      <c r="YT245" s="1"/>
      <c r="YU245" s="1"/>
      <c r="YV245" s="1"/>
      <c r="YW245" s="1"/>
      <c r="YX245" s="1"/>
      <c r="YY245" s="1"/>
      <c r="YZ245" s="1"/>
      <c r="ZA245" s="1"/>
      <c r="ZB245" s="1"/>
      <c r="ZC245" s="1"/>
      <c r="ZD245" s="1"/>
      <c r="ZE245" s="1"/>
      <c r="ZF245" s="1"/>
      <c r="ZG245" s="1"/>
      <c r="ZH245" s="1"/>
      <c r="ZI245" s="1"/>
      <c r="ZJ245" s="1"/>
      <c r="ZK245" s="1"/>
      <c r="ZL245" s="1"/>
      <c r="ZM245" s="1"/>
      <c r="ZN245" s="1"/>
      <c r="ZO245" s="1"/>
      <c r="ZP245" s="1"/>
      <c r="ZQ245" s="1"/>
      <c r="ZR245" s="1"/>
      <c r="ZS245" s="1"/>
      <c r="ZT245" s="1"/>
      <c r="ZU245" s="1"/>
      <c r="ZV245" s="1"/>
      <c r="ZW245" s="1"/>
      <c r="ZX245" s="1"/>
      <c r="ZY245" s="1"/>
      <c r="ZZ245" s="1"/>
      <c r="AAA245" s="1"/>
      <c r="AAB245" s="1"/>
      <c r="AAC245" s="1"/>
      <c r="AAD245" s="1"/>
      <c r="AAE245" s="1"/>
      <c r="AAF245" s="1"/>
      <c r="AAG245" s="1"/>
      <c r="AAH245" s="1"/>
      <c r="AAI245" s="1"/>
      <c r="AAJ245" s="1"/>
      <c r="AAK245" s="1"/>
      <c r="AAL245" s="1"/>
      <c r="AAM245" s="1"/>
      <c r="AAN245" s="1"/>
      <c r="AAO245" s="1"/>
      <c r="AAP245" s="1"/>
      <c r="AAQ245" s="1"/>
      <c r="AAR245" s="1"/>
      <c r="AAS245" s="1"/>
      <c r="AAT245" s="1"/>
      <c r="AAU245" s="1"/>
      <c r="AAV245" s="1"/>
      <c r="AAW245" s="1"/>
      <c r="AAX245" s="1"/>
      <c r="AAY245" s="1"/>
      <c r="AAZ245" s="1"/>
      <c r="ABA245" s="1"/>
      <c r="ABB245" s="1"/>
      <c r="ABC245" s="1"/>
      <c r="ABD245" s="1"/>
      <c r="ABE245" s="1"/>
      <c r="ABF245" s="1"/>
      <c r="ABG245" s="1"/>
      <c r="ABH245" s="1"/>
      <c r="ABI245" s="1"/>
      <c r="ABJ245" s="1"/>
      <c r="ABK245" s="1"/>
      <c r="ABL245" s="1"/>
      <c r="ABM245" s="1"/>
      <c r="ABN245" s="1"/>
      <c r="ABO245" s="1"/>
      <c r="ABP245" s="1"/>
      <c r="ABQ245" s="1"/>
      <c r="ABR245" s="1"/>
      <c r="ABS245" s="1"/>
      <c r="ABT245" s="1"/>
      <c r="ABU245" s="1"/>
      <c r="ABV245" s="1"/>
      <c r="ABW245" s="1"/>
      <c r="ABX245" s="1"/>
      <c r="ABY245" s="1"/>
      <c r="ABZ245" s="1"/>
      <c r="ACA245" s="1"/>
      <c r="ACB245" s="1"/>
      <c r="ACC245" s="1"/>
      <c r="ACD245" s="1"/>
      <c r="ACE245" s="1"/>
      <c r="ACF245" s="1"/>
      <c r="ACG245" s="1"/>
      <c r="ACH245" s="1"/>
      <c r="ACI245" s="1"/>
      <c r="ACJ245" s="1"/>
      <c r="ACK245" s="1"/>
      <c r="ACL245" s="1"/>
      <c r="ACM245" s="1"/>
      <c r="ACN245" s="1"/>
      <c r="ACO245" s="1"/>
      <c r="ACP245" s="1"/>
      <c r="ACQ245" s="1"/>
      <c r="ACR245" s="1"/>
      <c r="ACS245" s="1"/>
      <c r="ACT245" s="1"/>
      <c r="ACU245" s="1"/>
      <c r="ACV245" s="1"/>
      <c r="ACW245" s="1"/>
      <c r="ACX245" s="1"/>
      <c r="ACY245" s="1"/>
      <c r="ACZ245" s="1"/>
      <c r="ADA245" s="1"/>
      <c r="ADB245" s="1"/>
      <c r="ADC245" s="1"/>
      <c r="ADD245" s="1"/>
      <c r="ADE245" s="1"/>
      <c r="ADF245" s="1"/>
      <c r="ADG245" s="1"/>
      <c r="ADH245" s="1"/>
      <c r="ADI245" s="1"/>
      <c r="ADJ245" s="1"/>
      <c r="ADK245" s="1"/>
      <c r="ADL245" s="1"/>
      <c r="ADM245" s="1"/>
      <c r="ADN245" s="1"/>
      <c r="ADO245" s="1"/>
      <c r="ADP245" s="1"/>
      <c r="ADQ245" s="1"/>
      <c r="ADR245" s="1"/>
      <c r="ADS245" s="1"/>
      <c r="ADT245" s="1"/>
      <c r="ADU245" s="1"/>
      <c r="ADV245" s="1"/>
      <c r="ADW245" s="1"/>
      <c r="ADX245" s="1"/>
      <c r="ADY245" s="1"/>
      <c r="ADZ245" s="1"/>
      <c r="AEA245" s="1"/>
      <c r="AEB245" s="1"/>
      <c r="AEC245" s="1"/>
      <c r="AED245" s="1"/>
      <c r="AEE245" s="1"/>
      <c r="AEF245" s="1"/>
      <c r="AEG245" s="1"/>
      <c r="AEH245" s="1"/>
      <c r="AEI245" s="1"/>
      <c r="AEJ245" s="1"/>
      <c r="AEK245" s="1"/>
      <c r="AEL245" s="1"/>
      <c r="AEM245" s="1"/>
      <c r="AEN245" s="1"/>
      <c r="AEO245" s="1"/>
      <c r="AEP245" s="1"/>
      <c r="AEQ245" s="1"/>
      <c r="AER245" s="1"/>
      <c r="AES245" s="1"/>
      <c r="AET245" s="1"/>
      <c r="AEU245" s="1"/>
      <c r="AEV245" s="1"/>
      <c r="AEW245" s="1"/>
      <c r="AEX245" s="1"/>
      <c r="AEY245" s="1"/>
      <c r="AEZ245" s="1"/>
      <c r="AFA245" s="1"/>
      <c r="AFB245" s="1"/>
      <c r="AFC245" s="1"/>
      <c r="AFD245" s="1"/>
      <c r="AFE245" s="1"/>
      <c r="AFF245" s="1"/>
      <c r="AFG245" s="1"/>
      <c r="AFH245" s="1"/>
      <c r="AFI245" s="1"/>
      <c r="AFJ245" s="1"/>
      <c r="AFK245" s="1"/>
      <c r="AFL245" s="1"/>
      <c r="AFM245" s="1"/>
      <c r="AFN245" s="1"/>
      <c r="AFO245" s="1"/>
      <c r="AFP245" s="1"/>
      <c r="AFQ245" s="1"/>
      <c r="AFR245" s="1"/>
      <c r="AFS245" s="1"/>
      <c r="AFT245" s="1"/>
      <c r="AFU245" s="1"/>
      <c r="AFV245" s="1"/>
      <c r="AFW245" s="1"/>
      <c r="AFX245" s="1"/>
      <c r="AFY245" s="1"/>
      <c r="AFZ245" s="1"/>
      <c r="AGA245" s="1"/>
      <c r="AGB245" s="1"/>
      <c r="AGC245" s="1"/>
      <c r="AGD245" s="1"/>
      <c r="AGE245" s="1"/>
      <c r="AGF245" s="1"/>
      <c r="AGG245" s="1"/>
      <c r="AGH245" s="1"/>
      <c r="AGI245" s="1"/>
      <c r="AGJ245" s="1"/>
      <c r="AGK245" s="1"/>
      <c r="AGL245" s="1"/>
      <c r="AGM245" s="1"/>
      <c r="AGN245" s="1"/>
      <c r="AGO245" s="1"/>
      <c r="AGP245" s="1"/>
      <c r="AGQ245" s="1"/>
      <c r="AGR245" s="1"/>
      <c r="AGS245" s="1"/>
      <c r="AGT245" s="1"/>
      <c r="AGU245" s="1"/>
      <c r="AGV245" s="1"/>
      <c r="AGW245" s="1"/>
      <c r="AGX245" s="1"/>
      <c r="AGY245" s="1"/>
      <c r="AGZ245" s="1"/>
      <c r="AHA245" s="1"/>
      <c r="AHB245" s="1"/>
      <c r="AHC245" s="1"/>
      <c r="AHD245" s="1"/>
      <c r="AHE245" s="1"/>
      <c r="AHF245" s="1"/>
      <c r="AHG245" s="1"/>
      <c r="AHH245" s="1"/>
      <c r="AHI245" s="1"/>
      <c r="AHJ245" s="1"/>
      <c r="AHK245" s="1"/>
      <c r="AHL245" s="1"/>
      <c r="AHM245" s="1"/>
      <c r="AHN245" s="1"/>
      <c r="AHO245" s="1"/>
      <c r="AHP245" s="1"/>
      <c r="AHQ245" s="1"/>
      <c r="AHR245" s="1"/>
      <c r="AHS245" s="1"/>
      <c r="AHT245" s="1"/>
      <c r="AHU245" s="1"/>
      <c r="AHV245" s="1"/>
      <c r="AHW245" s="1"/>
      <c r="AHX245" s="1"/>
      <c r="AHY245" s="1"/>
      <c r="AHZ245" s="1"/>
      <c r="AIA245" s="1"/>
      <c r="AIB245" s="1"/>
      <c r="AIC245" s="1"/>
      <c r="AID245" s="1"/>
      <c r="AIE245" s="1"/>
      <c r="AIF245" s="1"/>
      <c r="AIG245" s="1"/>
      <c r="AIH245" s="1"/>
      <c r="AII245" s="1"/>
      <c r="AIJ245" s="1"/>
      <c r="AIK245" s="1"/>
      <c r="AIL245" s="1"/>
      <c r="AIM245" s="1"/>
      <c r="AIN245" s="1"/>
      <c r="AIO245" s="1"/>
      <c r="AIP245" s="1"/>
      <c r="AIQ245" s="1"/>
      <c r="AIR245" s="1"/>
      <c r="AIS245" s="1"/>
      <c r="AIT245" s="1"/>
      <c r="AIU245" s="1"/>
      <c r="AIV245" s="1"/>
      <c r="AIW245" s="1"/>
      <c r="AIX245" s="1"/>
      <c r="AIY245" s="1"/>
      <c r="AIZ245" s="1"/>
      <c r="AJA245" s="1"/>
      <c r="AJB245" s="1"/>
      <c r="AJC245" s="1"/>
      <c r="AJD245" s="1"/>
      <c r="AJE245" s="1"/>
      <c r="AJF245" s="1"/>
      <c r="AJG245" s="1"/>
      <c r="AJH245" s="1"/>
      <c r="AJI245" s="1"/>
      <c r="AJJ245" s="1"/>
      <c r="AJK245" s="1"/>
      <c r="AJL245" s="1"/>
      <c r="AJM245" s="1"/>
      <c r="AJN245" s="1"/>
      <c r="AJO245" s="1"/>
      <c r="AJP245" s="1"/>
      <c r="AJQ245" s="1"/>
      <c r="AJR245" s="1"/>
      <c r="AJS245" s="1"/>
      <c r="AJT245" s="1"/>
      <c r="AJU245" s="1"/>
      <c r="AJV245" s="1"/>
      <c r="AJW245" s="1"/>
      <c r="AJX245" s="1"/>
      <c r="AJY245" s="1"/>
      <c r="AJZ245" s="1"/>
      <c r="AKA245" s="1"/>
      <c r="AKB245" s="1"/>
      <c r="AKC245" s="1"/>
      <c r="AKD245" s="1"/>
      <c r="AKE245" s="1"/>
      <c r="AKF245" s="1"/>
      <c r="AKG245" s="1"/>
      <c r="AKH245" s="1"/>
      <c r="AKI245" s="1"/>
      <c r="AKJ245" s="1"/>
      <c r="AKK245" s="1"/>
      <c r="AKL245" s="1"/>
      <c r="AKM245" s="1"/>
      <c r="AKN245" s="1"/>
      <c r="AKO245" s="1"/>
      <c r="AKP245" s="1"/>
      <c r="AKQ245" s="1"/>
      <c r="AKR245" s="1"/>
      <c r="AKS245" s="1"/>
      <c r="AKT245" s="1"/>
      <c r="AKU245" s="1"/>
      <c r="AKV245" s="1"/>
      <c r="AKW245" s="1"/>
      <c r="AKX245" s="1"/>
      <c r="AKY245" s="1"/>
      <c r="AKZ245" s="1"/>
      <c r="ALA245" s="1"/>
      <c r="ALB245" s="1"/>
      <c r="ALC245" s="1"/>
      <c r="ALD245" s="1"/>
      <c r="ALE245" s="1"/>
      <c r="ALF245" s="1"/>
      <c r="ALG245" s="1"/>
      <c r="ALH245" s="1"/>
      <c r="ALI245" s="1"/>
      <c r="ALJ245" s="1"/>
      <c r="ALK245" s="1"/>
      <c r="ALL245" s="1"/>
      <c r="ALM245" s="1"/>
      <c r="ALN245" s="1"/>
      <c r="ALO245" s="1"/>
      <c r="ALP245" s="1"/>
      <c r="ALQ245" s="1"/>
      <c r="ALR245" s="1"/>
      <c r="ALS245" s="1"/>
      <c r="ALT245" s="1"/>
      <c r="ALU245" s="1"/>
      <c r="ALV245" s="1"/>
      <c r="ALW245" s="1"/>
      <c r="ALX245" s="1"/>
      <c r="ALY245" s="1"/>
      <c r="ALZ245" s="1"/>
      <c r="AMA245" s="1"/>
      <c r="AMB245" s="1"/>
      <c r="AMC245" s="1"/>
      <c r="AMD245" s="1"/>
      <c r="AME245" s="1"/>
      <c r="AMF245" s="1"/>
      <c r="AMG245" s="1"/>
      <c r="AMH245" s="1"/>
      <c r="AMI245" s="1"/>
      <c r="AMJ245" s="1"/>
    </row>
    <row r="246" spans="1:1024" s="8" customFormat="1" ht="17.850000000000001" customHeight="1" x14ac:dyDescent="0.25">
      <c r="A246" s="26">
        <v>239</v>
      </c>
      <c r="B246" s="30" t="s">
        <v>124</v>
      </c>
      <c r="C246" s="30"/>
      <c r="D246" s="30"/>
      <c r="E246" s="30"/>
      <c r="F246" s="30"/>
      <c r="G246" s="30"/>
      <c r="H246" s="30"/>
      <c r="I246" s="30"/>
      <c r="J246" s="30"/>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c r="PU246" s="1"/>
      <c r="PV246" s="1"/>
      <c r="PW246" s="1"/>
      <c r="PX246" s="1"/>
      <c r="PY246" s="1"/>
      <c r="PZ246" s="1"/>
      <c r="QA246" s="1"/>
      <c r="QB246" s="1"/>
      <c r="QC246" s="1"/>
      <c r="QD246" s="1"/>
      <c r="QE246" s="1"/>
      <c r="QF246" s="1"/>
      <c r="QG246" s="1"/>
      <c r="QH246" s="1"/>
      <c r="QI246" s="1"/>
      <c r="QJ246" s="1"/>
      <c r="QK246" s="1"/>
      <c r="QL246" s="1"/>
      <c r="QM246" s="1"/>
      <c r="QN246" s="1"/>
      <c r="QO246" s="1"/>
      <c r="QP246" s="1"/>
      <c r="QQ246" s="1"/>
      <c r="QR246" s="1"/>
      <c r="QS246" s="1"/>
      <c r="QT246" s="1"/>
      <c r="QU246" s="1"/>
      <c r="QV246" s="1"/>
      <c r="QW246" s="1"/>
      <c r="QX246" s="1"/>
      <c r="QY246" s="1"/>
      <c r="QZ246" s="1"/>
      <c r="RA246" s="1"/>
      <c r="RB246" s="1"/>
      <c r="RC246" s="1"/>
      <c r="RD246" s="1"/>
      <c r="RE246" s="1"/>
      <c r="RF246" s="1"/>
      <c r="RG246" s="1"/>
      <c r="RH246" s="1"/>
      <c r="RI246" s="1"/>
      <c r="RJ246" s="1"/>
      <c r="RK246" s="1"/>
      <c r="RL246" s="1"/>
      <c r="RM246" s="1"/>
      <c r="RN246" s="1"/>
      <c r="RO246" s="1"/>
      <c r="RP246" s="1"/>
      <c r="RQ246" s="1"/>
      <c r="RR246" s="1"/>
      <c r="RS246" s="1"/>
      <c r="RT246" s="1"/>
      <c r="RU246" s="1"/>
      <c r="RV246" s="1"/>
      <c r="RW246" s="1"/>
      <c r="RX246" s="1"/>
      <c r="RY246" s="1"/>
      <c r="RZ246" s="1"/>
      <c r="SA246" s="1"/>
      <c r="SB246" s="1"/>
      <c r="SC246" s="1"/>
      <c r="SD246" s="1"/>
      <c r="SE246" s="1"/>
      <c r="SF246" s="1"/>
      <c r="SG246" s="1"/>
      <c r="SH246" s="1"/>
      <c r="SI246" s="1"/>
      <c r="SJ246" s="1"/>
      <c r="SK246" s="1"/>
      <c r="SL246" s="1"/>
      <c r="SM246" s="1"/>
      <c r="SN246" s="1"/>
      <c r="SO246" s="1"/>
      <c r="SP246" s="1"/>
      <c r="SQ246" s="1"/>
      <c r="SR246" s="1"/>
      <c r="SS246" s="1"/>
      <c r="ST246" s="1"/>
      <c r="SU246" s="1"/>
      <c r="SV246" s="1"/>
      <c r="SW246" s="1"/>
      <c r="SX246" s="1"/>
      <c r="SY246" s="1"/>
      <c r="SZ246" s="1"/>
      <c r="TA246" s="1"/>
      <c r="TB246" s="1"/>
      <c r="TC246" s="1"/>
      <c r="TD246" s="1"/>
      <c r="TE246" s="1"/>
      <c r="TF246" s="1"/>
      <c r="TG246" s="1"/>
      <c r="TH246" s="1"/>
      <c r="TI246" s="1"/>
      <c r="TJ246" s="1"/>
      <c r="TK246" s="1"/>
      <c r="TL246" s="1"/>
      <c r="TM246" s="1"/>
      <c r="TN246" s="1"/>
      <c r="TO246" s="1"/>
      <c r="TP246" s="1"/>
      <c r="TQ246" s="1"/>
      <c r="TR246" s="1"/>
      <c r="TS246" s="1"/>
      <c r="TT246" s="1"/>
      <c r="TU246" s="1"/>
      <c r="TV246" s="1"/>
      <c r="TW246" s="1"/>
      <c r="TX246" s="1"/>
      <c r="TY246" s="1"/>
      <c r="TZ246" s="1"/>
      <c r="UA246" s="1"/>
      <c r="UB246" s="1"/>
      <c r="UC246" s="1"/>
      <c r="UD246" s="1"/>
      <c r="UE246" s="1"/>
      <c r="UF246" s="1"/>
      <c r="UG246" s="1"/>
      <c r="UH246" s="1"/>
      <c r="UI246" s="1"/>
      <c r="UJ246" s="1"/>
      <c r="UK246" s="1"/>
      <c r="UL246" s="1"/>
      <c r="UM246" s="1"/>
      <c r="UN246" s="1"/>
      <c r="UO246" s="1"/>
      <c r="UP246" s="1"/>
      <c r="UQ246" s="1"/>
      <c r="UR246" s="1"/>
      <c r="US246" s="1"/>
      <c r="UT246" s="1"/>
      <c r="UU246" s="1"/>
      <c r="UV246" s="1"/>
      <c r="UW246" s="1"/>
      <c r="UX246" s="1"/>
      <c r="UY246" s="1"/>
      <c r="UZ246" s="1"/>
      <c r="VA246" s="1"/>
      <c r="VB246" s="1"/>
      <c r="VC246" s="1"/>
      <c r="VD246" s="1"/>
      <c r="VE246" s="1"/>
      <c r="VF246" s="1"/>
      <c r="VG246" s="1"/>
      <c r="VH246" s="1"/>
      <c r="VI246" s="1"/>
      <c r="VJ246" s="1"/>
      <c r="VK246" s="1"/>
      <c r="VL246" s="1"/>
      <c r="VM246" s="1"/>
      <c r="VN246" s="1"/>
      <c r="VO246" s="1"/>
      <c r="VP246" s="1"/>
      <c r="VQ246" s="1"/>
      <c r="VR246" s="1"/>
      <c r="VS246" s="1"/>
      <c r="VT246" s="1"/>
      <c r="VU246" s="1"/>
      <c r="VV246" s="1"/>
      <c r="VW246" s="1"/>
      <c r="VX246" s="1"/>
      <c r="VY246" s="1"/>
      <c r="VZ246" s="1"/>
      <c r="WA246" s="1"/>
      <c r="WB246" s="1"/>
      <c r="WC246" s="1"/>
      <c r="WD246" s="1"/>
      <c r="WE246" s="1"/>
      <c r="WF246" s="1"/>
      <c r="WG246" s="1"/>
      <c r="WH246" s="1"/>
      <c r="WI246" s="1"/>
      <c r="WJ246" s="1"/>
      <c r="WK246" s="1"/>
      <c r="WL246" s="1"/>
      <c r="WM246" s="1"/>
      <c r="WN246" s="1"/>
      <c r="WO246" s="1"/>
      <c r="WP246" s="1"/>
      <c r="WQ246" s="1"/>
      <c r="WR246" s="1"/>
      <c r="WS246" s="1"/>
      <c r="WT246" s="1"/>
      <c r="WU246" s="1"/>
      <c r="WV246" s="1"/>
      <c r="WW246" s="1"/>
      <c r="WX246" s="1"/>
      <c r="WY246" s="1"/>
      <c r="WZ246" s="1"/>
      <c r="XA246" s="1"/>
      <c r="XB246" s="1"/>
      <c r="XC246" s="1"/>
      <c r="XD246" s="1"/>
      <c r="XE246" s="1"/>
      <c r="XF246" s="1"/>
      <c r="XG246" s="1"/>
      <c r="XH246" s="1"/>
      <c r="XI246" s="1"/>
      <c r="XJ246" s="1"/>
      <c r="XK246" s="1"/>
      <c r="XL246" s="1"/>
      <c r="XM246" s="1"/>
      <c r="XN246" s="1"/>
      <c r="XO246" s="1"/>
      <c r="XP246" s="1"/>
      <c r="XQ246" s="1"/>
      <c r="XR246" s="1"/>
      <c r="XS246" s="1"/>
      <c r="XT246" s="1"/>
      <c r="XU246" s="1"/>
      <c r="XV246" s="1"/>
      <c r="XW246" s="1"/>
      <c r="XX246" s="1"/>
      <c r="XY246" s="1"/>
      <c r="XZ246" s="1"/>
      <c r="YA246" s="1"/>
      <c r="YB246" s="1"/>
      <c r="YC246" s="1"/>
      <c r="YD246" s="1"/>
      <c r="YE246" s="1"/>
      <c r="YF246" s="1"/>
      <c r="YG246" s="1"/>
      <c r="YH246" s="1"/>
      <c r="YI246" s="1"/>
      <c r="YJ246" s="1"/>
      <c r="YK246" s="1"/>
      <c r="YL246" s="1"/>
      <c r="YM246" s="1"/>
      <c r="YN246" s="1"/>
      <c r="YO246" s="1"/>
      <c r="YP246" s="1"/>
      <c r="YQ246" s="1"/>
      <c r="YR246" s="1"/>
      <c r="YS246" s="1"/>
      <c r="YT246" s="1"/>
      <c r="YU246" s="1"/>
      <c r="YV246" s="1"/>
      <c r="YW246" s="1"/>
      <c r="YX246" s="1"/>
      <c r="YY246" s="1"/>
      <c r="YZ246" s="1"/>
      <c r="ZA246" s="1"/>
      <c r="ZB246" s="1"/>
      <c r="ZC246" s="1"/>
      <c r="ZD246" s="1"/>
      <c r="ZE246" s="1"/>
      <c r="ZF246" s="1"/>
      <c r="ZG246" s="1"/>
      <c r="ZH246" s="1"/>
      <c r="ZI246" s="1"/>
      <c r="ZJ246" s="1"/>
      <c r="ZK246" s="1"/>
      <c r="ZL246" s="1"/>
      <c r="ZM246" s="1"/>
      <c r="ZN246" s="1"/>
      <c r="ZO246" s="1"/>
      <c r="ZP246" s="1"/>
      <c r="ZQ246" s="1"/>
      <c r="ZR246" s="1"/>
      <c r="ZS246" s="1"/>
      <c r="ZT246" s="1"/>
      <c r="ZU246" s="1"/>
      <c r="ZV246" s="1"/>
      <c r="ZW246" s="1"/>
      <c r="ZX246" s="1"/>
      <c r="ZY246" s="1"/>
      <c r="ZZ246" s="1"/>
      <c r="AAA246" s="1"/>
      <c r="AAB246" s="1"/>
      <c r="AAC246" s="1"/>
      <c r="AAD246" s="1"/>
      <c r="AAE246" s="1"/>
      <c r="AAF246" s="1"/>
      <c r="AAG246" s="1"/>
      <c r="AAH246" s="1"/>
      <c r="AAI246" s="1"/>
      <c r="AAJ246" s="1"/>
      <c r="AAK246" s="1"/>
      <c r="AAL246" s="1"/>
      <c r="AAM246" s="1"/>
      <c r="AAN246" s="1"/>
      <c r="AAO246" s="1"/>
      <c r="AAP246" s="1"/>
      <c r="AAQ246" s="1"/>
      <c r="AAR246" s="1"/>
      <c r="AAS246" s="1"/>
      <c r="AAT246" s="1"/>
      <c r="AAU246" s="1"/>
      <c r="AAV246" s="1"/>
      <c r="AAW246" s="1"/>
      <c r="AAX246" s="1"/>
      <c r="AAY246" s="1"/>
      <c r="AAZ246" s="1"/>
      <c r="ABA246" s="1"/>
      <c r="ABB246" s="1"/>
      <c r="ABC246" s="1"/>
      <c r="ABD246" s="1"/>
      <c r="ABE246" s="1"/>
      <c r="ABF246" s="1"/>
      <c r="ABG246" s="1"/>
      <c r="ABH246" s="1"/>
      <c r="ABI246" s="1"/>
      <c r="ABJ246" s="1"/>
      <c r="ABK246" s="1"/>
      <c r="ABL246" s="1"/>
      <c r="ABM246" s="1"/>
      <c r="ABN246" s="1"/>
      <c r="ABO246" s="1"/>
      <c r="ABP246" s="1"/>
      <c r="ABQ246" s="1"/>
      <c r="ABR246" s="1"/>
      <c r="ABS246" s="1"/>
      <c r="ABT246" s="1"/>
      <c r="ABU246" s="1"/>
      <c r="ABV246" s="1"/>
      <c r="ABW246" s="1"/>
      <c r="ABX246" s="1"/>
      <c r="ABY246" s="1"/>
      <c r="ABZ246" s="1"/>
      <c r="ACA246" s="1"/>
      <c r="ACB246" s="1"/>
      <c r="ACC246" s="1"/>
      <c r="ACD246" s="1"/>
      <c r="ACE246" s="1"/>
      <c r="ACF246" s="1"/>
      <c r="ACG246" s="1"/>
      <c r="ACH246" s="1"/>
      <c r="ACI246" s="1"/>
      <c r="ACJ246" s="1"/>
      <c r="ACK246" s="1"/>
      <c r="ACL246" s="1"/>
      <c r="ACM246" s="1"/>
      <c r="ACN246" s="1"/>
      <c r="ACO246" s="1"/>
      <c r="ACP246" s="1"/>
      <c r="ACQ246" s="1"/>
      <c r="ACR246" s="1"/>
      <c r="ACS246" s="1"/>
      <c r="ACT246" s="1"/>
      <c r="ACU246" s="1"/>
      <c r="ACV246" s="1"/>
      <c r="ACW246" s="1"/>
      <c r="ACX246" s="1"/>
      <c r="ACY246" s="1"/>
      <c r="ACZ246" s="1"/>
      <c r="ADA246" s="1"/>
      <c r="ADB246" s="1"/>
      <c r="ADC246" s="1"/>
      <c r="ADD246" s="1"/>
      <c r="ADE246" s="1"/>
      <c r="ADF246" s="1"/>
      <c r="ADG246" s="1"/>
      <c r="ADH246" s="1"/>
      <c r="ADI246" s="1"/>
      <c r="ADJ246" s="1"/>
      <c r="ADK246" s="1"/>
      <c r="ADL246" s="1"/>
      <c r="ADM246" s="1"/>
      <c r="ADN246" s="1"/>
      <c r="ADO246" s="1"/>
      <c r="ADP246" s="1"/>
      <c r="ADQ246" s="1"/>
      <c r="ADR246" s="1"/>
      <c r="ADS246" s="1"/>
      <c r="ADT246" s="1"/>
      <c r="ADU246" s="1"/>
      <c r="ADV246" s="1"/>
      <c r="ADW246" s="1"/>
      <c r="ADX246" s="1"/>
      <c r="ADY246" s="1"/>
      <c r="ADZ246" s="1"/>
      <c r="AEA246" s="1"/>
      <c r="AEB246" s="1"/>
      <c r="AEC246" s="1"/>
      <c r="AED246" s="1"/>
      <c r="AEE246" s="1"/>
      <c r="AEF246" s="1"/>
      <c r="AEG246" s="1"/>
      <c r="AEH246" s="1"/>
      <c r="AEI246" s="1"/>
      <c r="AEJ246" s="1"/>
      <c r="AEK246" s="1"/>
      <c r="AEL246" s="1"/>
      <c r="AEM246" s="1"/>
      <c r="AEN246" s="1"/>
      <c r="AEO246" s="1"/>
      <c r="AEP246" s="1"/>
      <c r="AEQ246" s="1"/>
      <c r="AER246" s="1"/>
      <c r="AES246" s="1"/>
      <c r="AET246" s="1"/>
      <c r="AEU246" s="1"/>
      <c r="AEV246" s="1"/>
      <c r="AEW246" s="1"/>
      <c r="AEX246" s="1"/>
      <c r="AEY246" s="1"/>
      <c r="AEZ246" s="1"/>
      <c r="AFA246" s="1"/>
      <c r="AFB246" s="1"/>
      <c r="AFC246" s="1"/>
      <c r="AFD246" s="1"/>
      <c r="AFE246" s="1"/>
      <c r="AFF246" s="1"/>
      <c r="AFG246" s="1"/>
      <c r="AFH246" s="1"/>
      <c r="AFI246" s="1"/>
      <c r="AFJ246" s="1"/>
      <c r="AFK246" s="1"/>
      <c r="AFL246" s="1"/>
      <c r="AFM246" s="1"/>
      <c r="AFN246" s="1"/>
      <c r="AFO246" s="1"/>
      <c r="AFP246" s="1"/>
      <c r="AFQ246" s="1"/>
      <c r="AFR246" s="1"/>
      <c r="AFS246" s="1"/>
      <c r="AFT246" s="1"/>
      <c r="AFU246" s="1"/>
      <c r="AFV246" s="1"/>
      <c r="AFW246" s="1"/>
      <c r="AFX246" s="1"/>
      <c r="AFY246" s="1"/>
      <c r="AFZ246" s="1"/>
      <c r="AGA246" s="1"/>
      <c r="AGB246" s="1"/>
      <c r="AGC246" s="1"/>
      <c r="AGD246" s="1"/>
      <c r="AGE246" s="1"/>
      <c r="AGF246" s="1"/>
      <c r="AGG246" s="1"/>
      <c r="AGH246" s="1"/>
      <c r="AGI246" s="1"/>
      <c r="AGJ246" s="1"/>
      <c r="AGK246" s="1"/>
      <c r="AGL246" s="1"/>
      <c r="AGM246" s="1"/>
      <c r="AGN246" s="1"/>
      <c r="AGO246" s="1"/>
      <c r="AGP246" s="1"/>
      <c r="AGQ246" s="1"/>
      <c r="AGR246" s="1"/>
      <c r="AGS246" s="1"/>
      <c r="AGT246" s="1"/>
      <c r="AGU246" s="1"/>
      <c r="AGV246" s="1"/>
      <c r="AGW246" s="1"/>
      <c r="AGX246" s="1"/>
      <c r="AGY246" s="1"/>
      <c r="AGZ246" s="1"/>
      <c r="AHA246" s="1"/>
      <c r="AHB246" s="1"/>
      <c r="AHC246" s="1"/>
      <c r="AHD246" s="1"/>
      <c r="AHE246" s="1"/>
      <c r="AHF246" s="1"/>
      <c r="AHG246" s="1"/>
      <c r="AHH246" s="1"/>
      <c r="AHI246" s="1"/>
      <c r="AHJ246" s="1"/>
      <c r="AHK246" s="1"/>
      <c r="AHL246" s="1"/>
      <c r="AHM246" s="1"/>
      <c r="AHN246" s="1"/>
      <c r="AHO246" s="1"/>
      <c r="AHP246" s="1"/>
      <c r="AHQ246" s="1"/>
      <c r="AHR246" s="1"/>
      <c r="AHS246" s="1"/>
      <c r="AHT246" s="1"/>
      <c r="AHU246" s="1"/>
      <c r="AHV246" s="1"/>
      <c r="AHW246" s="1"/>
      <c r="AHX246" s="1"/>
      <c r="AHY246" s="1"/>
      <c r="AHZ246" s="1"/>
      <c r="AIA246" s="1"/>
      <c r="AIB246" s="1"/>
      <c r="AIC246" s="1"/>
      <c r="AID246" s="1"/>
      <c r="AIE246" s="1"/>
      <c r="AIF246" s="1"/>
      <c r="AIG246" s="1"/>
      <c r="AIH246" s="1"/>
      <c r="AII246" s="1"/>
      <c r="AIJ246" s="1"/>
      <c r="AIK246" s="1"/>
      <c r="AIL246" s="1"/>
      <c r="AIM246" s="1"/>
      <c r="AIN246" s="1"/>
      <c r="AIO246" s="1"/>
      <c r="AIP246" s="1"/>
      <c r="AIQ246" s="1"/>
      <c r="AIR246" s="1"/>
      <c r="AIS246" s="1"/>
      <c r="AIT246" s="1"/>
      <c r="AIU246" s="1"/>
      <c r="AIV246" s="1"/>
      <c r="AIW246" s="1"/>
      <c r="AIX246" s="1"/>
      <c r="AIY246" s="1"/>
      <c r="AIZ246" s="1"/>
      <c r="AJA246" s="1"/>
      <c r="AJB246" s="1"/>
      <c r="AJC246" s="1"/>
      <c r="AJD246" s="1"/>
      <c r="AJE246" s="1"/>
      <c r="AJF246" s="1"/>
      <c r="AJG246" s="1"/>
      <c r="AJH246" s="1"/>
      <c r="AJI246" s="1"/>
      <c r="AJJ246" s="1"/>
      <c r="AJK246" s="1"/>
      <c r="AJL246" s="1"/>
      <c r="AJM246" s="1"/>
      <c r="AJN246" s="1"/>
      <c r="AJO246" s="1"/>
      <c r="AJP246" s="1"/>
      <c r="AJQ246" s="1"/>
      <c r="AJR246" s="1"/>
      <c r="AJS246" s="1"/>
      <c r="AJT246" s="1"/>
      <c r="AJU246" s="1"/>
      <c r="AJV246" s="1"/>
      <c r="AJW246" s="1"/>
      <c r="AJX246" s="1"/>
      <c r="AJY246" s="1"/>
      <c r="AJZ246" s="1"/>
      <c r="AKA246" s="1"/>
      <c r="AKB246" s="1"/>
      <c r="AKC246" s="1"/>
      <c r="AKD246" s="1"/>
      <c r="AKE246" s="1"/>
      <c r="AKF246" s="1"/>
      <c r="AKG246" s="1"/>
      <c r="AKH246" s="1"/>
      <c r="AKI246" s="1"/>
      <c r="AKJ246" s="1"/>
      <c r="AKK246" s="1"/>
      <c r="AKL246" s="1"/>
      <c r="AKM246" s="1"/>
      <c r="AKN246" s="1"/>
      <c r="AKO246" s="1"/>
      <c r="AKP246" s="1"/>
      <c r="AKQ246" s="1"/>
      <c r="AKR246" s="1"/>
      <c r="AKS246" s="1"/>
      <c r="AKT246" s="1"/>
      <c r="AKU246" s="1"/>
      <c r="AKV246" s="1"/>
      <c r="AKW246" s="1"/>
      <c r="AKX246" s="1"/>
      <c r="AKY246" s="1"/>
      <c r="AKZ246" s="1"/>
      <c r="ALA246" s="1"/>
      <c r="ALB246" s="1"/>
      <c r="ALC246" s="1"/>
      <c r="ALD246" s="1"/>
      <c r="ALE246" s="1"/>
      <c r="ALF246" s="1"/>
      <c r="ALG246" s="1"/>
      <c r="ALH246" s="1"/>
      <c r="ALI246" s="1"/>
      <c r="ALJ246" s="1"/>
      <c r="ALK246" s="1"/>
      <c r="ALL246" s="1"/>
      <c r="ALM246" s="1"/>
      <c r="ALN246" s="1"/>
      <c r="ALO246" s="1"/>
      <c r="ALP246" s="1"/>
      <c r="ALQ246" s="1"/>
      <c r="ALR246" s="1"/>
      <c r="ALS246" s="1"/>
      <c r="ALT246" s="1"/>
      <c r="ALU246" s="1"/>
      <c r="ALV246" s="1"/>
      <c r="ALW246" s="1"/>
      <c r="ALX246" s="1"/>
      <c r="ALY246" s="1"/>
      <c r="ALZ246" s="1"/>
      <c r="AMA246" s="1"/>
      <c r="AMB246" s="1"/>
      <c r="AMC246" s="1"/>
      <c r="AMD246" s="1"/>
      <c r="AME246" s="1"/>
      <c r="AMF246" s="1"/>
      <c r="AMG246" s="1"/>
      <c r="AMH246" s="1"/>
      <c r="AMI246" s="1"/>
      <c r="AMJ246" s="1"/>
    </row>
    <row r="247" spans="1:1024" s="8" customFormat="1" x14ac:dyDescent="0.25">
      <c r="A247" s="26">
        <v>240</v>
      </c>
      <c r="B247" s="3" t="s">
        <v>24</v>
      </c>
      <c r="C247" s="28">
        <f>SUM(D247:I247)</f>
        <v>5000</v>
      </c>
      <c r="D247" s="28">
        <f>SUM(D248:D251)</f>
        <v>0</v>
      </c>
      <c r="E247" s="28">
        <f>SUM(E248:E251)</f>
        <v>0</v>
      </c>
      <c r="F247" s="28">
        <f t="shared" ref="F247:H247" si="100">SUM(F248:F251)</f>
        <v>0</v>
      </c>
      <c r="G247" s="28">
        <f t="shared" si="100"/>
        <v>0</v>
      </c>
      <c r="H247" s="28">
        <f t="shared" si="100"/>
        <v>0</v>
      </c>
      <c r="I247" s="28">
        <f>SUM(I248:I251)</f>
        <v>5000</v>
      </c>
      <c r="J247" s="28"/>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c r="PU247" s="1"/>
      <c r="PV247" s="1"/>
      <c r="PW247" s="1"/>
      <c r="PX247" s="1"/>
      <c r="PY247" s="1"/>
      <c r="PZ247" s="1"/>
      <c r="QA247" s="1"/>
      <c r="QB247" s="1"/>
      <c r="QC247" s="1"/>
      <c r="QD247" s="1"/>
      <c r="QE247" s="1"/>
      <c r="QF247" s="1"/>
      <c r="QG247" s="1"/>
      <c r="QH247" s="1"/>
      <c r="QI247" s="1"/>
      <c r="QJ247" s="1"/>
      <c r="QK247" s="1"/>
      <c r="QL247" s="1"/>
      <c r="QM247" s="1"/>
      <c r="QN247" s="1"/>
      <c r="QO247" s="1"/>
      <c r="QP247" s="1"/>
      <c r="QQ247" s="1"/>
      <c r="QR247" s="1"/>
      <c r="QS247" s="1"/>
      <c r="QT247" s="1"/>
      <c r="QU247" s="1"/>
      <c r="QV247" s="1"/>
      <c r="QW247" s="1"/>
      <c r="QX247" s="1"/>
      <c r="QY247" s="1"/>
      <c r="QZ247" s="1"/>
      <c r="RA247" s="1"/>
      <c r="RB247" s="1"/>
      <c r="RC247" s="1"/>
      <c r="RD247" s="1"/>
      <c r="RE247" s="1"/>
      <c r="RF247" s="1"/>
      <c r="RG247" s="1"/>
      <c r="RH247" s="1"/>
      <c r="RI247" s="1"/>
      <c r="RJ247" s="1"/>
      <c r="RK247" s="1"/>
      <c r="RL247" s="1"/>
      <c r="RM247" s="1"/>
      <c r="RN247" s="1"/>
      <c r="RO247" s="1"/>
      <c r="RP247" s="1"/>
      <c r="RQ247" s="1"/>
      <c r="RR247" s="1"/>
      <c r="RS247" s="1"/>
      <c r="RT247" s="1"/>
      <c r="RU247" s="1"/>
      <c r="RV247" s="1"/>
      <c r="RW247" s="1"/>
      <c r="RX247" s="1"/>
      <c r="RY247" s="1"/>
      <c r="RZ247" s="1"/>
      <c r="SA247" s="1"/>
      <c r="SB247" s="1"/>
      <c r="SC247" s="1"/>
      <c r="SD247" s="1"/>
      <c r="SE247" s="1"/>
      <c r="SF247" s="1"/>
      <c r="SG247" s="1"/>
      <c r="SH247" s="1"/>
      <c r="SI247" s="1"/>
      <c r="SJ247" s="1"/>
      <c r="SK247" s="1"/>
      <c r="SL247" s="1"/>
      <c r="SM247" s="1"/>
      <c r="SN247" s="1"/>
      <c r="SO247" s="1"/>
      <c r="SP247" s="1"/>
      <c r="SQ247" s="1"/>
      <c r="SR247" s="1"/>
      <c r="SS247" s="1"/>
      <c r="ST247" s="1"/>
      <c r="SU247" s="1"/>
      <c r="SV247" s="1"/>
      <c r="SW247" s="1"/>
      <c r="SX247" s="1"/>
      <c r="SY247" s="1"/>
      <c r="SZ247" s="1"/>
      <c r="TA247" s="1"/>
      <c r="TB247" s="1"/>
      <c r="TC247" s="1"/>
      <c r="TD247" s="1"/>
      <c r="TE247" s="1"/>
      <c r="TF247" s="1"/>
      <c r="TG247" s="1"/>
      <c r="TH247" s="1"/>
      <c r="TI247" s="1"/>
      <c r="TJ247" s="1"/>
      <c r="TK247" s="1"/>
      <c r="TL247" s="1"/>
      <c r="TM247" s="1"/>
      <c r="TN247" s="1"/>
      <c r="TO247" s="1"/>
      <c r="TP247" s="1"/>
      <c r="TQ247" s="1"/>
      <c r="TR247" s="1"/>
      <c r="TS247" s="1"/>
      <c r="TT247" s="1"/>
      <c r="TU247" s="1"/>
      <c r="TV247" s="1"/>
      <c r="TW247" s="1"/>
      <c r="TX247" s="1"/>
      <c r="TY247" s="1"/>
      <c r="TZ247" s="1"/>
      <c r="UA247" s="1"/>
      <c r="UB247" s="1"/>
      <c r="UC247" s="1"/>
      <c r="UD247" s="1"/>
      <c r="UE247" s="1"/>
      <c r="UF247" s="1"/>
      <c r="UG247" s="1"/>
      <c r="UH247" s="1"/>
      <c r="UI247" s="1"/>
      <c r="UJ247" s="1"/>
      <c r="UK247" s="1"/>
      <c r="UL247" s="1"/>
      <c r="UM247" s="1"/>
      <c r="UN247" s="1"/>
      <c r="UO247" s="1"/>
      <c r="UP247" s="1"/>
      <c r="UQ247" s="1"/>
      <c r="UR247" s="1"/>
      <c r="US247" s="1"/>
      <c r="UT247" s="1"/>
      <c r="UU247" s="1"/>
      <c r="UV247" s="1"/>
      <c r="UW247" s="1"/>
      <c r="UX247" s="1"/>
      <c r="UY247" s="1"/>
      <c r="UZ247" s="1"/>
      <c r="VA247" s="1"/>
      <c r="VB247" s="1"/>
      <c r="VC247" s="1"/>
      <c r="VD247" s="1"/>
      <c r="VE247" s="1"/>
      <c r="VF247" s="1"/>
      <c r="VG247" s="1"/>
      <c r="VH247" s="1"/>
      <c r="VI247" s="1"/>
      <c r="VJ247" s="1"/>
      <c r="VK247" s="1"/>
      <c r="VL247" s="1"/>
      <c r="VM247" s="1"/>
      <c r="VN247" s="1"/>
      <c r="VO247" s="1"/>
      <c r="VP247" s="1"/>
      <c r="VQ247" s="1"/>
      <c r="VR247" s="1"/>
      <c r="VS247" s="1"/>
      <c r="VT247" s="1"/>
      <c r="VU247" s="1"/>
      <c r="VV247" s="1"/>
      <c r="VW247" s="1"/>
      <c r="VX247" s="1"/>
      <c r="VY247" s="1"/>
      <c r="VZ247" s="1"/>
      <c r="WA247" s="1"/>
      <c r="WB247" s="1"/>
      <c r="WC247" s="1"/>
      <c r="WD247" s="1"/>
      <c r="WE247" s="1"/>
      <c r="WF247" s="1"/>
      <c r="WG247" s="1"/>
      <c r="WH247" s="1"/>
      <c r="WI247" s="1"/>
      <c r="WJ247" s="1"/>
      <c r="WK247" s="1"/>
      <c r="WL247" s="1"/>
      <c r="WM247" s="1"/>
      <c r="WN247" s="1"/>
      <c r="WO247" s="1"/>
      <c r="WP247" s="1"/>
      <c r="WQ247" s="1"/>
      <c r="WR247" s="1"/>
      <c r="WS247" s="1"/>
      <c r="WT247" s="1"/>
      <c r="WU247" s="1"/>
      <c r="WV247" s="1"/>
      <c r="WW247" s="1"/>
      <c r="WX247" s="1"/>
      <c r="WY247" s="1"/>
      <c r="WZ247" s="1"/>
      <c r="XA247" s="1"/>
      <c r="XB247" s="1"/>
      <c r="XC247" s="1"/>
      <c r="XD247" s="1"/>
      <c r="XE247" s="1"/>
      <c r="XF247" s="1"/>
      <c r="XG247" s="1"/>
      <c r="XH247" s="1"/>
      <c r="XI247" s="1"/>
      <c r="XJ247" s="1"/>
      <c r="XK247" s="1"/>
      <c r="XL247" s="1"/>
      <c r="XM247" s="1"/>
      <c r="XN247" s="1"/>
      <c r="XO247" s="1"/>
      <c r="XP247" s="1"/>
      <c r="XQ247" s="1"/>
      <c r="XR247" s="1"/>
      <c r="XS247" s="1"/>
      <c r="XT247" s="1"/>
      <c r="XU247" s="1"/>
      <c r="XV247" s="1"/>
      <c r="XW247" s="1"/>
      <c r="XX247" s="1"/>
      <c r="XY247" s="1"/>
      <c r="XZ247" s="1"/>
      <c r="YA247" s="1"/>
      <c r="YB247" s="1"/>
      <c r="YC247" s="1"/>
      <c r="YD247" s="1"/>
      <c r="YE247" s="1"/>
      <c r="YF247" s="1"/>
      <c r="YG247" s="1"/>
      <c r="YH247" s="1"/>
      <c r="YI247" s="1"/>
      <c r="YJ247" s="1"/>
      <c r="YK247" s="1"/>
      <c r="YL247" s="1"/>
      <c r="YM247" s="1"/>
      <c r="YN247" s="1"/>
      <c r="YO247" s="1"/>
      <c r="YP247" s="1"/>
      <c r="YQ247" s="1"/>
      <c r="YR247" s="1"/>
      <c r="YS247" s="1"/>
      <c r="YT247" s="1"/>
      <c r="YU247" s="1"/>
      <c r="YV247" s="1"/>
      <c r="YW247" s="1"/>
      <c r="YX247" s="1"/>
      <c r="YY247" s="1"/>
      <c r="YZ247" s="1"/>
      <c r="ZA247" s="1"/>
      <c r="ZB247" s="1"/>
      <c r="ZC247" s="1"/>
      <c r="ZD247" s="1"/>
      <c r="ZE247" s="1"/>
      <c r="ZF247" s="1"/>
      <c r="ZG247" s="1"/>
      <c r="ZH247" s="1"/>
      <c r="ZI247" s="1"/>
      <c r="ZJ247" s="1"/>
      <c r="ZK247" s="1"/>
      <c r="ZL247" s="1"/>
      <c r="ZM247" s="1"/>
      <c r="ZN247" s="1"/>
      <c r="ZO247" s="1"/>
      <c r="ZP247" s="1"/>
      <c r="ZQ247" s="1"/>
      <c r="ZR247" s="1"/>
      <c r="ZS247" s="1"/>
      <c r="ZT247" s="1"/>
      <c r="ZU247" s="1"/>
      <c r="ZV247" s="1"/>
      <c r="ZW247" s="1"/>
      <c r="ZX247" s="1"/>
      <c r="ZY247" s="1"/>
      <c r="ZZ247" s="1"/>
      <c r="AAA247" s="1"/>
      <c r="AAB247" s="1"/>
      <c r="AAC247" s="1"/>
      <c r="AAD247" s="1"/>
      <c r="AAE247" s="1"/>
      <c r="AAF247" s="1"/>
      <c r="AAG247" s="1"/>
      <c r="AAH247" s="1"/>
      <c r="AAI247" s="1"/>
      <c r="AAJ247" s="1"/>
      <c r="AAK247" s="1"/>
      <c r="AAL247" s="1"/>
      <c r="AAM247" s="1"/>
      <c r="AAN247" s="1"/>
      <c r="AAO247" s="1"/>
      <c r="AAP247" s="1"/>
      <c r="AAQ247" s="1"/>
      <c r="AAR247" s="1"/>
      <c r="AAS247" s="1"/>
      <c r="AAT247" s="1"/>
      <c r="AAU247" s="1"/>
      <c r="AAV247" s="1"/>
      <c r="AAW247" s="1"/>
      <c r="AAX247" s="1"/>
      <c r="AAY247" s="1"/>
      <c r="AAZ247" s="1"/>
      <c r="ABA247" s="1"/>
      <c r="ABB247" s="1"/>
      <c r="ABC247" s="1"/>
      <c r="ABD247" s="1"/>
      <c r="ABE247" s="1"/>
      <c r="ABF247" s="1"/>
      <c r="ABG247" s="1"/>
      <c r="ABH247" s="1"/>
      <c r="ABI247" s="1"/>
      <c r="ABJ247" s="1"/>
      <c r="ABK247" s="1"/>
      <c r="ABL247" s="1"/>
      <c r="ABM247" s="1"/>
      <c r="ABN247" s="1"/>
      <c r="ABO247" s="1"/>
      <c r="ABP247" s="1"/>
      <c r="ABQ247" s="1"/>
      <c r="ABR247" s="1"/>
      <c r="ABS247" s="1"/>
      <c r="ABT247" s="1"/>
      <c r="ABU247" s="1"/>
      <c r="ABV247" s="1"/>
      <c r="ABW247" s="1"/>
      <c r="ABX247" s="1"/>
      <c r="ABY247" s="1"/>
      <c r="ABZ247" s="1"/>
      <c r="ACA247" s="1"/>
      <c r="ACB247" s="1"/>
      <c r="ACC247" s="1"/>
      <c r="ACD247" s="1"/>
      <c r="ACE247" s="1"/>
      <c r="ACF247" s="1"/>
      <c r="ACG247" s="1"/>
      <c r="ACH247" s="1"/>
      <c r="ACI247" s="1"/>
      <c r="ACJ247" s="1"/>
      <c r="ACK247" s="1"/>
      <c r="ACL247" s="1"/>
      <c r="ACM247" s="1"/>
      <c r="ACN247" s="1"/>
      <c r="ACO247" s="1"/>
      <c r="ACP247" s="1"/>
      <c r="ACQ247" s="1"/>
      <c r="ACR247" s="1"/>
      <c r="ACS247" s="1"/>
      <c r="ACT247" s="1"/>
      <c r="ACU247" s="1"/>
      <c r="ACV247" s="1"/>
      <c r="ACW247" s="1"/>
      <c r="ACX247" s="1"/>
      <c r="ACY247" s="1"/>
      <c r="ACZ247" s="1"/>
      <c r="ADA247" s="1"/>
      <c r="ADB247" s="1"/>
      <c r="ADC247" s="1"/>
      <c r="ADD247" s="1"/>
      <c r="ADE247" s="1"/>
      <c r="ADF247" s="1"/>
      <c r="ADG247" s="1"/>
      <c r="ADH247" s="1"/>
      <c r="ADI247" s="1"/>
      <c r="ADJ247" s="1"/>
      <c r="ADK247" s="1"/>
      <c r="ADL247" s="1"/>
      <c r="ADM247" s="1"/>
      <c r="ADN247" s="1"/>
      <c r="ADO247" s="1"/>
      <c r="ADP247" s="1"/>
      <c r="ADQ247" s="1"/>
      <c r="ADR247" s="1"/>
      <c r="ADS247" s="1"/>
      <c r="ADT247" s="1"/>
      <c r="ADU247" s="1"/>
      <c r="ADV247" s="1"/>
      <c r="ADW247" s="1"/>
      <c r="ADX247" s="1"/>
      <c r="ADY247" s="1"/>
      <c r="ADZ247" s="1"/>
      <c r="AEA247" s="1"/>
      <c r="AEB247" s="1"/>
      <c r="AEC247" s="1"/>
      <c r="AED247" s="1"/>
      <c r="AEE247" s="1"/>
      <c r="AEF247" s="1"/>
      <c r="AEG247" s="1"/>
      <c r="AEH247" s="1"/>
      <c r="AEI247" s="1"/>
      <c r="AEJ247" s="1"/>
      <c r="AEK247" s="1"/>
      <c r="AEL247" s="1"/>
      <c r="AEM247" s="1"/>
      <c r="AEN247" s="1"/>
      <c r="AEO247" s="1"/>
      <c r="AEP247" s="1"/>
      <c r="AEQ247" s="1"/>
      <c r="AER247" s="1"/>
      <c r="AES247" s="1"/>
      <c r="AET247" s="1"/>
      <c r="AEU247" s="1"/>
      <c r="AEV247" s="1"/>
      <c r="AEW247" s="1"/>
      <c r="AEX247" s="1"/>
      <c r="AEY247" s="1"/>
      <c r="AEZ247" s="1"/>
      <c r="AFA247" s="1"/>
      <c r="AFB247" s="1"/>
      <c r="AFC247" s="1"/>
      <c r="AFD247" s="1"/>
      <c r="AFE247" s="1"/>
      <c r="AFF247" s="1"/>
      <c r="AFG247" s="1"/>
      <c r="AFH247" s="1"/>
      <c r="AFI247" s="1"/>
      <c r="AFJ247" s="1"/>
      <c r="AFK247" s="1"/>
      <c r="AFL247" s="1"/>
      <c r="AFM247" s="1"/>
      <c r="AFN247" s="1"/>
      <c r="AFO247" s="1"/>
      <c r="AFP247" s="1"/>
      <c r="AFQ247" s="1"/>
      <c r="AFR247" s="1"/>
      <c r="AFS247" s="1"/>
      <c r="AFT247" s="1"/>
      <c r="AFU247" s="1"/>
      <c r="AFV247" s="1"/>
      <c r="AFW247" s="1"/>
      <c r="AFX247" s="1"/>
      <c r="AFY247" s="1"/>
      <c r="AFZ247" s="1"/>
      <c r="AGA247" s="1"/>
      <c r="AGB247" s="1"/>
      <c r="AGC247" s="1"/>
      <c r="AGD247" s="1"/>
      <c r="AGE247" s="1"/>
      <c r="AGF247" s="1"/>
      <c r="AGG247" s="1"/>
      <c r="AGH247" s="1"/>
      <c r="AGI247" s="1"/>
      <c r="AGJ247" s="1"/>
      <c r="AGK247" s="1"/>
      <c r="AGL247" s="1"/>
      <c r="AGM247" s="1"/>
      <c r="AGN247" s="1"/>
      <c r="AGO247" s="1"/>
      <c r="AGP247" s="1"/>
      <c r="AGQ247" s="1"/>
      <c r="AGR247" s="1"/>
      <c r="AGS247" s="1"/>
      <c r="AGT247" s="1"/>
      <c r="AGU247" s="1"/>
      <c r="AGV247" s="1"/>
      <c r="AGW247" s="1"/>
      <c r="AGX247" s="1"/>
      <c r="AGY247" s="1"/>
      <c r="AGZ247" s="1"/>
      <c r="AHA247" s="1"/>
      <c r="AHB247" s="1"/>
      <c r="AHC247" s="1"/>
      <c r="AHD247" s="1"/>
      <c r="AHE247" s="1"/>
      <c r="AHF247" s="1"/>
      <c r="AHG247" s="1"/>
      <c r="AHH247" s="1"/>
      <c r="AHI247" s="1"/>
      <c r="AHJ247" s="1"/>
      <c r="AHK247" s="1"/>
      <c r="AHL247" s="1"/>
      <c r="AHM247" s="1"/>
      <c r="AHN247" s="1"/>
      <c r="AHO247" s="1"/>
      <c r="AHP247" s="1"/>
      <c r="AHQ247" s="1"/>
      <c r="AHR247" s="1"/>
      <c r="AHS247" s="1"/>
      <c r="AHT247" s="1"/>
      <c r="AHU247" s="1"/>
      <c r="AHV247" s="1"/>
      <c r="AHW247" s="1"/>
      <c r="AHX247" s="1"/>
      <c r="AHY247" s="1"/>
      <c r="AHZ247" s="1"/>
      <c r="AIA247" s="1"/>
      <c r="AIB247" s="1"/>
      <c r="AIC247" s="1"/>
      <c r="AID247" s="1"/>
      <c r="AIE247" s="1"/>
      <c r="AIF247" s="1"/>
      <c r="AIG247" s="1"/>
      <c r="AIH247" s="1"/>
      <c r="AII247" s="1"/>
      <c r="AIJ247" s="1"/>
      <c r="AIK247" s="1"/>
      <c r="AIL247" s="1"/>
      <c r="AIM247" s="1"/>
      <c r="AIN247" s="1"/>
      <c r="AIO247" s="1"/>
      <c r="AIP247" s="1"/>
      <c r="AIQ247" s="1"/>
      <c r="AIR247" s="1"/>
      <c r="AIS247" s="1"/>
      <c r="AIT247" s="1"/>
      <c r="AIU247" s="1"/>
      <c r="AIV247" s="1"/>
      <c r="AIW247" s="1"/>
      <c r="AIX247" s="1"/>
      <c r="AIY247" s="1"/>
      <c r="AIZ247" s="1"/>
      <c r="AJA247" s="1"/>
      <c r="AJB247" s="1"/>
      <c r="AJC247" s="1"/>
      <c r="AJD247" s="1"/>
      <c r="AJE247" s="1"/>
      <c r="AJF247" s="1"/>
      <c r="AJG247" s="1"/>
      <c r="AJH247" s="1"/>
      <c r="AJI247" s="1"/>
      <c r="AJJ247" s="1"/>
      <c r="AJK247" s="1"/>
      <c r="AJL247" s="1"/>
      <c r="AJM247" s="1"/>
      <c r="AJN247" s="1"/>
      <c r="AJO247" s="1"/>
      <c r="AJP247" s="1"/>
      <c r="AJQ247" s="1"/>
      <c r="AJR247" s="1"/>
      <c r="AJS247" s="1"/>
      <c r="AJT247" s="1"/>
      <c r="AJU247" s="1"/>
      <c r="AJV247" s="1"/>
      <c r="AJW247" s="1"/>
      <c r="AJX247" s="1"/>
      <c r="AJY247" s="1"/>
      <c r="AJZ247" s="1"/>
      <c r="AKA247" s="1"/>
      <c r="AKB247" s="1"/>
      <c r="AKC247" s="1"/>
      <c r="AKD247" s="1"/>
      <c r="AKE247" s="1"/>
      <c r="AKF247" s="1"/>
      <c r="AKG247" s="1"/>
      <c r="AKH247" s="1"/>
      <c r="AKI247" s="1"/>
      <c r="AKJ247" s="1"/>
      <c r="AKK247" s="1"/>
      <c r="AKL247" s="1"/>
      <c r="AKM247" s="1"/>
      <c r="AKN247" s="1"/>
      <c r="AKO247" s="1"/>
      <c r="AKP247" s="1"/>
      <c r="AKQ247" s="1"/>
      <c r="AKR247" s="1"/>
      <c r="AKS247" s="1"/>
      <c r="AKT247" s="1"/>
      <c r="AKU247" s="1"/>
      <c r="AKV247" s="1"/>
      <c r="AKW247" s="1"/>
      <c r="AKX247" s="1"/>
      <c r="AKY247" s="1"/>
      <c r="AKZ247" s="1"/>
      <c r="ALA247" s="1"/>
      <c r="ALB247" s="1"/>
      <c r="ALC247" s="1"/>
      <c r="ALD247" s="1"/>
      <c r="ALE247" s="1"/>
      <c r="ALF247" s="1"/>
      <c r="ALG247" s="1"/>
      <c r="ALH247" s="1"/>
      <c r="ALI247" s="1"/>
      <c r="ALJ247" s="1"/>
      <c r="ALK247" s="1"/>
      <c r="ALL247" s="1"/>
      <c r="ALM247" s="1"/>
      <c r="ALN247" s="1"/>
      <c r="ALO247" s="1"/>
      <c r="ALP247" s="1"/>
      <c r="ALQ247" s="1"/>
      <c r="ALR247" s="1"/>
      <c r="ALS247" s="1"/>
      <c r="ALT247" s="1"/>
      <c r="ALU247" s="1"/>
      <c r="ALV247" s="1"/>
      <c r="ALW247" s="1"/>
      <c r="ALX247" s="1"/>
      <c r="ALY247" s="1"/>
      <c r="ALZ247" s="1"/>
      <c r="AMA247" s="1"/>
      <c r="AMB247" s="1"/>
      <c r="AMC247" s="1"/>
      <c r="AMD247" s="1"/>
      <c r="AME247" s="1"/>
      <c r="AMF247" s="1"/>
      <c r="AMG247" s="1"/>
      <c r="AMH247" s="1"/>
      <c r="AMI247" s="1"/>
      <c r="AMJ247" s="1"/>
    </row>
    <row r="248" spans="1:1024" s="8" customFormat="1" x14ac:dyDescent="0.25">
      <c r="A248" s="26">
        <v>241</v>
      </c>
      <c r="B248" s="3" t="s">
        <v>9</v>
      </c>
      <c r="C248" s="28">
        <f t="shared" ref="C248:C250" si="101">SUM(D248:I248)</f>
        <v>0</v>
      </c>
      <c r="D248" s="28">
        <f>D254</f>
        <v>0</v>
      </c>
      <c r="E248" s="28">
        <f t="shared" ref="E248:I250" si="102">E254</f>
        <v>0</v>
      </c>
      <c r="F248" s="28">
        <f t="shared" si="102"/>
        <v>0</v>
      </c>
      <c r="G248" s="28">
        <f t="shared" si="102"/>
        <v>0</v>
      </c>
      <c r="H248" s="28">
        <f t="shared" si="102"/>
        <v>0</v>
      </c>
      <c r="I248" s="28">
        <f t="shared" si="102"/>
        <v>0</v>
      </c>
      <c r="J248" s="28"/>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c r="PU248" s="1"/>
      <c r="PV248" s="1"/>
      <c r="PW248" s="1"/>
      <c r="PX248" s="1"/>
      <c r="PY248" s="1"/>
      <c r="PZ248" s="1"/>
      <c r="QA248" s="1"/>
      <c r="QB248" s="1"/>
      <c r="QC248" s="1"/>
      <c r="QD248" s="1"/>
      <c r="QE248" s="1"/>
      <c r="QF248" s="1"/>
      <c r="QG248" s="1"/>
      <c r="QH248" s="1"/>
      <c r="QI248" s="1"/>
      <c r="QJ248" s="1"/>
      <c r="QK248" s="1"/>
      <c r="QL248" s="1"/>
      <c r="QM248" s="1"/>
      <c r="QN248" s="1"/>
      <c r="QO248" s="1"/>
      <c r="QP248" s="1"/>
      <c r="QQ248" s="1"/>
      <c r="QR248" s="1"/>
      <c r="QS248" s="1"/>
      <c r="QT248" s="1"/>
      <c r="QU248" s="1"/>
      <c r="QV248" s="1"/>
      <c r="QW248" s="1"/>
      <c r="QX248" s="1"/>
      <c r="QY248" s="1"/>
      <c r="QZ248" s="1"/>
      <c r="RA248" s="1"/>
      <c r="RB248" s="1"/>
      <c r="RC248" s="1"/>
      <c r="RD248" s="1"/>
      <c r="RE248" s="1"/>
      <c r="RF248" s="1"/>
      <c r="RG248" s="1"/>
      <c r="RH248" s="1"/>
      <c r="RI248" s="1"/>
      <c r="RJ248" s="1"/>
      <c r="RK248" s="1"/>
      <c r="RL248" s="1"/>
      <c r="RM248" s="1"/>
      <c r="RN248" s="1"/>
      <c r="RO248" s="1"/>
      <c r="RP248" s="1"/>
      <c r="RQ248" s="1"/>
      <c r="RR248" s="1"/>
      <c r="RS248" s="1"/>
      <c r="RT248" s="1"/>
      <c r="RU248" s="1"/>
      <c r="RV248" s="1"/>
      <c r="RW248" s="1"/>
      <c r="RX248" s="1"/>
      <c r="RY248" s="1"/>
      <c r="RZ248" s="1"/>
      <c r="SA248" s="1"/>
      <c r="SB248" s="1"/>
      <c r="SC248" s="1"/>
      <c r="SD248" s="1"/>
      <c r="SE248" s="1"/>
      <c r="SF248" s="1"/>
      <c r="SG248" s="1"/>
      <c r="SH248" s="1"/>
      <c r="SI248" s="1"/>
      <c r="SJ248" s="1"/>
      <c r="SK248" s="1"/>
      <c r="SL248" s="1"/>
      <c r="SM248" s="1"/>
      <c r="SN248" s="1"/>
      <c r="SO248" s="1"/>
      <c r="SP248" s="1"/>
      <c r="SQ248" s="1"/>
      <c r="SR248" s="1"/>
      <c r="SS248" s="1"/>
      <c r="ST248" s="1"/>
      <c r="SU248" s="1"/>
      <c r="SV248" s="1"/>
      <c r="SW248" s="1"/>
      <c r="SX248" s="1"/>
      <c r="SY248" s="1"/>
      <c r="SZ248" s="1"/>
      <c r="TA248" s="1"/>
      <c r="TB248" s="1"/>
      <c r="TC248" s="1"/>
      <c r="TD248" s="1"/>
      <c r="TE248" s="1"/>
      <c r="TF248" s="1"/>
      <c r="TG248" s="1"/>
      <c r="TH248" s="1"/>
      <c r="TI248" s="1"/>
      <c r="TJ248" s="1"/>
      <c r="TK248" s="1"/>
      <c r="TL248" s="1"/>
      <c r="TM248" s="1"/>
      <c r="TN248" s="1"/>
      <c r="TO248" s="1"/>
      <c r="TP248" s="1"/>
      <c r="TQ248" s="1"/>
      <c r="TR248" s="1"/>
      <c r="TS248" s="1"/>
      <c r="TT248" s="1"/>
      <c r="TU248" s="1"/>
      <c r="TV248" s="1"/>
      <c r="TW248" s="1"/>
      <c r="TX248" s="1"/>
      <c r="TY248" s="1"/>
      <c r="TZ248" s="1"/>
      <c r="UA248" s="1"/>
      <c r="UB248" s="1"/>
      <c r="UC248" s="1"/>
      <c r="UD248" s="1"/>
      <c r="UE248" s="1"/>
      <c r="UF248" s="1"/>
      <c r="UG248" s="1"/>
      <c r="UH248" s="1"/>
      <c r="UI248" s="1"/>
      <c r="UJ248" s="1"/>
      <c r="UK248" s="1"/>
      <c r="UL248" s="1"/>
      <c r="UM248" s="1"/>
      <c r="UN248" s="1"/>
      <c r="UO248" s="1"/>
      <c r="UP248" s="1"/>
      <c r="UQ248" s="1"/>
      <c r="UR248" s="1"/>
      <c r="US248" s="1"/>
      <c r="UT248" s="1"/>
      <c r="UU248" s="1"/>
      <c r="UV248" s="1"/>
      <c r="UW248" s="1"/>
      <c r="UX248" s="1"/>
      <c r="UY248" s="1"/>
      <c r="UZ248" s="1"/>
      <c r="VA248" s="1"/>
      <c r="VB248" s="1"/>
      <c r="VC248" s="1"/>
      <c r="VD248" s="1"/>
      <c r="VE248" s="1"/>
      <c r="VF248" s="1"/>
      <c r="VG248" s="1"/>
      <c r="VH248" s="1"/>
      <c r="VI248" s="1"/>
      <c r="VJ248" s="1"/>
      <c r="VK248" s="1"/>
      <c r="VL248" s="1"/>
      <c r="VM248" s="1"/>
      <c r="VN248" s="1"/>
      <c r="VO248" s="1"/>
      <c r="VP248" s="1"/>
      <c r="VQ248" s="1"/>
      <c r="VR248" s="1"/>
      <c r="VS248" s="1"/>
      <c r="VT248" s="1"/>
      <c r="VU248" s="1"/>
      <c r="VV248" s="1"/>
      <c r="VW248" s="1"/>
      <c r="VX248" s="1"/>
      <c r="VY248" s="1"/>
      <c r="VZ248" s="1"/>
      <c r="WA248" s="1"/>
      <c r="WB248" s="1"/>
      <c r="WC248" s="1"/>
      <c r="WD248" s="1"/>
      <c r="WE248" s="1"/>
      <c r="WF248" s="1"/>
      <c r="WG248" s="1"/>
      <c r="WH248" s="1"/>
      <c r="WI248" s="1"/>
      <c r="WJ248" s="1"/>
      <c r="WK248" s="1"/>
      <c r="WL248" s="1"/>
      <c r="WM248" s="1"/>
      <c r="WN248" s="1"/>
      <c r="WO248" s="1"/>
      <c r="WP248" s="1"/>
      <c r="WQ248" s="1"/>
      <c r="WR248" s="1"/>
      <c r="WS248" s="1"/>
      <c r="WT248" s="1"/>
      <c r="WU248" s="1"/>
      <c r="WV248" s="1"/>
      <c r="WW248" s="1"/>
      <c r="WX248" s="1"/>
      <c r="WY248" s="1"/>
      <c r="WZ248" s="1"/>
      <c r="XA248" s="1"/>
      <c r="XB248" s="1"/>
      <c r="XC248" s="1"/>
      <c r="XD248" s="1"/>
      <c r="XE248" s="1"/>
      <c r="XF248" s="1"/>
      <c r="XG248" s="1"/>
      <c r="XH248" s="1"/>
      <c r="XI248" s="1"/>
      <c r="XJ248" s="1"/>
      <c r="XK248" s="1"/>
      <c r="XL248" s="1"/>
      <c r="XM248" s="1"/>
      <c r="XN248" s="1"/>
      <c r="XO248" s="1"/>
      <c r="XP248" s="1"/>
      <c r="XQ248" s="1"/>
      <c r="XR248" s="1"/>
      <c r="XS248" s="1"/>
      <c r="XT248" s="1"/>
      <c r="XU248" s="1"/>
      <c r="XV248" s="1"/>
      <c r="XW248" s="1"/>
      <c r="XX248" s="1"/>
      <c r="XY248" s="1"/>
      <c r="XZ248" s="1"/>
      <c r="YA248" s="1"/>
      <c r="YB248" s="1"/>
      <c r="YC248" s="1"/>
      <c r="YD248" s="1"/>
      <c r="YE248" s="1"/>
      <c r="YF248" s="1"/>
      <c r="YG248" s="1"/>
      <c r="YH248" s="1"/>
      <c r="YI248" s="1"/>
      <c r="YJ248" s="1"/>
      <c r="YK248" s="1"/>
      <c r="YL248" s="1"/>
      <c r="YM248" s="1"/>
      <c r="YN248" s="1"/>
      <c r="YO248" s="1"/>
      <c r="YP248" s="1"/>
      <c r="YQ248" s="1"/>
      <c r="YR248" s="1"/>
      <c r="YS248" s="1"/>
      <c r="YT248" s="1"/>
      <c r="YU248" s="1"/>
      <c r="YV248" s="1"/>
      <c r="YW248" s="1"/>
      <c r="YX248" s="1"/>
      <c r="YY248" s="1"/>
      <c r="YZ248" s="1"/>
      <c r="ZA248" s="1"/>
      <c r="ZB248" s="1"/>
      <c r="ZC248" s="1"/>
      <c r="ZD248" s="1"/>
      <c r="ZE248" s="1"/>
      <c r="ZF248" s="1"/>
      <c r="ZG248" s="1"/>
      <c r="ZH248" s="1"/>
      <c r="ZI248" s="1"/>
      <c r="ZJ248" s="1"/>
      <c r="ZK248" s="1"/>
      <c r="ZL248" s="1"/>
      <c r="ZM248" s="1"/>
      <c r="ZN248" s="1"/>
      <c r="ZO248" s="1"/>
      <c r="ZP248" s="1"/>
      <c r="ZQ248" s="1"/>
      <c r="ZR248" s="1"/>
      <c r="ZS248" s="1"/>
      <c r="ZT248" s="1"/>
      <c r="ZU248" s="1"/>
      <c r="ZV248" s="1"/>
      <c r="ZW248" s="1"/>
      <c r="ZX248" s="1"/>
      <c r="ZY248" s="1"/>
      <c r="ZZ248" s="1"/>
      <c r="AAA248" s="1"/>
      <c r="AAB248" s="1"/>
      <c r="AAC248" s="1"/>
      <c r="AAD248" s="1"/>
      <c r="AAE248" s="1"/>
      <c r="AAF248" s="1"/>
      <c r="AAG248" s="1"/>
      <c r="AAH248" s="1"/>
      <c r="AAI248" s="1"/>
      <c r="AAJ248" s="1"/>
      <c r="AAK248" s="1"/>
      <c r="AAL248" s="1"/>
      <c r="AAM248" s="1"/>
      <c r="AAN248" s="1"/>
      <c r="AAO248" s="1"/>
      <c r="AAP248" s="1"/>
      <c r="AAQ248" s="1"/>
      <c r="AAR248" s="1"/>
      <c r="AAS248" s="1"/>
      <c r="AAT248" s="1"/>
      <c r="AAU248" s="1"/>
      <c r="AAV248" s="1"/>
      <c r="AAW248" s="1"/>
      <c r="AAX248" s="1"/>
      <c r="AAY248" s="1"/>
      <c r="AAZ248" s="1"/>
      <c r="ABA248" s="1"/>
      <c r="ABB248" s="1"/>
      <c r="ABC248" s="1"/>
      <c r="ABD248" s="1"/>
      <c r="ABE248" s="1"/>
      <c r="ABF248" s="1"/>
      <c r="ABG248" s="1"/>
      <c r="ABH248" s="1"/>
      <c r="ABI248" s="1"/>
      <c r="ABJ248" s="1"/>
      <c r="ABK248" s="1"/>
      <c r="ABL248" s="1"/>
      <c r="ABM248" s="1"/>
      <c r="ABN248" s="1"/>
      <c r="ABO248" s="1"/>
      <c r="ABP248" s="1"/>
      <c r="ABQ248" s="1"/>
      <c r="ABR248" s="1"/>
      <c r="ABS248" s="1"/>
      <c r="ABT248" s="1"/>
      <c r="ABU248" s="1"/>
      <c r="ABV248" s="1"/>
      <c r="ABW248" s="1"/>
      <c r="ABX248" s="1"/>
      <c r="ABY248" s="1"/>
      <c r="ABZ248" s="1"/>
      <c r="ACA248" s="1"/>
      <c r="ACB248" s="1"/>
      <c r="ACC248" s="1"/>
      <c r="ACD248" s="1"/>
      <c r="ACE248" s="1"/>
      <c r="ACF248" s="1"/>
      <c r="ACG248" s="1"/>
      <c r="ACH248" s="1"/>
      <c r="ACI248" s="1"/>
      <c r="ACJ248" s="1"/>
      <c r="ACK248" s="1"/>
      <c r="ACL248" s="1"/>
      <c r="ACM248" s="1"/>
      <c r="ACN248" s="1"/>
      <c r="ACO248" s="1"/>
      <c r="ACP248" s="1"/>
      <c r="ACQ248" s="1"/>
      <c r="ACR248" s="1"/>
      <c r="ACS248" s="1"/>
      <c r="ACT248" s="1"/>
      <c r="ACU248" s="1"/>
      <c r="ACV248" s="1"/>
      <c r="ACW248" s="1"/>
      <c r="ACX248" s="1"/>
      <c r="ACY248" s="1"/>
      <c r="ACZ248" s="1"/>
      <c r="ADA248" s="1"/>
      <c r="ADB248" s="1"/>
      <c r="ADC248" s="1"/>
      <c r="ADD248" s="1"/>
      <c r="ADE248" s="1"/>
      <c r="ADF248" s="1"/>
      <c r="ADG248" s="1"/>
      <c r="ADH248" s="1"/>
      <c r="ADI248" s="1"/>
      <c r="ADJ248" s="1"/>
      <c r="ADK248" s="1"/>
      <c r="ADL248" s="1"/>
      <c r="ADM248" s="1"/>
      <c r="ADN248" s="1"/>
      <c r="ADO248" s="1"/>
      <c r="ADP248" s="1"/>
      <c r="ADQ248" s="1"/>
      <c r="ADR248" s="1"/>
      <c r="ADS248" s="1"/>
      <c r="ADT248" s="1"/>
      <c r="ADU248" s="1"/>
      <c r="ADV248" s="1"/>
      <c r="ADW248" s="1"/>
      <c r="ADX248" s="1"/>
      <c r="ADY248" s="1"/>
      <c r="ADZ248" s="1"/>
      <c r="AEA248" s="1"/>
      <c r="AEB248" s="1"/>
      <c r="AEC248" s="1"/>
      <c r="AED248" s="1"/>
      <c r="AEE248" s="1"/>
      <c r="AEF248" s="1"/>
      <c r="AEG248" s="1"/>
      <c r="AEH248" s="1"/>
      <c r="AEI248" s="1"/>
      <c r="AEJ248" s="1"/>
      <c r="AEK248" s="1"/>
      <c r="AEL248" s="1"/>
      <c r="AEM248" s="1"/>
      <c r="AEN248" s="1"/>
      <c r="AEO248" s="1"/>
      <c r="AEP248" s="1"/>
      <c r="AEQ248" s="1"/>
      <c r="AER248" s="1"/>
      <c r="AES248" s="1"/>
      <c r="AET248" s="1"/>
      <c r="AEU248" s="1"/>
      <c r="AEV248" s="1"/>
      <c r="AEW248" s="1"/>
      <c r="AEX248" s="1"/>
      <c r="AEY248" s="1"/>
      <c r="AEZ248" s="1"/>
      <c r="AFA248" s="1"/>
      <c r="AFB248" s="1"/>
      <c r="AFC248" s="1"/>
      <c r="AFD248" s="1"/>
      <c r="AFE248" s="1"/>
      <c r="AFF248" s="1"/>
      <c r="AFG248" s="1"/>
      <c r="AFH248" s="1"/>
      <c r="AFI248" s="1"/>
      <c r="AFJ248" s="1"/>
      <c r="AFK248" s="1"/>
      <c r="AFL248" s="1"/>
      <c r="AFM248" s="1"/>
      <c r="AFN248" s="1"/>
      <c r="AFO248" s="1"/>
      <c r="AFP248" s="1"/>
      <c r="AFQ248" s="1"/>
      <c r="AFR248" s="1"/>
      <c r="AFS248" s="1"/>
      <c r="AFT248" s="1"/>
      <c r="AFU248" s="1"/>
      <c r="AFV248" s="1"/>
      <c r="AFW248" s="1"/>
      <c r="AFX248" s="1"/>
      <c r="AFY248" s="1"/>
      <c r="AFZ248" s="1"/>
      <c r="AGA248" s="1"/>
      <c r="AGB248" s="1"/>
      <c r="AGC248" s="1"/>
      <c r="AGD248" s="1"/>
      <c r="AGE248" s="1"/>
      <c r="AGF248" s="1"/>
      <c r="AGG248" s="1"/>
      <c r="AGH248" s="1"/>
      <c r="AGI248" s="1"/>
      <c r="AGJ248" s="1"/>
      <c r="AGK248" s="1"/>
      <c r="AGL248" s="1"/>
      <c r="AGM248" s="1"/>
      <c r="AGN248" s="1"/>
      <c r="AGO248" s="1"/>
      <c r="AGP248" s="1"/>
      <c r="AGQ248" s="1"/>
      <c r="AGR248" s="1"/>
      <c r="AGS248" s="1"/>
      <c r="AGT248" s="1"/>
      <c r="AGU248" s="1"/>
      <c r="AGV248" s="1"/>
      <c r="AGW248" s="1"/>
      <c r="AGX248" s="1"/>
      <c r="AGY248" s="1"/>
      <c r="AGZ248" s="1"/>
      <c r="AHA248" s="1"/>
      <c r="AHB248" s="1"/>
      <c r="AHC248" s="1"/>
      <c r="AHD248" s="1"/>
      <c r="AHE248" s="1"/>
      <c r="AHF248" s="1"/>
      <c r="AHG248" s="1"/>
      <c r="AHH248" s="1"/>
      <c r="AHI248" s="1"/>
      <c r="AHJ248" s="1"/>
      <c r="AHK248" s="1"/>
      <c r="AHL248" s="1"/>
      <c r="AHM248" s="1"/>
      <c r="AHN248" s="1"/>
      <c r="AHO248" s="1"/>
      <c r="AHP248" s="1"/>
      <c r="AHQ248" s="1"/>
      <c r="AHR248" s="1"/>
      <c r="AHS248" s="1"/>
      <c r="AHT248" s="1"/>
      <c r="AHU248" s="1"/>
      <c r="AHV248" s="1"/>
      <c r="AHW248" s="1"/>
      <c r="AHX248" s="1"/>
      <c r="AHY248" s="1"/>
      <c r="AHZ248" s="1"/>
      <c r="AIA248" s="1"/>
      <c r="AIB248" s="1"/>
      <c r="AIC248" s="1"/>
      <c r="AID248" s="1"/>
      <c r="AIE248" s="1"/>
      <c r="AIF248" s="1"/>
      <c r="AIG248" s="1"/>
      <c r="AIH248" s="1"/>
      <c r="AII248" s="1"/>
      <c r="AIJ248" s="1"/>
      <c r="AIK248" s="1"/>
      <c r="AIL248" s="1"/>
      <c r="AIM248" s="1"/>
      <c r="AIN248" s="1"/>
      <c r="AIO248" s="1"/>
      <c r="AIP248" s="1"/>
      <c r="AIQ248" s="1"/>
      <c r="AIR248" s="1"/>
      <c r="AIS248" s="1"/>
      <c r="AIT248" s="1"/>
      <c r="AIU248" s="1"/>
      <c r="AIV248" s="1"/>
      <c r="AIW248" s="1"/>
      <c r="AIX248" s="1"/>
      <c r="AIY248" s="1"/>
      <c r="AIZ248" s="1"/>
      <c r="AJA248" s="1"/>
      <c r="AJB248" s="1"/>
      <c r="AJC248" s="1"/>
      <c r="AJD248" s="1"/>
      <c r="AJE248" s="1"/>
      <c r="AJF248" s="1"/>
      <c r="AJG248" s="1"/>
      <c r="AJH248" s="1"/>
      <c r="AJI248" s="1"/>
      <c r="AJJ248" s="1"/>
      <c r="AJK248" s="1"/>
      <c r="AJL248" s="1"/>
      <c r="AJM248" s="1"/>
      <c r="AJN248" s="1"/>
      <c r="AJO248" s="1"/>
      <c r="AJP248" s="1"/>
      <c r="AJQ248" s="1"/>
      <c r="AJR248" s="1"/>
      <c r="AJS248" s="1"/>
      <c r="AJT248" s="1"/>
      <c r="AJU248" s="1"/>
      <c r="AJV248" s="1"/>
      <c r="AJW248" s="1"/>
      <c r="AJX248" s="1"/>
      <c r="AJY248" s="1"/>
      <c r="AJZ248" s="1"/>
      <c r="AKA248" s="1"/>
      <c r="AKB248" s="1"/>
      <c r="AKC248" s="1"/>
      <c r="AKD248" s="1"/>
      <c r="AKE248" s="1"/>
      <c r="AKF248" s="1"/>
      <c r="AKG248" s="1"/>
      <c r="AKH248" s="1"/>
      <c r="AKI248" s="1"/>
      <c r="AKJ248" s="1"/>
      <c r="AKK248" s="1"/>
      <c r="AKL248" s="1"/>
      <c r="AKM248" s="1"/>
      <c r="AKN248" s="1"/>
      <c r="AKO248" s="1"/>
      <c r="AKP248" s="1"/>
      <c r="AKQ248" s="1"/>
      <c r="AKR248" s="1"/>
      <c r="AKS248" s="1"/>
      <c r="AKT248" s="1"/>
      <c r="AKU248" s="1"/>
      <c r="AKV248" s="1"/>
      <c r="AKW248" s="1"/>
      <c r="AKX248" s="1"/>
      <c r="AKY248" s="1"/>
      <c r="AKZ248" s="1"/>
      <c r="ALA248" s="1"/>
      <c r="ALB248" s="1"/>
      <c r="ALC248" s="1"/>
      <c r="ALD248" s="1"/>
      <c r="ALE248" s="1"/>
      <c r="ALF248" s="1"/>
      <c r="ALG248" s="1"/>
      <c r="ALH248" s="1"/>
      <c r="ALI248" s="1"/>
      <c r="ALJ248" s="1"/>
      <c r="ALK248" s="1"/>
      <c r="ALL248" s="1"/>
      <c r="ALM248" s="1"/>
      <c r="ALN248" s="1"/>
      <c r="ALO248" s="1"/>
      <c r="ALP248" s="1"/>
      <c r="ALQ248" s="1"/>
      <c r="ALR248" s="1"/>
      <c r="ALS248" s="1"/>
      <c r="ALT248" s="1"/>
      <c r="ALU248" s="1"/>
      <c r="ALV248" s="1"/>
      <c r="ALW248" s="1"/>
      <c r="ALX248" s="1"/>
      <c r="ALY248" s="1"/>
      <c r="ALZ248" s="1"/>
      <c r="AMA248" s="1"/>
      <c r="AMB248" s="1"/>
      <c r="AMC248" s="1"/>
      <c r="AMD248" s="1"/>
      <c r="AME248" s="1"/>
      <c r="AMF248" s="1"/>
      <c r="AMG248" s="1"/>
      <c r="AMH248" s="1"/>
      <c r="AMI248" s="1"/>
      <c r="AMJ248" s="1"/>
    </row>
    <row r="249" spans="1:1024" s="8" customFormat="1" x14ac:dyDescent="0.25">
      <c r="A249" s="26">
        <v>242</v>
      </c>
      <c r="B249" s="3" t="s">
        <v>10</v>
      </c>
      <c r="C249" s="28">
        <f t="shared" si="101"/>
        <v>0</v>
      </c>
      <c r="D249" s="28">
        <f>D255</f>
        <v>0</v>
      </c>
      <c r="E249" s="28">
        <f t="shared" si="102"/>
        <v>0</v>
      </c>
      <c r="F249" s="28">
        <f t="shared" si="102"/>
        <v>0</v>
      </c>
      <c r="G249" s="28">
        <f t="shared" si="102"/>
        <v>0</v>
      </c>
      <c r="H249" s="28">
        <f t="shared" si="102"/>
        <v>0</v>
      </c>
      <c r="I249" s="28">
        <f t="shared" si="102"/>
        <v>0</v>
      </c>
      <c r="J249" s="28"/>
      <c r="K249" s="7"/>
      <c r="L249" s="1"/>
      <c r="M249" s="6"/>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c r="PU249" s="1"/>
      <c r="PV249" s="1"/>
      <c r="PW249" s="1"/>
      <c r="PX249" s="1"/>
      <c r="PY249" s="1"/>
      <c r="PZ249" s="1"/>
      <c r="QA249" s="1"/>
      <c r="QB249" s="1"/>
      <c r="QC249" s="1"/>
      <c r="QD249" s="1"/>
      <c r="QE249" s="1"/>
      <c r="QF249" s="1"/>
      <c r="QG249" s="1"/>
      <c r="QH249" s="1"/>
      <c r="QI249" s="1"/>
      <c r="QJ249" s="1"/>
      <c r="QK249" s="1"/>
      <c r="QL249" s="1"/>
      <c r="QM249" s="1"/>
      <c r="QN249" s="1"/>
      <c r="QO249" s="1"/>
      <c r="QP249" s="1"/>
      <c r="QQ249" s="1"/>
      <c r="QR249" s="1"/>
      <c r="QS249" s="1"/>
      <c r="QT249" s="1"/>
      <c r="QU249" s="1"/>
      <c r="QV249" s="1"/>
      <c r="QW249" s="1"/>
      <c r="QX249" s="1"/>
      <c r="QY249" s="1"/>
      <c r="QZ249" s="1"/>
      <c r="RA249" s="1"/>
      <c r="RB249" s="1"/>
      <c r="RC249" s="1"/>
      <c r="RD249" s="1"/>
      <c r="RE249" s="1"/>
      <c r="RF249" s="1"/>
      <c r="RG249" s="1"/>
      <c r="RH249" s="1"/>
      <c r="RI249" s="1"/>
      <c r="RJ249" s="1"/>
      <c r="RK249" s="1"/>
      <c r="RL249" s="1"/>
      <c r="RM249" s="1"/>
      <c r="RN249" s="1"/>
      <c r="RO249" s="1"/>
      <c r="RP249" s="1"/>
      <c r="RQ249" s="1"/>
      <c r="RR249" s="1"/>
      <c r="RS249" s="1"/>
      <c r="RT249" s="1"/>
      <c r="RU249" s="1"/>
      <c r="RV249" s="1"/>
      <c r="RW249" s="1"/>
      <c r="RX249" s="1"/>
      <c r="RY249" s="1"/>
      <c r="RZ249" s="1"/>
      <c r="SA249" s="1"/>
      <c r="SB249" s="1"/>
      <c r="SC249" s="1"/>
      <c r="SD249" s="1"/>
      <c r="SE249" s="1"/>
      <c r="SF249" s="1"/>
      <c r="SG249" s="1"/>
      <c r="SH249" s="1"/>
      <c r="SI249" s="1"/>
      <c r="SJ249" s="1"/>
      <c r="SK249" s="1"/>
      <c r="SL249" s="1"/>
      <c r="SM249" s="1"/>
      <c r="SN249" s="1"/>
      <c r="SO249" s="1"/>
      <c r="SP249" s="1"/>
      <c r="SQ249" s="1"/>
      <c r="SR249" s="1"/>
      <c r="SS249" s="1"/>
      <c r="ST249" s="1"/>
      <c r="SU249" s="1"/>
      <c r="SV249" s="1"/>
      <c r="SW249" s="1"/>
      <c r="SX249" s="1"/>
      <c r="SY249" s="1"/>
      <c r="SZ249" s="1"/>
      <c r="TA249" s="1"/>
      <c r="TB249" s="1"/>
      <c r="TC249" s="1"/>
      <c r="TD249" s="1"/>
      <c r="TE249" s="1"/>
      <c r="TF249" s="1"/>
      <c r="TG249" s="1"/>
      <c r="TH249" s="1"/>
      <c r="TI249" s="1"/>
      <c r="TJ249" s="1"/>
      <c r="TK249" s="1"/>
      <c r="TL249" s="1"/>
      <c r="TM249" s="1"/>
      <c r="TN249" s="1"/>
      <c r="TO249" s="1"/>
      <c r="TP249" s="1"/>
      <c r="TQ249" s="1"/>
      <c r="TR249" s="1"/>
      <c r="TS249" s="1"/>
      <c r="TT249" s="1"/>
      <c r="TU249" s="1"/>
      <c r="TV249" s="1"/>
      <c r="TW249" s="1"/>
      <c r="TX249" s="1"/>
      <c r="TY249" s="1"/>
      <c r="TZ249" s="1"/>
      <c r="UA249" s="1"/>
      <c r="UB249" s="1"/>
      <c r="UC249" s="1"/>
      <c r="UD249" s="1"/>
      <c r="UE249" s="1"/>
      <c r="UF249" s="1"/>
      <c r="UG249" s="1"/>
      <c r="UH249" s="1"/>
      <c r="UI249" s="1"/>
      <c r="UJ249" s="1"/>
      <c r="UK249" s="1"/>
      <c r="UL249" s="1"/>
      <c r="UM249" s="1"/>
      <c r="UN249" s="1"/>
      <c r="UO249" s="1"/>
      <c r="UP249" s="1"/>
      <c r="UQ249" s="1"/>
      <c r="UR249" s="1"/>
      <c r="US249" s="1"/>
      <c r="UT249" s="1"/>
      <c r="UU249" s="1"/>
      <c r="UV249" s="1"/>
      <c r="UW249" s="1"/>
      <c r="UX249" s="1"/>
      <c r="UY249" s="1"/>
      <c r="UZ249" s="1"/>
      <c r="VA249" s="1"/>
      <c r="VB249" s="1"/>
      <c r="VC249" s="1"/>
      <c r="VD249" s="1"/>
      <c r="VE249" s="1"/>
      <c r="VF249" s="1"/>
      <c r="VG249" s="1"/>
      <c r="VH249" s="1"/>
      <c r="VI249" s="1"/>
      <c r="VJ249" s="1"/>
      <c r="VK249" s="1"/>
      <c r="VL249" s="1"/>
      <c r="VM249" s="1"/>
      <c r="VN249" s="1"/>
      <c r="VO249" s="1"/>
      <c r="VP249" s="1"/>
      <c r="VQ249" s="1"/>
      <c r="VR249" s="1"/>
      <c r="VS249" s="1"/>
      <c r="VT249" s="1"/>
      <c r="VU249" s="1"/>
      <c r="VV249" s="1"/>
      <c r="VW249" s="1"/>
      <c r="VX249" s="1"/>
      <c r="VY249" s="1"/>
      <c r="VZ249" s="1"/>
      <c r="WA249" s="1"/>
      <c r="WB249" s="1"/>
      <c r="WC249" s="1"/>
      <c r="WD249" s="1"/>
      <c r="WE249" s="1"/>
      <c r="WF249" s="1"/>
      <c r="WG249" s="1"/>
      <c r="WH249" s="1"/>
      <c r="WI249" s="1"/>
      <c r="WJ249" s="1"/>
      <c r="WK249" s="1"/>
      <c r="WL249" s="1"/>
      <c r="WM249" s="1"/>
      <c r="WN249" s="1"/>
      <c r="WO249" s="1"/>
      <c r="WP249" s="1"/>
      <c r="WQ249" s="1"/>
      <c r="WR249" s="1"/>
      <c r="WS249" s="1"/>
      <c r="WT249" s="1"/>
      <c r="WU249" s="1"/>
      <c r="WV249" s="1"/>
      <c r="WW249" s="1"/>
      <c r="WX249" s="1"/>
      <c r="WY249" s="1"/>
      <c r="WZ249" s="1"/>
      <c r="XA249" s="1"/>
      <c r="XB249" s="1"/>
      <c r="XC249" s="1"/>
      <c r="XD249" s="1"/>
      <c r="XE249" s="1"/>
      <c r="XF249" s="1"/>
      <c r="XG249" s="1"/>
      <c r="XH249" s="1"/>
      <c r="XI249" s="1"/>
      <c r="XJ249" s="1"/>
      <c r="XK249" s="1"/>
      <c r="XL249" s="1"/>
      <c r="XM249" s="1"/>
      <c r="XN249" s="1"/>
      <c r="XO249" s="1"/>
      <c r="XP249" s="1"/>
      <c r="XQ249" s="1"/>
      <c r="XR249" s="1"/>
      <c r="XS249" s="1"/>
      <c r="XT249" s="1"/>
      <c r="XU249" s="1"/>
      <c r="XV249" s="1"/>
      <c r="XW249" s="1"/>
      <c r="XX249" s="1"/>
      <c r="XY249" s="1"/>
      <c r="XZ249" s="1"/>
      <c r="YA249" s="1"/>
      <c r="YB249" s="1"/>
      <c r="YC249" s="1"/>
      <c r="YD249" s="1"/>
      <c r="YE249" s="1"/>
      <c r="YF249" s="1"/>
      <c r="YG249" s="1"/>
      <c r="YH249" s="1"/>
      <c r="YI249" s="1"/>
      <c r="YJ249" s="1"/>
      <c r="YK249" s="1"/>
      <c r="YL249" s="1"/>
      <c r="YM249" s="1"/>
      <c r="YN249" s="1"/>
      <c r="YO249" s="1"/>
      <c r="YP249" s="1"/>
      <c r="YQ249" s="1"/>
      <c r="YR249" s="1"/>
      <c r="YS249" s="1"/>
      <c r="YT249" s="1"/>
      <c r="YU249" s="1"/>
      <c r="YV249" s="1"/>
      <c r="YW249" s="1"/>
      <c r="YX249" s="1"/>
      <c r="YY249" s="1"/>
      <c r="YZ249" s="1"/>
      <c r="ZA249" s="1"/>
      <c r="ZB249" s="1"/>
      <c r="ZC249" s="1"/>
      <c r="ZD249" s="1"/>
      <c r="ZE249" s="1"/>
      <c r="ZF249" s="1"/>
      <c r="ZG249" s="1"/>
      <c r="ZH249" s="1"/>
      <c r="ZI249" s="1"/>
      <c r="ZJ249" s="1"/>
      <c r="ZK249" s="1"/>
      <c r="ZL249" s="1"/>
      <c r="ZM249" s="1"/>
      <c r="ZN249" s="1"/>
      <c r="ZO249" s="1"/>
      <c r="ZP249" s="1"/>
      <c r="ZQ249" s="1"/>
      <c r="ZR249" s="1"/>
      <c r="ZS249" s="1"/>
      <c r="ZT249" s="1"/>
      <c r="ZU249" s="1"/>
      <c r="ZV249" s="1"/>
      <c r="ZW249" s="1"/>
      <c r="ZX249" s="1"/>
      <c r="ZY249" s="1"/>
      <c r="ZZ249" s="1"/>
      <c r="AAA249" s="1"/>
      <c r="AAB249" s="1"/>
      <c r="AAC249" s="1"/>
      <c r="AAD249" s="1"/>
      <c r="AAE249" s="1"/>
      <c r="AAF249" s="1"/>
      <c r="AAG249" s="1"/>
      <c r="AAH249" s="1"/>
      <c r="AAI249" s="1"/>
      <c r="AAJ249" s="1"/>
      <c r="AAK249" s="1"/>
      <c r="AAL249" s="1"/>
      <c r="AAM249" s="1"/>
      <c r="AAN249" s="1"/>
      <c r="AAO249" s="1"/>
      <c r="AAP249" s="1"/>
      <c r="AAQ249" s="1"/>
      <c r="AAR249" s="1"/>
      <c r="AAS249" s="1"/>
      <c r="AAT249" s="1"/>
      <c r="AAU249" s="1"/>
      <c r="AAV249" s="1"/>
      <c r="AAW249" s="1"/>
      <c r="AAX249" s="1"/>
      <c r="AAY249" s="1"/>
      <c r="AAZ249" s="1"/>
      <c r="ABA249" s="1"/>
      <c r="ABB249" s="1"/>
      <c r="ABC249" s="1"/>
      <c r="ABD249" s="1"/>
      <c r="ABE249" s="1"/>
      <c r="ABF249" s="1"/>
      <c r="ABG249" s="1"/>
      <c r="ABH249" s="1"/>
      <c r="ABI249" s="1"/>
      <c r="ABJ249" s="1"/>
      <c r="ABK249" s="1"/>
      <c r="ABL249" s="1"/>
      <c r="ABM249" s="1"/>
      <c r="ABN249" s="1"/>
      <c r="ABO249" s="1"/>
      <c r="ABP249" s="1"/>
      <c r="ABQ249" s="1"/>
      <c r="ABR249" s="1"/>
      <c r="ABS249" s="1"/>
      <c r="ABT249" s="1"/>
      <c r="ABU249" s="1"/>
      <c r="ABV249" s="1"/>
      <c r="ABW249" s="1"/>
      <c r="ABX249" s="1"/>
      <c r="ABY249" s="1"/>
      <c r="ABZ249" s="1"/>
      <c r="ACA249" s="1"/>
      <c r="ACB249" s="1"/>
      <c r="ACC249" s="1"/>
      <c r="ACD249" s="1"/>
      <c r="ACE249" s="1"/>
      <c r="ACF249" s="1"/>
      <c r="ACG249" s="1"/>
      <c r="ACH249" s="1"/>
      <c r="ACI249" s="1"/>
      <c r="ACJ249" s="1"/>
      <c r="ACK249" s="1"/>
      <c r="ACL249" s="1"/>
      <c r="ACM249" s="1"/>
      <c r="ACN249" s="1"/>
      <c r="ACO249" s="1"/>
      <c r="ACP249" s="1"/>
      <c r="ACQ249" s="1"/>
      <c r="ACR249" s="1"/>
      <c r="ACS249" s="1"/>
      <c r="ACT249" s="1"/>
      <c r="ACU249" s="1"/>
      <c r="ACV249" s="1"/>
      <c r="ACW249" s="1"/>
      <c r="ACX249" s="1"/>
      <c r="ACY249" s="1"/>
      <c r="ACZ249" s="1"/>
      <c r="ADA249" s="1"/>
      <c r="ADB249" s="1"/>
      <c r="ADC249" s="1"/>
      <c r="ADD249" s="1"/>
      <c r="ADE249" s="1"/>
      <c r="ADF249" s="1"/>
      <c r="ADG249" s="1"/>
      <c r="ADH249" s="1"/>
      <c r="ADI249" s="1"/>
      <c r="ADJ249" s="1"/>
      <c r="ADK249" s="1"/>
      <c r="ADL249" s="1"/>
      <c r="ADM249" s="1"/>
      <c r="ADN249" s="1"/>
      <c r="ADO249" s="1"/>
      <c r="ADP249" s="1"/>
      <c r="ADQ249" s="1"/>
      <c r="ADR249" s="1"/>
      <c r="ADS249" s="1"/>
      <c r="ADT249" s="1"/>
      <c r="ADU249" s="1"/>
      <c r="ADV249" s="1"/>
      <c r="ADW249" s="1"/>
      <c r="ADX249" s="1"/>
      <c r="ADY249" s="1"/>
      <c r="ADZ249" s="1"/>
      <c r="AEA249" s="1"/>
      <c r="AEB249" s="1"/>
      <c r="AEC249" s="1"/>
      <c r="AED249" s="1"/>
      <c r="AEE249" s="1"/>
      <c r="AEF249" s="1"/>
      <c r="AEG249" s="1"/>
      <c r="AEH249" s="1"/>
      <c r="AEI249" s="1"/>
      <c r="AEJ249" s="1"/>
      <c r="AEK249" s="1"/>
      <c r="AEL249" s="1"/>
      <c r="AEM249" s="1"/>
      <c r="AEN249" s="1"/>
      <c r="AEO249" s="1"/>
      <c r="AEP249" s="1"/>
      <c r="AEQ249" s="1"/>
      <c r="AER249" s="1"/>
      <c r="AES249" s="1"/>
      <c r="AET249" s="1"/>
      <c r="AEU249" s="1"/>
      <c r="AEV249" s="1"/>
      <c r="AEW249" s="1"/>
      <c r="AEX249" s="1"/>
      <c r="AEY249" s="1"/>
      <c r="AEZ249" s="1"/>
      <c r="AFA249" s="1"/>
      <c r="AFB249" s="1"/>
      <c r="AFC249" s="1"/>
      <c r="AFD249" s="1"/>
      <c r="AFE249" s="1"/>
      <c r="AFF249" s="1"/>
      <c r="AFG249" s="1"/>
      <c r="AFH249" s="1"/>
      <c r="AFI249" s="1"/>
      <c r="AFJ249" s="1"/>
      <c r="AFK249" s="1"/>
      <c r="AFL249" s="1"/>
      <c r="AFM249" s="1"/>
      <c r="AFN249" s="1"/>
      <c r="AFO249" s="1"/>
      <c r="AFP249" s="1"/>
      <c r="AFQ249" s="1"/>
      <c r="AFR249" s="1"/>
      <c r="AFS249" s="1"/>
      <c r="AFT249" s="1"/>
      <c r="AFU249" s="1"/>
      <c r="AFV249" s="1"/>
      <c r="AFW249" s="1"/>
      <c r="AFX249" s="1"/>
      <c r="AFY249" s="1"/>
      <c r="AFZ249" s="1"/>
      <c r="AGA249" s="1"/>
      <c r="AGB249" s="1"/>
      <c r="AGC249" s="1"/>
      <c r="AGD249" s="1"/>
      <c r="AGE249" s="1"/>
      <c r="AGF249" s="1"/>
      <c r="AGG249" s="1"/>
      <c r="AGH249" s="1"/>
      <c r="AGI249" s="1"/>
      <c r="AGJ249" s="1"/>
      <c r="AGK249" s="1"/>
      <c r="AGL249" s="1"/>
      <c r="AGM249" s="1"/>
      <c r="AGN249" s="1"/>
      <c r="AGO249" s="1"/>
      <c r="AGP249" s="1"/>
      <c r="AGQ249" s="1"/>
      <c r="AGR249" s="1"/>
      <c r="AGS249" s="1"/>
      <c r="AGT249" s="1"/>
      <c r="AGU249" s="1"/>
      <c r="AGV249" s="1"/>
      <c r="AGW249" s="1"/>
      <c r="AGX249" s="1"/>
      <c r="AGY249" s="1"/>
      <c r="AGZ249" s="1"/>
      <c r="AHA249" s="1"/>
      <c r="AHB249" s="1"/>
      <c r="AHC249" s="1"/>
      <c r="AHD249" s="1"/>
      <c r="AHE249" s="1"/>
      <c r="AHF249" s="1"/>
      <c r="AHG249" s="1"/>
      <c r="AHH249" s="1"/>
      <c r="AHI249" s="1"/>
      <c r="AHJ249" s="1"/>
      <c r="AHK249" s="1"/>
      <c r="AHL249" s="1"/>
      <c r="AHM249" s="1"/>
      <c r="AHN249" s="1"/>
      <c r="AHO249" s="1"/>
      <c r="AHP249" s="1"/>
      <c r="AHQ249" s="1"/>
      <c r="AHR249" s="1"/>
      <c r="AHS249" s="1"/>
      <c r="AHT249" s="1"/>
      <c r="AHU249" s="1"/>
      <c r="AHV249" s="1"/>
      <c r="AHW249" s="1"/>
      <c r="AHX249" s="1"/>
      <c r="AHY249" s="1"/>
      <c r="AHZ249" s="1"/>
      <c r="AIA249" s="1"/>
      <c r="AIB249" s="1"/>
      <c r="AIC249" s="1"/>
      <c r="AID249" s="1"/>
      <c r="AIE249" s="1"/>
      <c r="AIF249" s="1"/>
      <c r="AIG249" s="1"/>
      <c r="AIH249" s="1"/>
      <c r="AII249" s="1"/>
      <c r="AIJ249" s="1"/>
      <c r="AIK249" s="1"/>
      <c r="AIL249" s="1"/>
      <c r="AIM249" s="1"/>
      <c r="AIN249" s="1"/>
      <c r="AIO249" s="1"/>
      <c r="AIP249" s="1"/>
      <c r="AIQ249" s="1"/>
      <c r="AIR249" s="1"/>
      <c r="AIS249" s="1"/>
      <c r="AIT249" s="1"/>
      <c r="AIU249" s="1"/>
      <c r="AIV249" s="1"/>
      <c r="AIW249" s="1"/>
      <c r="AIX249" s="1"/>
      <c r="AIY249" s="1"/>
      <c r="AIZ249" s="1"/>
      <c r="AJA249" s="1"/>
      <c r="AJB249" s="1"/>
      <c r="AJC249" s="1"/>
      <c r="AJD249" s="1"/>
      <c r="AJE249" s="1"/>
      <c r="AJF249" s="1"/>
      <c r="AJG249" s="1"/>
      <c r="AJH249" s="1"/>
      <c r="AJI249" s="1"/>
      <c r="AJJ249" s="1"/>
      <c r="AJK249" s="1"/>
      <c r="AJL249" s="1"/>
      <c r="AJM249" s="1"/>
      <c r="AJN249" s="1"/>
      <c r="AJO249" s="1"/>
      <c r="AJP249" s="1"/>
      <c r="AJQ249" s="1"/>
      <c r="AJR249" s="1"/>
      <c r="AJS249" s="1"/>
      <c r="AJT249" s="1"/>
      <c r="AJU249" s="1"/>
      <c r="AJV249" s="1"/>
      <c r="AJW249" s="1"/>
      <c r="AJX249" s="1"/>
      <c r="AJY249" s="1"/>
      <c r="AJZ249" s="1"/>
      <c r="AKA249" s="1"/>
      <c r="AKB249" s="1"/>
      <c r="AKC249" s="1"/>
      <c r="AKD249" s="1"/>
      <c r="AKE249" s="1"/>
      <c r="AKF249" s="1"/>
      <c r="AKG249" s="1"/>
      <c r="AKH249" s="1"/>
      <c r="AKI249" s="1"/>
      <c r="AKJ249" s="1"/>
      <c r="AKK249" s="1"/>
      <c r="AKL249" s="1"/>
      <c r="AKM249" s="1"/>
      <c r="AKN249" s="1"/>
      <c r="AKO249" s="1"/>
      <c r="AKP249" s="1"/>
      <c r="AKQ249" s="1"/>
      <c r="AKR249" s="1"/>
      <c r="AKS249" s="1"/>
      <c r="AKT249" s="1"/>
      <c r="AKU249" s="1"/>
      <c r="AKV249" s="1"/>
      <c r="AKW249" s="1"/>
      <c r="AKX249" s="1"/>
      <c r="AKY249" s="1"/>
      <c r="AKZ249" s="1"/>
      <c r="ALA249" s="1"/>
      <c r="ALB249" s="1"/>
      <c r="ALC249" s="1"/>
      <c r="ALD249" s="1"/>
      <c r="ALE249" s="1"/>
      <c r="ALF249" s="1"/>
      <c r="ALG249" s="1"/>
      <c r="ALH249" s="1"/>
      <c r="ALI249" s="1"/>
      <c r="ALJ249" s="1"/>
      <c r="ALK249" s="1"/>
      <c r="ALL249" s="1"/>
      <c r="ALM249" s="1"/>
      <c r="ALN249" s="1"/>
      <c r="ALO249" s="1"/>
      <c r="ALP249" s="1"/>
      <c r="ALQ249" s="1"/>
      <c r="ALR249" s="1"/>
      <c r="ALS249" s="1"/>
      <c r="ALT249" s="1"/>
      <c r="ALU249" s="1"/>
      <c r="ALV249" s="1"/>
      <c r="ALW249" s="1"/>
      <c r="ALX249" s="1"/>
      <c r="ALY249" s="1"/>
      <c r="ALZ249" s="1"/>
      <c r="AMA249" s="1"/>
      <c r="AMB249" s="1"/>
      <c r="AMC249" s="1"/>
      <c r="AMD249" s="1"/>
      <c r="AME249" s="1"/>
      <c r="AMF249" s="1"/>
      <c r="AMG249" s="1"/>
      <c r="AMH249" s="1"/>
      <c r="AMI249" s="1"/>
      <c r="AMJ249" s="1"/>
    </row>
    <row r="250" spans="1:1024" s="8" customFormat="1" x14ac:dyDescent="0.25">
      <c r="A250" s="26">
        <v>243</v>
      </c>
      <c r="B250" s="3" t="s">
        <v>11</v>
      </c>
      <c r="C250" s="28">
        <f t="shared" si="101"/>
        <v>5000</v>
      </c>
      <c r="D250" s="28">
        <f>D256</f>
        <v>0</v>
      </c>
      <c r="E250" s="28">
        <f t="shared" si="102"/>
        <v>0</v>
      </c>
      <c r="F250" s="28">
        <f t="shared" si="102"/>
        <v>0</v>
      </c>
      <c r="G250" s="28">
        <f t="shared" si="102"/>
        <v>0</v>
      </c>
      <c r="H250" s="28">
        <f t="shared" si="102"/>
        <v>0</v>
      </c>
      <c r="I250" s="28">
        <f t="shared" si="102"/>
        <v>5000</v>
      </c>
      <c r="J250" s="28"/>
      <c r="K250" s="7"/>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c r="PU250" s="1"/>
      <c r="PV250" s="1"/>
      <c r="PW250" s="1"/>
      <c r="PX250" s="1"/>
      <c r="PY250" s="1"/>
      <c r="PZ250" s="1"/>
      <c r="QA250" s="1"/>
      <c r="QB250" s="1"/>
      <c r="QC250" s="1"/>
      <c r="QD250" s="1"/>
      <c r="QE250" s="1"/>
      <c r="QF250" s="1"/>
      <c r="QG250" s="1"/>
      <c r="QH250" s="1"/>
      <c r="QI250" s="1"/>
      <c r="QJ250" s="1"/>
      <c r="QK250" s="1"/>
      <c r="QL250" s="1"/>
      <c r="QM250" s="1"/>
      <c r="QN250" s="1"/>
      <c r="QO250" s="1"/>
      <c r="QP250" s="1"/>
      <c r="QQ250" s="1"/>
      <c r="QR250" s="1"/>
      <c r="QS250" s="1"/>
      <c r="QT250" s="1"/>
      <c r="QU250" s="1"/>
      <c r="QV250" s="1"/>
      <c r="QW250" s="1"/>
      <c r="QX250" s="1"/>
      <c r="QY250" s="1"/>
      <c r="QZ250" s="1"/>
      <c r="RA250" s="1"/>
      <c r="RB250" s="1"/>
      <c r="RC250" s="1"/>
      <c r="RD250" s="1"/>
      <c r="RE250" s="1"/>
      <c r="RF250" s="1"/>
      <c r="RG250" s="1"/>
      <c r="RH250" s="1"/>
      <c r="RI250" s="1"/>
      <c r="RJ250" s="1"/>
      <c r="RK250" s="1"/>
      <c r="RL250" s="1"/>
      <c r="RM250" s="1"/>
      <c r="RN250" s="1"/>
      <c r="RO250" s="1"/>
      <c r="RP250" s="1"/>
      <c r="RQ250" s="1"/>
      <c r="RR250" s="1"/>
      <c r="RS250" s="1"/>
      <c r="RT250" s="1"/>
      <c r="RU250" s="1"/>
      <c r="RV250" s="1"/>
      <c r="RW250" s="1"/>
      <c r="RX250" s="1"/>
      <c r="RY250" s="1"/>
      <c r="RZ250" s="1"/>
      <c r="SA250" s="1"/>
      <c r="SB250" s="1"/>
      <c r="SC250" s="1"/>
      <c r="SD250" s="1"/>
      <c r="SE250" s="1"/>
      <c r="SF250" s="1"/>
      <c r="SG250" s="1"/>
      <c r="SH250" s="1"/>
      <c r="SI250" s="1"/>
      <c r="SJ250" s="1"/>
      <c r="SK250" s="1"/>
      <c r="SL250" s="1"/>
      <c r="SM250" s="1"/>
      <c r="SN250" s="1"/>
      <c r="SO250" s="1"/>
      <c r="SP250" s="1"/>
      <c r="SQ250" s="1"/>
      <c r="SR250" s="1"/>
      <c r="SS250" s="1"/>
      <c r="ST250" s="1"/>
      <c r="SU250" s="1"/>
      <c r="SV250" s="1"/>
      <c r="SW250" s="1"/>
      <c r="SX250" s="1"/>
      <c r="SY250" s="1"/>
      <c r="SZ250" s="1"/>
      <c r="TA250" s="1"/>
      <c r="TB250" s="1"/>
      <c r="TC250" s="1"/>
      <c r="TD250" s="1"/>
      <c r="TE250" s="1"/>
      <c r="TF250" s="1"/>
      <c r="TG250" s="1"/>
      <c r="TH250" s="1"/>
      <c r="TI250" s="1"/>
      <c r="TJ250" s="1"/>
      <c r="TK250" s="1"/>
      <c r="TL250" s="1"/>
      <c r="TM250" s="1"/>
      <c r="TN250" s="1"/>
      <c r="TO250" s="1"/>
      <c r="TP250" s="1"/>
      <c r="TQ250" s="1"/>
      <c r="TR250" s="1"/>
      <c r="TS250" s="1"/>
      <c r="TT250" s="1"/>
      <c r="TU250" s="1"/>
      <c r="TV250" s="1"/>
      <c r="TW250" s="1"/>
      <c r="TX250" s="1"/>
      <c r="TY250" s="1"/>
      <c r="TZ250" s="1"/>
      <c r="UA250" s="1"/>
      <c r="UB250" s="1"/>
      <c r="UC250" s="1"/>
      <c r="UD250" s="1"/>
      <c r="UE250" s="1"/>
      <c r="UF250" s="1"/>
      <c r="UG250" s="1"/>
      <c r="UH250" s="1"/>
      <c r="UI250" s="1"/>
      <c r="UJ250" s="1"/>
      <c r="UK250" s="1"/>
      <c r="UL250" s="1"/>
      <c r="UM250" s="1"/>
      <c r="UN250" s="1"/>
      <c r="UO250" s="1"/>
      <c r="UP250" s="1"/>
      <c r="UQ250" s="1"/>
      <c r="UR250" s="1"/>
      <c r="US250" s="1"/>
      <c r="UT250" s="1"/>
      <c r="UU250" s="1"/>
      <c r="UV250" s="1"/>
      <c r="UW250" s="1"/>
      <c r="UX250" s="1"/>
      <c r="UY250" s="1"/>
      <c r="UZ250" s="1"/>
      <c r="VA250" s="1"/>
      <c r="VB250" s="1"/>
      <c r="VC250" s="1"/>
      <c r="VD250" s="1"/>
      <c r="VE250" s="1"/>
      <c r="VF250" s="1"/>
      <c r="VG250" s="1"/>
      <c r="VH250" s="1"/>
      <c r="VI250" s="1"/>
      <c r="VJ250" s="1"/>
      <c r="VK250" s="1"/>
      <c r="VL250" s="1"/>
      <c r="VM250" s="1"/>
      <c r="VN250" s="1"/>
      <c r="VO250" s="1"/>
      <c r="VP250" s="1"/>
      <c r="VQ250" s="1"/>
      <c r="VR250" s="1"/>
      <c r="VS250" s="1"/>
      <c r="VT250" s="1"/>
      <c r="VU250" s="1"/>
      <c r="VV250" s="1"/>
      <c r="VW250" s="1"/>
      <c r="VX250" s="1"/>
      <c r="VY250" s="1"/>
      <c r="VZ250" s="1"/>
      <c r="WA250" s="1"/>
      <c r="WB250" s="1"/>
      <c r="WC250" s="1"/>
      <c r="WD250" s="1"/>
      <c r="WE250" s="1"/>
      <c r="WF250" s="1"/>
      <c r="WG250" s="1"/>
      <c r="WH250" s="1"/>
      <c r="WI250" s="1"/>
      <c r="WJ250" s="1"/>
      <c r="WK250" s="1"/>
      <c r="WL250" s="1"/>
      <c r="WM250" s="1"/>
      <c r="WN250" s="1"/>
      <c r="WO250" s="1"/>
      <c r="WP250" s="1"/>
      <c r="WQ250" s="1"/>
      <c r="WR250" s="1"/>
      <c r="WS250" s="1"/>
      <c r="WT250" s="1"/>
      <c r="WU250" s="1"/>
      <c r="WV250" s="1"/>
      <c r="WW250" s="1"/>
      <c r="WX250" s="1"/>
      <c r="WY250" s="1"/>
      <c r="WZ250" s="1"/>
      <c r="XA250" s="1"/>
      <c r="XB250" s="1"/>
      <c r="XC250" s="1"/>
      <c r="XD250" s="1"/>
      <c r="XE250" s="1"/>
      <c r="XF250" s="1"/>
      <c r="XG250" s="1"/>
      <c r="XH250" s="1"/>
      <c r="XI250" s="1"/>
      <c r="XJ250" s="1"/>
      <c r="XK250" s="1"/>
      <c r="XL250" s="1"/>
      <c r="XM250" s="1"/>
      <c r="XN250" s="1"/>
      <c r="XO250" s="1"/>
      <c r="XP250" s="1"/>
      <c r="XQ250" s="1"/>
      <c r="XR250" s="1"/>
      <c r="XS250" s="1"/>
      <c r="XT250" s="1"/>
      <c r="XU250" s="1"/>
      <c r="XV250" s="1"/>
      <c r="XW250" s="1"/>
      <c r="XX250" s="1"/>
      <c r="XY250" s="1"/>
      <c r="XZ250" s="1"/>
      <c r="YA250" s="1"/>
      <c r="YB250" s="1"/>
      <c r="YC250" s="1"/>
      <c r="YD250" s="1"/>
      <c r="YE250" s="1"/>
      <c r="YF250" s="1"/>
      <c r="YG250" s="1"/>
      <c r="YH250" s="1"/>
      <c r="YI250" s="1"/>
      <c r="YJ250" s="1"/>
      <c r="YK250" s="1"/>
      <c r="YL250" s="1"/>
      <c r="YM250" s="1"/>
      <c r="YN250" s="1"/>
      <c r="YO250" s="1"/>
      <c r="YP250" s="1"/>
      <c r="YQ250" s="1"/>
      <c r="YR250" s="1"/>
      <c r="YS250" s="1"/>
      <c r="YT250" s="1"/>
      <c r="YU250" s="1"/>
      <c r="YV250" s="1"/>
      <c r="YW250" s="1"/>
      <c r="YX250" s="1"/>
      <c r="YY250" s="1"/>
      <c r="YZ250" s="1"/>
      <c r="ZA250" s="1"/>
      <c r="ZB250" s="1"/>
      <c r="ZC250" s="1"/>
      <c r="ZD250" s="1"/>
      <c r="ZE250" s="1"/>
      <c r="ZF250" s="1"/>
      <c r="ZG250" s="1"/>
      <c r="ZH250" s="1"/>
      <c r="ZI250" s="1"/>
      <c r="ZJ250" s="1"/>
      <c r="ZK250" s="1"/>
      <c r="ZL250" s="1"/>
      <c r="ZM250" s="1"/>
      <c r="ZN250" s="1"/>
      <c r="ZO250" s="1"/>
      <c r="ZP250" s="1"/>
      <c r="ZQ250" s="1"/>
      <c r="ZR250" s="1"/>
      <c r="ZS250" s="1"/>
      <c r="ZT250" s="1"/>
      <c r="ZU250" s="1"/>
      <c r="ZV250" s="1"/>
      <c r="ZW250" s="1"/>
      <c r="ZX250" s="1"/>
      <c r="ZY250" s="1"/>
      <c r="ZZ250" s="1"/>
      <c r="AAA250" s="1"/>
      <c r="AAB250" s="1"/>
      <c r="AAC250" s="1"/>
      <c r="AAD250" s="1"/>
      <c r="AAE250" s="1"/>
      <c r="AAF250" s="1"/>
      <c r="AAG250" s="1"/>
      <c r="AAH250" s="1"/>
      <c r="AAI250" s="1"/>
      <c r="AAJ250" s="1"/>
      <c r="AAK250" s="1"/>
      <c r="AAL250" s="1"/>
      <c r="AAM250" s="1"/>
      <c r="AAN250" s="1"/>
      <c r="AAO250" s="1"/>
      <c r="AAP250" s="1"/>
      <c r="AAQ250" s="1"/>
      <c r="AAR250" s="1"/>
      <c r="AAS250" s="1"/>
      <c r="AAT250" s="1"/>
      <c r="AAU250" s="1"/>
      <c r="AAV250" s="1"/>
      <c r="AAW250" s="1"/>
      <c r="AAX250" s="1"/>
      <c r="AAY250" s="1"/>
      <c r="AAZ250" s="1"/>
      <c r="ABA250" s="1"/>
      <c r="ABB250" s="1"/>
      <c r="ABC250" s="1"/>
      <c r="ABD250" s="1"/>
      <c r="ABE250" s="1"/>
      <c r="ABF250" s="1"/>
      <c r="ABG250" s="1"/>
      <c r="ABH250" s="1"/>
      <c r="ABI250" s="1"/>
      <c r="ABJ250" s="1"/>
      <c r="ABK250" s="1"/>
      <c r="ABL250" s="1"/>
      <c r="ABM250" s="1"/>
      <c r="ABN250" s="1"/>
      <c r="ABO250" s="1"/>
      <c r="ABP250" s="1"/>
      <c r="ABQ250" s="1"/>
      <c r="ABR250" s="1"/>
      <c r="ABS250" s="1"/>
      <c r="ABT250" s="1"/>
      <c r="ABU250" s="1"/>
      <c r="ABV250" s="1"/>
      <c r="ABW250" s="1"/>
      <c r="ABX250" s="1"/>
      <c r="ABY250" s="1"/>
      <c r="ABZ250" s="1"/>
      <c r="ACA250" s="1"/>
      <c r="ACB250" s="1"/>
      <c r="ACC250" s="1"/>
      <c r="ACD250" s="1"/>
      <c r="ACE250" s="1"/>
      <c r="ACF250" s="1"/>
      <c r="ACG250" s="1"/>
      <c r="ACH250" s="1"/>
      <c r="ACI250" s="1"/>
      <c r="ACJ250" s="1"/>
      <c r="ACK250" s="1"/>
      <c r="ACL250" s="1"/>
      <c r="ACM250" s="1"/>
      <c r="ACN250" s="1"/>
      <c r="ACO250" s="1"/>
      <c r="ACP250" s="1"/>
      <c r="ACQ250" s="1"/>
      <c r="ACR250" s="1"/>
      <c r="ACS250" s="1"/>
      <c r="ACT250" s="1"/>
      <c r="ACU250" s="1"/>
      <c r="ACV250" s="1"/>
      <c r="ACW250" s="1"/>
      <c r="ACX250" s="1"/>
      <c r="ACY250" s="1"/>
      <c r="ACZ250" s="1"/>
      <c r="ADA250" s="1"/>
      <c r="ADB250" s="1"/>
      <c r="ADC250" s="1"/>
      <c r="ADD250" s="1"/>
      <c r="ADE250" s="1"/>
      <c r="ADF250" s="1"/>
      <c r="ADG250" s="1"/>
      <c r="ADH250" s="1"/>
      <c r="ADI250" s="1"/>
      <c r="ADJ250" s="1"/>
      <c r="ADK250" s="1"/>
      <c r="ADL250" s="1"/>
      <c r="ADM250" s="1"/>
      <c r="ADN250" s="1"/>
      <c r="ADO250" s="1"/>
      <c r="ADP250" s="1"/>
      <c r="ADQ250" s="1"/>
      <c r="ADR250" s="1"/>
      <c r="ADS250" s="1"/>
      <c r="ADT250" s="1"/>
      <c r="ADU250" s="1"/>
      <c r="ADV250" s="1"/>
      <c r="ADW250" s="1"/>
      <c r="ADX250" s="1"/>
      <c r="ADY250" s="1"/>
      <c r="ADZ250" s="1"/>
      <c r="AEA250" s="1"/>
      <c r="AEB250" s="1"/>
      <c r="AEC250" s="1"/>
      <c r="AED250" s="1"/>
      <c r="AEE250" s="1"/>
      <c r="AEF250" s="1"/>
      <c r="AEG250" s="1"/>
      <c r="AEH250" s="1"/>
      <c r="AEI250" s="1"/>
      <c r="AEJ250" s="1"/>
      <c r="AEK250" s="1"/>
      <c r="AEL250" s="1"/>
      <c r="AEM250" s="1"/>
      <c r="AEN250" s="1"/>
      <c r="AEO250" s="1"/>
      <c r="AEP250" s="1"/>
      <c r="AEQ250" s="1"/>
      <c r="AER250" s="1"/>
      <c r="AES250" s="1"/>
      <c r="AET250" s="1"/>
      <c r="AEU250" s="1"/>
      <c r="AEV250" s="1"/>
      <c r="AEW250" s="1"/>
      <c r="AEX250" s="1"/>
      <c r="AEY250" s="1"/>
      <c r="AEZ250" s="1"/>
      <c r="AFA250" s="1"/>
      <c r="AFB250" s="1"/>
      <c r="AFC250" s="1"/>
      <c r="AFD250" s="1"/>
      <c r="AFE250" s="1"/>
      <c r="AFF250" s="1"/>
      <c r="AFG250" s="1"/>
      <c r="AFH250" s="1"/>
      <c r="AFI250" s="1"/>
      <c r="AFJ250" s="1"/>
      <c r="AFK250" s="1"/>
      <c r="AFL250" s="1"/>
      <c r="AFM250" s="1"/>
      <c r="AFN250" s="1"/>
      <c r="AFO250" s="1"/>
      <c r="AFP250" s="1"/>
      <c r="AFQ250" s="1"/>
      <c r="AFR250" s="1"/>
      <c r="AFS250" s="1"/>
      <c r="AFT250" s="1"/>
      <c r="AFU250" s="1"/>
      <c r="AFV250" s="1"/>
      <c r="AFW250" s="1"/>
      <c r="AFX250" s="1"/>
      <c r="AFY250" s="1"/>
      <c r="AFZ250" s="1"/>
      <c r="AGA250" s="1"/>
      <c r="AGB250" s="1"/>
      <c r="AGC250" s="1"/>
      <c r="AGD250" s="1"/>
      <c r="AGE250" s="1"/>
      <c r="AGF250" s="1"/>
      <c r="AGG250" s="1"/>
      <c r="AGH250" s="1"/>
      <c r="AGI250" s="1"/>
      <c r="AGJ250" s="1"/>
      <c r="AGK250" s="1"/>
      <c r="AGL250" s="1"/>
      <c r="AGM250" s="1"/>
      <c r="AGN250" s="1"/>
      <c r="AGO250" s="1"/>
      <c r="AGP250" s="1"/>
      <c r="AGQ250" s="1"/>
      <c r="AGR250" s="1"/>
      <c r="AGS250" s="1"/>
      <c r="AGT250" s="1"/>
      <c r="AGU250" s="1"/>
      <c r="AGV250" s="1"/>
      <c r="AGW250" s="1"/>
      <c r="AGX250" s="1"/>
      <c r="AGY250" s="1"/>
      <c r="AGZ250" s="1"/>
      <c r="AHA250" s="1"/>
      <c r="AHB250" s="1"/>
      <c r="AHC250" s="1"/>
      <c r="AHD250" s="1"/>
      <c r="AHE250" s="1"/>
      <c r="AHF250" s="1"/>
      <c r="AHG250" s="1"/>
      <c r="AHH250" s="1"/>
      <c r="AHI250" s="1"/>
      <c r="AHJ250" s="1"/>
      <c r="AHK250" s="1"/>
      <c r="AHL250" s="1"/>
      <c r="AHM250" s="1"/>
      <c r="AHN250" s="1"/>
      <c r="AHO250" s="1"/>
      <c r="AHP250" s="1"/>
      <c r="AHQ250" s="1"/>
      <c r="AHR250" s="1"/>
      <c r="AHS250" s="1"/>
      <c r="AHT250" s="1"/>
      <c r="AHU250" s="1"/>
      <c r="AHV250" s="1"/>
      <c r="AHW250" s="1"/>
      <c r="AHX250" s="1"/>
      <c r="AHY250" s="1"/>
      <c r="AHZ250" s="1"/>
      <c r="AIA250" s="1"/>
      <c r="AIB250" s="1"/>
      <c r="AIC250" s="1"/>
      <c r="AID250" s="1"/>
      <c r="AIE250" s="1"/>
      <c r="AIF250" s="1"/>
      <c r="AIG250" s="1"/>
      <c r="AIH250" s="1"/>
      <c r="AII250" s="1"/>
      <c r="AIJ250" s="1"/>
      <c r="AIK250" s="1"/>
      <c r="AIL250" s="1"/>
      <c r="AIM250" s="1"/>
      <c r="AIN250" s="1"/>
      <c r="AIO250" s="1"/>
      <c r="AIP250" s="1"/>
      <c r="AIQ250" s="1"/>
      <c r="AIR250" s="1"/>
      <c r="AIS250" s="1"/>
      <c r="AIT250" s="1"/>
      <c r="AIU250" s="1"/>
      <c r="AIV250" s="1"/>
      <c r="AIW250" s="1"/>
      <c r="AIX250" s="1"/>
      <c r="AIY250" s="1"/>
      <c r="AIZ250" s="1"/>
      <c r="AJA250" s="1"/>
      <c r="AJB250" s="1"/>
      <c r="AJC250" s="1"/>
      <c r="AJD250" s="1"/>
      <c r="AJE250" s="1"/>
      <c r="AJF250" s="1"/>
      <c r="AJG250" s="1"/>
      <c r="AJH250" s="1"/>
      <c r="AJI250" s="1"/>
      <c r="AJJ250" s="1"/>
      <c r="AJK250" s="1"/>
      <c r="AJL250" s="1"/>
      <c r="AJM250" s="1"/>
      <c r="AJN250" s="1"/>
      <c r="AJO250" s="1"/>
      <c r="AJP250" s="1"/>
      <c r="AJQ250" s="1"/>
      <c r="AJR250" s="1"/>
      <c r="AJS250" s="1"/>
      <c r="AJT250" s="1"/>
      <c r="AJU250" s="1"/>
      <c r="AJV250" s="1"/>
      <c r="AJW250" s="1"/>
      <c r="AJX250" s="1"/>
      <c r="AJY250" s="1"/>
      <c r="AJZ250" s="1"/>
      <c r="AKA250" s="1"/>
      <c r="AKB250" s="1"/>
      <c r="AKC250" s="1"/>
      <c r="AKD250" s="1"/>
      <c r="AKE250" s="1"/>
      <c r="AKF250" s="1"/>
      <c r="AKG250" s="1"/>
      <c r="AKH250" s="1"/>
      <c r="AKI250" s="1"/>
      <c r="AKJ250" s="1"/>
      <c r="AKK250" s="1"/>
      <c r="AKL250" s="1"/>
      <c r="AKM250" s="1"/>
      <c r="AKN250" s="1"/>
      <c r="AKO250" s="1"/>
      <c r="AKP250" s="1"/>
      <c r="AKQ250" s="1"/>
      <c r="AKR250" s="1"/>
      <c r="AKS250" s="1"/>
      <c r="AKT250" s="1"/>
      <c r="AKU250" s="1"/>
      <c r="AKV250" s="1"/>
      <c r="AKW250" s="1"/>
      <c r="AKX250" s="1"/>
      <c r="AKY250" s="1"/>
      <c r="AKZ250" s="1"/>
      <c r="ALA250" s="1"/>
      <c r="ALB250" s="1"/>
      <c r="ALC250" s="1"/>
      <c r="ALD250" s="1"/>
      <c r="ALE250" s="1"/>
      <c r="ALF250" s="1"/>
      <c r="ALG250" s="1"/>
      <c r="ALH250" s="1"/>
      <c r="ALI250" s="1"/>
      <c r="ALJ250" s="1"/>
      <c r="ALK250" s="1"/>
      <c r="ALL250" s="1"/>
      <c r="ALM250" s="1"/>
      <c r="ALN250" s="1"/>
      <c r="ALO250" s="1"/>
      <c r="ALP250" s="1"/>
      <c r="ALQ250" s="1"/>
      <c r="ALR250" s="1"/>
      <c r="ALS250" s="1"/>
      <c r="ALT250" s="1"/>
      <c r="ALU250" s="1"/>
      <c r="ALV250" s="1"/>
      <c r="ALW250" s="1"/>
      <c r="ALX250" s="1"/>
      <c r="ALY250" s="1"/>
      <c r="ALZ250" s="1"/>
      <c r="AMA250" s="1"/>
      <c r="AMB250" s="1"/>
      <c r="AMC250" s="1"/>
      <c r="AMD250" s="1"/>
      <c r="AME250" s="1"/>
      <c r="AMF250" s="1"/>
      <c r="AMG250" s="1"/>
      <c r="AMH250" s="1"/>
      <c r="AMI250" s="1"/>
      <c r="AMJ250" s="1"/>
    </row>
    <row r="251" spans="1:1024" s="8" customFormat="1" x14ac:dyDescent="0.25">
      <c r="A251" s="26">
        <v>244</v>
      </c>
      <c r="B251" s="5" t="s">
        <v>34</v>
      </c>
      <c r="C251" s="28">
        <f>SUM(D251:I251)</f>
        <v>0</v>
      </c>
      <c r="D251" s="28">
        <v>0</v>
      </c>
      <c r="E251" s="28">
        <v>0</v>
      </c>
      <c r="F251" s="28">
        <v>0</v>
      </c>
      <c r="G251" s="28">
        <v>0</v>
      </c>
      <c r="H251" s="28">
        <v>0</v>
      </c>
      <c r="I251" s="28">
        <v>0</v>
      </c>
      <c r="J251" s="28"/>
      <c r="K251" s="7"/>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c r="PU251" s="1"/>
      <c r="PV251" s="1"/>
      <c r="PW251" s="1"/>
      <c r="PX251" s="1"/>
      <c r="PY251" s="1"/>
      <c r="PZ251" s="1"/>
      <c r="QA251" s="1"/>
      <c r="QB251" s="1"/>
      <c r="QC251" s="1"/>
      <c r="QD251" s="1"/>
      <c r="QE251" s="1"/>
      <c r="QF251" s="1"/>
      <c r="QG251" s="1"/>
      <c r="QH251" s="1"/>
      <c r="QI251" s="1"/>
      <c r="QJ251" s="1"/>
      <c r="QK251" s="1"/>
      <c r="QL251" s="1"/>
      <c r="QM251" s="1"/>
      <c r="QN251" s="1"/>
      <c r="QO251" s="1"/>
      <c r="QP251" s="1"/>
      <c r="QQ251" s="1"/>
      <c r="QR251" s="1"/>
      <c r="QS251" s="1"/>
      <c r="QT251" s="1"/>
      <c r="QU251" s="1"/>
      <c r="QV251" s="1"/>
      <c r="QW251" s="1"/>
      <c r="QX251" s="1"/>
      <c r="QY251" s="1"/>
      <c r="QZ251" s="1"/>
      <c r="RA251" s="1"/>
      <c r="RB251" s="1"/>
      <c r="RC251" s="1"/>
      <c r="RD251" s="1"/>
      <c r="RE251" s="1"/>
      <c r="RF251" s="1"/>
      <c r="RG251" s="1"/>
      <c r="RH251" s="1"/>
      <c r="RI251" s="1"/>
      <c r="RJ251" s="1"/>
      <c r="RK251" s="1"/>
      <c r="RL251" s="1"/>
      <c r="RM251" s="1"/>
      <c r="RN251" s="1"/>
      <c r="RO251" s="1"/>
      <c r="RP251" s="1"/>
      <c r="RQ251" s="1"/>
      <c r="RR251" s="1"/>
      <c r="RS251" s="1"/>
      <c r="RT251" s="1"/>
      <c r="RU251" s="1"/>
      <c r="RV251" s="1"/>
      <c r="RW251" s="1"/>
      <c r="RX251" s="1"/>
      <c r="RY251" s="1"/>
      <c r="RZ251" s="1"/>
      <c r="SA251" s="1"/>
      <c r="SB251" s="1"/>
      <c r="SC251" s="1"/>
      <c r="SD251" s="1"/>
      <c r="SE251" s="1"/>
      <c r="SF251" s="1"/>
      <c r="SG251" s="1"/>
      <c r="SH251" s="1"/>
      <c r="SI251" s="1"/>
      <c r="SJ251" s="1"/>
      <c r="SK251" s="1"/>
      <c r="SL251" s="1"/>
      <c r="SM251" s="1"/>
      <c r="SN251" s="1"/>
      <c r="SO251" s="1"/>
      <c r="SP251" s="1"/>
      <c r="SQ251" s="1"/>
      <c r="SR251" s="1"/>
      <c r="SS251" s="1"/>
      <c r="ST251" s="1"/>
      <c r="SU251" s="1"/>
      <c r="SV251" s="1"/>
      <c r="SW251" s="1"/>
      <c r="SX251" s="1"/>
      <c r="SY251" s="1"/>
      <c r="SZ251" s="1"/>
      <c r="TA251" s="1"/>
      <c r="TB251" s="1"/>
      <c r="TC251" s="1"/>
      <c r="TD251" s="1"/>
      <c r="TE251" s="1"/>
      <c r="TF251" s="1"/>
      <c r="TG251" s="1"/>
      <c r="TH251" s="1"/>
      <c r="TI251" s="1"/>
      <c r="TJ251" s="1"/>
      <c r="TK251" s="1"/>
      <c r="TL251" s="1"/>
      <c r="TM251" s="1"/>
      <c r="TN251" s="1"/>
      <c r="TO251" s="1"/>
      <c r="TP251" s="1"/>
      <c r="TQ251" s="1"/>
      <c r="TR251" s="1"/>
      <c r="TS251" s="1"/>
      <c r="TT251" s="1"/>
      <c r="TU251" s="1"/>
      <c r="TV251" s="1"/>
      <c r="TW251" s="1"/>
      <c r="TX251" s="1"/>
      <c r="TY251" s="1"/>
      <c r="TZ251" s="1"/>
      <c r="UA251" s="1"/>
      <c r="UB251" s="1"/>
      <c r="UC251" s="1"/>
      <c r="UD251" s="1"/>
      <c r="UE251" s="1"/>
      <c r="UF251" s="1"/>
      <c r="UG251" s="1"/>
      <c r="UH251" s="1"/>
      <c r="UI251" s="1"/>
      <c r="UJ251" s="1"/>
      <c r="UK251" s="1"/>
      <c r="UL251" s="1"/>
      <c r="UM251" s="1"/>
      <c r="UN251" s="1"/>
      <c r="UO251" s="1"/>
      <c r="UP251" s="1"/>
      <c r="UQ251" s="1"/>
      <c r="UR251" s="1"/>
      <c r="US251" s="1"/>
      <c r="UT251" s="1"/>
      <c r="UU251" s="1"/>
      <c r="UV251" s="1"/>
      <c r="UW251" s="1"/>
      <c r="UX251" s="1"/>
      <c r="UY251" s="1"/>
      <c r="UZ251" s="1"/>
      <c r="VA251" s="1"/>
      <c r="VB251" s="1"/>
      <c r="VC251" s="1"/>
      <c r="VD251" s="1"/>
      <c r="VE251" s="1"/>
      <c r="VF251" s="1"/>
      <c r="VG251" s="1"/>
      <c r="VH251" s="1"/>
      <c r="VI251" s="1"/>
      <c r="VJ251" s="1"/>
      <c r="VK251" s="1"/>
      <c r="VL251" s="1"/>
      <c r="VM251" s="1"/>
      <c r="VN251" s="1"/>
      <c r="VO251" s="1"/>
      <c r="VP251" s="1"/>
      <c r="VQ251" s="1"/>
      <c r="VR251" s="1"/>
      <c r="VS251" s="1"/>
      <c r="VT251" s="1"/>
      <c r="VU251" s="1"/>
      <c r="VV251" s="1"/>
      <c r="VW251" s="1"/>
      <c r="VX251" s="1"/>
      <c r="VY251" s="1"/>
      <c r="VZ251" s="1"/>
      <c r="WA251" s="1"/>
      <c r="WB251" s="1"/>
      <c r="WC251" s="1"/>
      <c r="WD251" s="1"/>
      <c r="WE251" s="1"/>
      <c r="WF251" s="1"/>
      <c r="WG251" s="1"/>
      <c r="WH251" s="1"/>
      <c r="WI251" s="1"/>
      <c r="WJ251" s="1"/>
      <c r="WK251" s="1"/>
      <c r="WL251" s="1"/>
      <c r="WM251" s="1"/>
      <c r="WN251" s="1"/>
      <c r="WO251" s="1"/>
      <c r="WP251" s="1"/>
      <c r="WQ251" s="1"/>
      <c r="WR251" s="1"/>
      <c r="WS251" s="1"/>
      <c r="WT251" s="1"/>
      <c r="WU251" s="1"/>
      <c r="WV251" s="1"/>
      <c r="WW251" s="1"/>
      <c r="WX251" s="1"/>
      <c r="WY251" s="1"/>
      <c r="WZ251" s="1"/>
      <c r="XA251" s="1"/>
      <c r="XB251" s="1"/>
      <c r="XC251" s="1"/>
      <c r="XD251" s="1"/>
      <c r="XE251" s="1"/>
      <c r="XF251" s="1"/>
      <c r="XG251" s="1"/>
      <c r="XH251" s="1"/>
      <c r="XI251" s="1"/>
      <c r="XJ251" s="1"/>
      <c r="XK251" s="1"/>
      <c r="XL251" s="1"/>
      <c r="XM251" s="1"/>
      <c r="XN251" s="1"/>
      <c r="XO251" s="1"/>
      <c r="XP251" s="1"/>
      <c r="XQ251" s="1"/>
      <c r="XR251" s="1"/>
      <c r="XS251" s="1"/>
      <c r="XT251" s="1"/>
      <c r="XU251" s="1"/>
      <c r="XV251" s="1"/>
      <c r="XW251" s="1"/>
      <c r="XX251" s="1"/>
      <c r="XY251" s="1"/>
      <c r="XZ251" s="1"/>
      <c r="YA251" s="1"/>
      <c r="YB251" s="1"/>
      <c r="YC251" s="1"/>
      <c r="YD251" s="1"/>
      <c r="YE251" s="1"/>
      <c r="YF251" s="1"/>
      <c r="YG251" s="1"/>
      <c r="YH251" s="1"/>
      <c r="YI251" s="1"/>
      <c r="YJ251" s="1"/>
      <c r="YK251" s="1"/>
      <c r="YL251" s="1"/>
      <c r="YM251" s="1"/>
      <c r="YN251" s="1"/>
      <c r="YO251" s="1"/>
      <c r="YP251" s="1"/>
      <c r="YQ251" s="1"/>
      <c r="YR251" s="1"/>
      <c r="YS251" s="1"/>
      <c r="YT251" s="1"/>
      <c r="YU251" s="1"/>
      <c r="YV251" s="1"/>
      <c r="YW251" s="1"/>
      <c r="YX251" s="1"/>
      <c r="YY251" s="1"/>
      <c r="YZ251" s="1"/>
      <c r="ZA251" s="1"/>
      <c r="ZB251" s="1"/>
      <c r="ZC251" s="1"/>
      <c r="ZD251" s="1"/>
      <c r="ZE251" s="1"/>
      <c r="ZF251" s="1"/>
      <c r="ZG251" s="1"/>
      <c r="ZH251" s="1"/>
      <c r="ZI251" s="1"/>
      <c r="ZJ251" s="1"/>
      <c r="ZK251" s="1"/>
      <c r="ZL251" s="1"/>
      <c r="ZM251" s="1"/>
      <c r="ZN251" s="1"/>
      <c r="ZO251" s="1"/>
      <c r="ZP251" s="1"/>
      <c r="ZQ251" s="1"/>
      <c r="ZR251" s="1"/>
      <c r="ZS251" s="1"/>
      <c r="ZT251" s="1"/>
      <c r="ZU251" s="1"/>
      <c r="ZV251" s="1"/>
      <c r="ZW251" s="1"/>
      <c r="ZX251" s="1"/>
      <c r="ZY251" s="1"/>
      <c r="ZZ251" s="1"/>
      <c r="AAA251" s="1"/>
      <c r="AAB251" s="1"/>
      <c r="AAC251" s="1"/>
      <c r="AAD251" s="1"/>
      <c r="AAE251" s="1"/>
      <c r="AAF251" s="1"/>
      <c r="AAG251" s="1"/>
      <c r="AAH251" s="1"/>
      <c r="AAI251" s="1"/>
      <c r="AAJ251" s="1"/>
      <c r="AAK251" s="1"/>
      <c r="AAL251" s="1"/>
      <c r="AAM251" s="1"/>
      <c r="AAN251" s="1"/>
      <c r="AAO251" s="1"/>
      <c r="AAP251" s="1"/>
      <c r="AAQ251" s="1"/>
      <c r="AAR251" s="1"/>
      <c r="AAS251" s="1"/>
      <c r="AAT251" s="1"/>
      <c r="AAU251" s="1"/>
      <c r="AAV251" s="1"/>
      <c r="AAW251" s="1"/>
      <c r="AAX251" s="1"/>
      <c r="AAY251" s="1"/>
      <c r="AAZ251" s="1"/>
      <c r="ABA251" s="1"/>
      <c r="ABB251" s="1"/>
      <c r="ABC251" s="1"/>
      <c r="ABD251" s="1"/>
      <c r="ABE251" s="1"/>
      <c r="ABF251" s="1"/>
      <c r="ABG251" s="1"/>
      <c r="ABH251" s="1"/>
      <c r="ABI251" s="1"/>
      <c r="ABJ251" s="1"/>
      <c r="ABK251" s="1"/>
      <c r="ABL251" s="1"/>
      <c r="ABM251" s="1"/>
      <c r="ABN251" s="1"/>
      <c r="ABO251" s="1"/>
      <c r="ABP251" s="1"/>
      <c r="ABQ251" s="1"/>
      <c r="ABR251" s="1"/>
      <c r="ABS251" s="1"/>
      <c r="ABT251" s="1"/>
      <c r="ABU251" s="1"/>
      <c r="ABV251" s="1"/>
      <c r="ABW251" s="1"/>
      <c r="ABX251" s="1"/>
      <c r="ABY251" s="1"/>
      <c r="ABZ251" s="1"/>
      <c r="ACA251" s="1"/>
      <c r="ACB251" s="1"/>
      <c r="ACC251" s="1"/>
      <c r="ACD251" s="1"/>
      <c r="ACE251" s="1"/>
      <c r="ACF251" s="1"/>
      <c r="ACG251" s="1"/>
      <c r="ACH251" s="1"/>
      <c r="ACI251" s="1"/>
      <c r="ACJ251" s="1"/>
      <c r="ACK251" s="1"/>
      <c r="ACL251" s="1"/>
      <c r="ACM251" s="1"/>
      <c r="ACN251" s="1"/>
      <c r="ACO251" s="1"/>
      <c r="ACP251" s="1"/>
      <c r="ACQ251" s="1"/>
      <c r="ACR251" s="1"/>
      <c r="ACS251" s="1"/>
      <c r="ACT251" s="1"/>
      <c r="ACU251" s="1"/>
      <c r="ACV251" s="1"/>
      <c r="ACW251" s="1"/>
      <c r="ACX251" s="1"/>
      <c r="ACY251" s="1"/>
      <c r="ACZ251" s="1"/>
      <c r="ADA251" s="1"/>
      <c r="ADB251" s="1"/>
      <c r="ADC251" s="1"/>
      <c r="ADD251" s="1"/>
      <c r="ADE251" s="1"/>
      <c r="ADF251" s="1"/>
      <c r="ADG251" s="1"/>
      <c r="ADH251" s="1"/>
      <c r="ADI251" s="1"/>
      <c r="ADJ251" s="1"/>
      <c r="ADK251" s="1"/>
      <c r="ADL251" s="1"/>
      <c r="ADM251" s="1"/>
      <c r="ADN251" s="1"/>
      <c r="ADO251" s="1"/>
      <c r="ADP251" s="1"/>
      <c r="ADQ251" s="1"/>
      <c r="ADR251" s="1"/>
      <c r="ADS251" s="1"/>
      <c r="ADT251" s="1"/>
      <c r="ADU251" s="1"/>
      <c r="ADV251" s="1"/>
      <c r="ADW251" s="1"/>
      <c r="ADX251" s="1"/>
      <c r="ADY251" s="1"/>
      <c r="ADZ251" s="1"/>
      <c r="AEA251" s="1"/>
      <c r="AEB251" s="1"/>
      <c r="AEC251" s="1"/>
      <c r="AED251" s="1"/>
      <c r="AEE251" s="1"/>
      <c r="AEF251" s="1"/>
      <c r="AEG251" s="1"/>
      <c r="AEH251" s="1"/>
      <c r="AEI251" s="1"/>
      <c r="AEJ251" s="1"/>
      <c r="AEK251" s="1"/>
      <c r="AEL251" s="1"/>
      <c r="AEM251" s="1"/>
      <c r="AEN251" s="1"/>
      <c r="AEO251" s="1"/>
      <c r="AEP251" s="1"/>
      <c r="AEQ251" s="1"/>
      <c r="AER251" s="1"/>
      <c r="AES251" s="1"/>
      <c r="AET251" s="1"/>
      <c r="AEU251" s="1"/>
      <c r="AEV251" s="1"/>
      <c r="AEW251" s="1"/>
      <c r="AEX251" s="1"/>
      <c r="AEY251" s="1"/>
      <c r="AEZ251" s="1"/>
      <c r="AFA251" s="1"/>
      <c r="AFB251" s="1"/>
      <c r="AFC251" s="1"/>
      <c r="AFD251" s="1"/>
      <c r="AFE251" s="1"/>
      <c r="AFF251" s="1"/>
      <c r="AFG251" s="1"/>
      <c r="AFH251" s="1"/>
      <c r="AFI251" s="1"/>
      <c r="AFJ251" s="1"/>
      <c r="AFK251" s="1"/>
      <c r="AFL251" s="1"/>
      <c r="AFM251" s="1"/>
      <c r="AFN251" s="1"/>
      <c r="AFO251" s="1"/>
      <c r="AFP251" s="1"/>
      <c r="AFQ251" s="1"/>
      <c r="AFR251" s="1"/>
      <c r="AFS251" s="1"/>
      <c r="AFT251" s="1"/>
      <c r="AFU251" s="1"/>
      <c r="AFV251" s="1"/>
      <c r="AFW251" s="1"/>
      <c r="AFX251" s="1"/>
      <c r="AFY251" s="1"/>
      <c r="AFZ251" s="1"/>
      <c r="AGA251" s="1"/>
      <c r="AGB251" s="1"/>
      <c r="AGC251" s="1"/>
      <c r="AGD251" s="1"/>
      <c r="AGE251" s="1"/>
      <c r="AGF251" s="1"/>
      <c r="AGG251" s="1"/>
      <c r="AGH251" s="1"/>
      <c r="AGI251" s="1"/>
      <c r="AGJ251" s="1"/>
      <c r="AGK251" s="1"/>
      <c r="AGL251" s="1"/>
      <c r="AGM251" s="1"/>
      <c r="AGN251" s="1"/>
      <c r="AGO251" s="1"/>
      <c r="AGP251" s="1"/>
      <c r="AGQ251" s="1"/>
      <c r="AGR251" s="1"/>
      <c r="AGS251" s="1"/>
      <c r="AGT251" s="1"/>
      <c r="AGU251" s="1"/>
      <c r="AGV251" s="1"/>
      <c r="AGW251" s="1"/>
      <c r="AGX251" s="1"/>
      <c r="AGY251" s="1"/>
      <c r="AGZ251" s="1"/>
      <c r="AHA251" s="1"/>
      <c r="AHB251" s="1"/>
      <c r="AHC251" s="1"/>
      <c r="AHD251" s="1"/>
      <c r="AHE251" s="1"/>
      <c r="AHF251" s="1"/>
      <c r="AHG251" s="1"/>
      <c r="AHH251" s="1"/>
      <c r="AHI251" s="1"/>
      <c r="AHJ251" s="1"/>
      <c r="AHK251" s="1"/>
      <c r="AHL251" s="1"/>
      <c r="AHM251" s="1"/>
      <c r="AHN251" s="1"/>
      <c r="AHO251" s="1"/>
      <c r="AHP251" s="1"/>
      <c r="AHQ251" s="1"/>
      <c r="AHR251" s="1"/>
      <c r="AHS251" s="1"/>
      <c r="AHT251" s="1"/>
      <c r="AHU251" s="1"/>
      <c r="AHV251" s="1"/>
      <c r="AHW251" s="1"/>
      <c r="AHX251" s="1"/>
      <c r="AHY251" s="1"/>
      <c r="AHZ251" s="1"/>
      <c r="AIA251" s="1"/>
      <c r="AIB251" s="1"/>
      <c r="AIC251" s="1"/>
      <c r="AID251" s="1"/>
      <c r="AIE251" s="1"/>
      <c r="AIF251" s="1"/>
      <c r="AIG251" s="1"/>
      <c r="AIH251" s="1"/>
      <c r="AII251" s="1"/>
      <c r="AIJ251" s="1"/>
      <c r="AIK251" s="1"/>
      <c r="AIL251" s="1"/>
      <c r="AIM251" s="1"/>
      <c r="AIN251" s="1"/>
      <c r="AIO251" s="1"/>
      <c r="AIP251" s="1"/>
      <c r="AIQ251" s="1"/>
      <c r="AIR251" s="1"/>
      <c r="AIS251" s="1"/>
      <c r="AIT251" s="1"/>
      <c r="AIU251" s="1"/>
      <c r="AIV251" s="1"/>
      <c r="AIW251" s="1"/>
      <c r="AIX251" s="1"/>
      <c r="AIY251" s="1"/>
      <c r="AIZ251" s="1"/>
      <c r="AJA251" s="1"/>
      <c r="AJB251" s="1"/>
      <c r="AJC251" s="1"/>
      <c r="AJD251" s="1"/>
      <c r="AJE251" s="1"/>
      <c r="AJF251" s="1"/>
      <c r="AJG251" s="1"/>
      <c r="AJH251" s="1"/>
      <c r="AJI251" s="1"/>
      <c r="AJJ251" s="1"/>
      <c r="AJK251" s="1"/>
      <c r="AJL251" s="1"/>
      <c r="AJM251" s="1"/>
      <c r="AJN251" s="1"/>
      <c r="AJO251" s="1"/>
      <c r="AJP251" s="1"/>
      <c r="AJQ251" s="1"/>
      <c r="AJR251" s="1"/>
      <c r="AJS251" s="1"/>
      <c r="AJT251" s="1"/>
      <c r="AJU251" s="1"/>
      <c r="AJV251" s="1"/>
      <c r="AJW251" s="1"/>
      <c r="AJX251" s="1"/>
      <c r="AJY251" s="1"/>
      <c r="AJZ251" s="1"/>
      <c r="AKA251" s="1"/>
      <c r="AKB251" s="1"/>
      <c r="AKC251" s="1"/>
      <c r="AKD251" s="1"/>
      <c r="AKE251" s="1"/>
      <c r="AKF251" s="1"/>
      <c r="AKG251" s="1"/>
      <c r="AKH251" s="1"/>
      <c r="AKI251" s="1"/>
      <c r="AKJ251" s="1"/>
      <c r="AKK251" s="1"/>
      <c r="AKL251" s="1"/>
      <c r="AKM251" s="1"/>
      <c r="AKN251" s="1"/>
      <c r="AKO251" s="1"/>
      <c r="AKP251" s="1"/>
      <c r="AKQ251" s="1"/>
      <c r="AKR251" s="1"/>
      <c r="AKS251" s="1"/>
      <c r="AKT251" s="1"/>
      <c r="AKU251" s="1"/>
      <c r="AKV251" s="1"/>
      <c r="AKW251" s="1"/>
      <c r="AKX251" s="1"/>
      <c r="AKY251" s="1"/>
      <c r="AKZ251" s="1"/>
      <c r="ALA251" s="1"/>
      <c r="ALB251" s="1"/>
      <c r="ALC251" s="1"/>
      <c r="ALD251" s="1"/>
      <c r="ALE251" s="1"/>
      <c r="ALF251" s="1"/>
      <c r="ALG251" s="1"/>
      <c r="ALH251" s="1"/>
      <c r="ALI251" s="1"/>
      <c r="ALJ251" s="1"/>
      <c r="ALK251" s="1"/>
      <c r="ALL251" s="1"/>
      <c r="ALM251" s="1"/>
      <c r="ALN251" s="1"/>
      <c r="ALO251" s="1"/>
      <c r="ALP251" s="1"/>
      <c r="ALQ251" s="1"/>
      <c r="ALR251" s="1"/>
      <c r="ALS251" s="1"/>
      <c r="ALT251" s="1"/>
      <c r="ALU251" s="1"/>
      <c r="ALV251" s="1"/>
      <c r="ALW251" s="1"/>
      <c r="ALX251" s="1"/>
      <c r="ALY251" s="1"/>
      <c r="ALZ251" s="1"/>
      <c r="AMA251" s="1"/>
      <c r="AMB251" s="1"/>
      <c r="AMC251" s="1"/>
      <c r="AMD251" s="1"/>
      <c r="AME251" s="1"/>
      <c r="AMF251" s="1"/>
      <c r="AMG251" s="1"/>
      <c r="AMH251" s="1"/>
      <c r="AMI251" s="1"/>
      <c r="AMJ251" s="1"/>
    </row>
    <row r="252" spans="1:1024" x14ac:dyDescent="0.3">
      <c r="A252" s="26">
        <v>245</v>
      </c>
      <c r="B252" s="29" t="s">
        <v>16</v>
      </c>
      <c r="C252" s="29"/>
      <c r="D252" s="29"/>
      <c r="E252" s="29"/>
      <c r="F252" s="29"/>
      <c r="G252" s="29"/>
      <c r="H252" s="29"/>
      <c r="I252" s="29"/>
      <c r="J252" s="29"/>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c r="PU252" s="1"/>
      <c r="PV252" s="1"/>
      <c r="PW252" s="1"/>
      <c r="PX252" s="1"/>
      <c r="PY252" s="1"/>
      <c r="PZ252" s="1"/>
      <c r="QA252" s="1"/>
      <c r="QB252" s="1"/>
      <c r="QC252" s="1"/>
      <c r="QD252" s="1"/>
      <c r="QE252" s="1"/>
      <c r="QF252" s="1"/>
      <c r="QG252" s="1"/>
      <c r="QH252" s="1"/>
      <c r="QI252" s="1"/>
      <c r="QJ252" s="1"/>
      <c r="QK252" s="1"/>
      <c r="QL252" s="1"/>
      <c r="QM252" s="1"/>
      <c r="QN252" s="1"/>
      <c r="QO252" s="1"/>
      <c r="QP252" s="1"/>
      <c r="QQ252" s="1"/>
      <c r="QR252" s="1"/>
      <c r="QS252" s="1"/>
      <c r="QT252" s="1"/>
      <c r="QU252" s="1"/>
      <c r="QV252" s="1"/>
      <c r="QW252" s="1"/>
      <c r="QX252" s="1"/>
      <c r="QY252" s="1"/>
      <c r="QZ252" s="1"/>
      <c r="RA252" s="1"/>
      <c r="RB252" s="1"/>
      <c r="RC252" s="1"/>
      <c r="RD252" s="1"/>
      <c r="RE252" s="1"/>
      <c r="RF252" s="1"/>
      <c r="RG252" s="1"/>
      <c r="RH252" s="1"/>
      <c r="RI252" s="1"/>
      <c r="RJ252" s="1"/>
      <c r="RK252" s="1"/>
      <c r="RL252" s="1"/>
      <c r="RM252" s="1"/>
      <c r="RN252" s="1"/>
      <c r="RO252" s="1"/>
      <c r="RP252" s="1"/>
      <c r="RQ252" s="1"/>
      <c r="RR252" s="1"/>
      <c r="RS252" s="1"/>
      <c r="RT252" s="1"/>
      <c r="RU252" s="1"/>
      <c r="RV252" s="1"/>
      <c r="RW252" s="1"/>
      <c r="RX252" s="1"/>
      <c r="RY252" s="1"/>
      <c r="RZ252" s="1"/>
      <c r="SA252" s="1"/>
      <c r="SB252" s="1"/>
      <c r="SC252" s="1"/>
      <c r="SD252" s="1"/>
      <c r="SE252" s="1"/>
      <c r="SF252" s="1"/>
      <c r="SG252" s="1"/>
      <c r="SH252" s="1"/>
      <c r="SI252" s="1"/>
      <c r="SJ252" s="1"/>
      <c r="SK252" s="1"/>
      <c r="SL252" s="1"/>
      <c r="SM252" s="1"/>
      <c r="SN252" s="1"/>
      <c r="SO252" s="1"/>
      <c r="SP252" s="1"/>
      <c r="SQ252" s="1"/>
      <c r="SR252" s="1"/>
      <c r="SS252" s="1"/>
      <c r="ST252" s="1"/>
      <c r="SU252" s="1"/>
      <c r="SV252" s="1"/>
      <c r="SW252" s="1"/>
      <c r="SX252" s="1"/>
      <c r="SY252" s="1"/>
      <c r="SZ252" s="1"/>
      <c r="TA252" s="1"/>
      <c r="TB252" s="1"/>
      <c r="TC252" s="1"/>
      <c r="TD252" s="1"/>
      <c r="TE252" s="1"/>
      <c r="TF252" s="1"/>
      <c r="TG252" s="1"/>
      <c r="TH252" s="1"/>
      <c r="TI252" s="1"/>
      <c r="TJ252" s="1"/>
      <c r="TK252" s="1"/>
      <c r="TL252" s="1"/>
      <c r="TM252" s="1"/>
      <c r="TN252" s="1"/>
      <c r="TO252" s="1"/>
      <c r="TP252" s="1"/>
      <c r="TQ252" s="1"/>
      <c r="TR252" s="1"/>
      <c r="TS252" s="1"/>
      <c r="TT252" s="1"/>
      <c r="TU252" s="1"/>
      <c r="TV252" s="1"/>
      <c r="TW252" s="1"/>
      <c r="TX252" s="1"/>
      <c r="TY252" s="1"/>
      <c r="TZ252" s="1"/>
      <c r="UA252" s="1"/>
      <c r="UB252" s="1"/>
      <c r="UC252" s="1"/>
      <c r="UD252" s="1"/>
      <c r="UE252" s="1"/>
      <c r="UF252" s="1"/>
      <c r="UG252" s="1"/>
      <c r="UH252" s="1"/>
      <c r="UI252" s="1"/>
      <c r="UJ252" s="1"/>
      <c r="UK252" s="1"/>
      <c r="UL252" s="1"/>
      <c r="UM252" s="1"/>
      <c r="UN252" s="1"/>
      <c r="UO252" s="1"/>
      <c r="UP252" s="1"/>
      <c r="UQ252" s="1"/>
      <c r="UR252" s="1"/>
      <c r="US252" s="1"/>
      <c r="UT252" s="1"/>
      <c r="UU252" s="1"/>
      <c r="UV252" s="1"/>
      <c r="UW252" s="1"/>
      <c r="UX252" s="1"/>
      <c r="UY252" s="1"/>
      <c r="UZ252" s="1"/>
      <c r="VA252" s="1"/>
      <c r="VB252" s="1"/>
      <c r="VC252" s="1"/>
      <c r="VD252" s="1"/>
      <c r="VE252" s="1"/>
      <c r="VF252" s="1"/>
      <c r="VG252" s="1"/>
      <c r="VH252" s="1"/>
      <c r="VI252" s="1"/>
      <c r="VJ252" s="1"/>
      <c r="VK252" s="1"/>
      <c r="VL252" s="1"/>
      <c r="VM252" s="1"/>
      <c r="VN252" s="1"/>
      <c r="VO252" s="1"/>
      <c r="VP252" s="1"/>
      <c r="VQ252" s="1"/>
      <c r="VR252" s="1"/>
      <c r="VS252" s="1"/>
      <c r="VT252" s="1"/>
      <c r="VU252" s="1"/>
      <c r="VV252" s="1"/>
      <c r="VW252" s="1"/>
      <c r="VX252" s="1"/>
      <c r="VY252" s="1"/>
      <c r="VZ252" s="1"/>
      <c r="WA252" s="1"/>
      <c r="WB252" s="1"/>
      <c r="WC252" s="1"/>
      <c r="WD252" s="1"/>
      <c r="WE252" s="1"/>
      <c r="WF252" s="1"/>
      <c r="WG252" s="1"/>
      <c r="WH252" s="1"/>
      <c r="WI252" s="1"/>
      <c r="WJ252" s="1"/>
      <c r="WK252" s="1"/>
      <c r="WL252" s="1"/>
      <c r="WM252" s="1"/>
      <c r="WN252" s="1"/>
      <c r="WO252" s="1"/>
      <c r="WP252" s="1"/>
      <c r="WQ252" s="1"/>
      <c r="WR252" s="1"/>
      <c r="WS252" s="1"/>
      <c r="WT252" s="1"/>
      <c r="WU252" s="1"/>
      <c r="WV252" s="1"/>
      <c r="WW252" s="1"/>
      <c r="WX252" s="1"/>
      <c r="WY252" s="1"/>
      <c r="WZ252" s="1"/>
      <c r="XA252" s="1"/>
      <c r="XB252" s="1"/>
      <c r="XC252" s="1"/>
      <c r="XD252" s="1"/>
      <c r="XE252" s="1"/>
      <c r="XF252" s="1"/>
      <c r="XG252" s="1"/>
      <c r="XH252" s="1"/>
      <c r="XI252" s="1"/>
      <c r="XJ252" s="1"/>
      <c r="XK252" s="1"/>
      <c r="XL252" s="1"/>
      <c r="XM252" s="1"/>
      <c r="XN252" s="1"/>
      <c r="XO252" s="1"/>
      <c r="XP252" s="1"/>
      <c r="XQ252" s="1"/>
      <c r="XR252" s="1"/>
      <c r="XS252" s="1"/>
      <c r="XT252" s="1"/>
      <c r="XU252" s="1"/>
      <c r="XV252" s="1"/>
      <c r="XW252" s="1"/>
      <c r="XX252" s="1"/>
      <c r="XY252" s="1"/>
      <c r="XZ252" s="1"/>
      <c r="YA252" s="1"/>
      <c r="YB252" s="1"/>
      <c r="YC252" s="1"/>
      <c r="YD252" s="1"/>
      <c r="YE252" s="1"/>
      <c r="YF252" s="1"/>
      <c r="YG252" s="1"/>
      <c r="YH252" s="1"/>
      <c r="YI252" s="1"/>
      <c r="YJ252" s="1"/>
      <c r="YK252" s="1"/>
      <c r="YL252" s="1"/>
      <c r="YM252" s="1"/>
      <c r="YN252" s="1"/>
      <c r="YO252" s="1"/>
      <c r="YP252" s="1"/>
      <c r="YQ252" s="1"/>
      <c r="YR252" s="1"/>
      <c r="YS252" s="1"/>
      <c r="YT252" s="1"/>
      <c r="YU252" s="1"/>
      <c r="YV252" s="1"/>
      <c r="YW252" s="1"/>
      <c r="YX252" s="1"/>
      <c r="YY252" s="1"/>
      <c r="YZ252" s="1"/>
      <c r="ZA252" s="1"/>
      <c r="ZB252" s="1"/>
      <c r="ZC252" s="1"/>
      <c r="ZD252" s="1"/>
      <c r="ZE252" s="1"/>
      <c r="ZF252" s="1"/>
      <c r="ZG252" s="1"/>
      <c r="ZH252" s="1"/>
      <c r="ZI252" s="1"/>
      <c r="ZJ252" s="1"/>
      <c r="ZK252" s="1"/>
      <c r="ZL252" s="1"/>
      <c r="ZM252" s="1"/>
      <c r="ZN252" s="1"/>
      <c r="ZO252" s="1"/>
      <c r="ZP252" s="1"/>
      <c r="ZQ252" s="1"/>
      <c r="ZR252" s="1"/>
      <c r="ZS252" s="1"/>
      <c r="ZT252" s="1"/>
      <c r="ZU252" s="1"/>
      <c r="ZV252" s="1"/>
      <c r="ZW252" s="1"/>
      <c r="ZX252" s="1"/>
      <c r="ZY252" s="1"/>
      <c r="ZZ252" s="1"/>
      <c r="AAA252" s="1"/>
      <c r="AAB252" s="1"/>
      <c r="AAC252" s="1"/>
      <c r="AAD252" s="1"/>
      <c r="AAE252" s="1"/>
      <c r="AAF252" s="1"/>
      <c r="AAG252" s="1"/>
      <c r="AAH252" s="1"/>
      <c r="AAI252" s="1"/>
      <c r="AAJ252" s="1"/>
      <c r="AAK252" s="1"/>
      <c r="AAL252" s="1"/>
      <c r="AAM252" s="1"/>
      <c r="AAN252" s="1"/>
      <c r="AAO252" s="1"/>
      <c r="AAP252" s="1"/>
      <c r="AAQ252" s="1"/>
      <c r="AAR252" s="1"/>
      <c r="AAS252" s="1"/>
      <c r="AAT252" s="1"/>
      <c r="AAU252" s="1"/>
      <c r="AAV252" s="1"/>
      <c r="AAW252" s="1"/>
      <c r="AAX252" s="1"/>
      <c r="AAY252" s="1"/>
      <c r="AAZ252" s="1"/>
      <c r="ABA252" s="1"/>
      <c r="ABB252" s="1"/>
      <c r="ABC252" s="1"/>
      <c r="ABD252" s="1"/>
      <c r="ABE252" s="1"/>
      <c r="ABF252" s="1"/>
      <c r="ABG252" s="1"/>
      <c r="ABH252" s="1"/>
      <c r="ABI252" s="1"/>
      <c r="ABJ252" s="1"/>
      <c r="ABK252" s="1"/>
      <c r="ABL252" s="1"/>
      <c r="ABM252" s="1"/>
      <c r="ABN252" s="1"/>
      <c r="ABO252" s="1"/>
      <c r="ABP252" s="1"/>
      <c r="ABQ252" s="1"/>
      <c r="ABR252" s="1"/>
      <c r="ABS252" s="1"/>
      <c r="ABT252" s="1"/>
      <c r="ABU252" s="1"/>
      <c r="ABV252" s="1"/>
      <c r="ABW252" s="1"/>
      <c r="ABX252" s="1"/>
      <c r="ABY252" s="1"/>
      <c r="ABZ252" s="1"/>
      <c r="ACA252" s="1"/>
      <c r="ACB252" s="1"/>
      <c r="ACC252" s="1"/>
      <c r="ACD252" s="1"/>
      <c r="ACE252" s="1"/>
      <c r="ACF252" s="1"/>
      <c r="ACG252" s="1"/>
      <c r="ACH252" s="1"/>
      <c r="ACI252" s="1"/>
      <c r="ACJ252" s="1"/>
      <c r="ACK252" s="1"/>
      <c r="ACL252" s="1"/>
      <c r="ACM252" s="1"/>
      <c r="ACN252" s="1"/>
      <c r="ACO252" s="1"/>
      <c r="ACP252" s="1"/>
      <c r="ACQ252" s="1"/>
      <c r="ACR252" s="1"/>
      <c r="ACS252" s="1"/>
      <c r="ACT252" s="1"/>
      <c r="ACU252" s="1"/>
      <c r="ACV252" s="1"/>
      <c r="ACW252" s="1"/>
      <c r="ACX252" s="1"/>
      <c r="ACY252" s="1"/>
      <c r="ACZ252" s="1"/>
      <c r="ADA252" s="1"/>
      <c r="ADB252" s="1"/>
      <c r="ADC252" s="1"/>
      <c r="ADD252" s="1"/>
      <c r="ADE252" s="1"/>
      <c r="ADF252" s="1"/>
      <c r="ADG252" s="1"/>
      <c r="ADH252" s="1"/>
      <c r="ADI252" s="1"/>
      <c r="ADJ252" s="1"/>
      <c r="ADK252" s="1"/>
      <c r="ADL252" s="1"/>
      <c r="ADM252" s="1"/>
      <c r="ADN252" s="1"/>
      <c r="ADO252" s="1"/>
      <c r="ADP252" s="1"/>
      <c r="ADQ252" s="1"/>
      <c r="ADR252" s="1"/>
      <c r="ADS252" s="1"/>
      <c r="ADT252" s="1"/>
      <c r="ADU252" s="1"/>
      <c r="ADV252" s="1"/>
      <c r="ADW252" s="1"/>
      <c r="ADX252" s="1"/>
      <c r="ADY252" s="1"/>
      <c r="ADZ252" s="1"/>
      <c r="AEA252" s="1"/>
      <c r="AEB252" s="1"/>
      <c r="AEC252" s="1"/>
      <c r="AED252" s="1"/>
      <c r="AEE252" s="1"/>
      <c r="AEF252" s="1"/>
      <c r="AEG252" s="1"/>
      <c r="AEH252" s="1"/>
      <c r="AEI252" s="1"/>
      <c r="AEJ252" s="1"/>
      <c r="AEK252" s="1"/>
      <c r="AEL252" s="1"/>
      <c r="AEM252" s="1"/>
      <c r="AEN252" s="1"/>
      <c r="AEO252" s="1"/>
      <c r="AEP252" s="1"/>
      <c r="AEQ252" s="1"/>
      <c r="AER252" s="1"/>
      <c r="AES252" s="1"/>
      <c r="AET252" s="1"/>
      <c r="AEU252" s="1"/>
      <c r="AEV252" s="1"/>
      <c r="AEW252" s="1"/>
      <c r="AEX252" s="1"/>
      <c r="AEY252" s="1"/>
      <c r="AEZ252" s="1"/>
      <c r="AFA252" s="1"/>
      <c r="AFB252" s="1"/>
      <c r="AFC252" s="1"/>
      <c r="AFD252" s="1"/>
      <c r="AFE252" s="1"/>
      <c r="AFF252" s="1"/>
      <c r="AFG252" s="1"/>
      <c r="AFH252" s="1"/>
      <c r="AFI252" s="1"/>
      <c r="AFJ252" s="1"/>
      <c r="AFK252" s="1"/>
      <c r="AFL252" s="1"/>
      <c r="AFM252" s="1"/>
      <c r="AFN252" s="1"/>
      <c r="AFO252" s="1"/>
      <c r="AFP252" s="1"/>
      <c r="AFQ252" s="1"/>
      <c r="AFR252" s="1"/>
      <c r="AFS252" s="1"/>
      <c r="AFT252" s="1"/>
      <c r="AFU252" s="1"/>
      <c r="AFV252" s="1"/>
      <c r="AFW252" s="1"/>
      <c r="AFX252" s="1"/>
      <c r="AFY252" s="1"/>
      <c r="AFZ252" s="1"/>
      <c r="AGA252" s="1"/>
      <c r="AGB252" s="1"/>
      <c r="AGC252" s="1"/>
      <c r="AGD252" s="1"/>
      <c r="AGE252" s="1"/>
      <c r="AGF252" s="1"/>
      <c r="AGG252" s="1"/>
      <c r="AGH252" s="1"/>
      <c r="AGI252" s="1"/>
      <c r="AGJ252" s="1"/>
      <c r="AGK252" s="1"/>
      <c r="AGL252" s="1"/>
      <c r="AGM252" s="1"/>
      <c r="AGN252" s="1"/>
      <c r="AGO252" s="1"/>
      <c r="AGP252" s="1"/>
      <c r="AGQ252" s="1"/>
      <c r="AGR252" s="1"/>
      <c r="AGS252" s="1"/>
      <c r="AGT252" s="1"/>
      <c r="AGU252" s="1"/>
      <c r="AGV252" s="1"/>
      <c r="AGW252" s="1"/>
      <c r="AGX252" s="1"/>
      <c r="AGY252" s="1"/>
      <c r="AGZ252" s="1"/>
      <c r="AHA252" s="1"/>
      <c r="AHB252" s="1"/>
      <c r="AHC252" s="1"/>
      <c r="AHD252" s="1"/>
      <c r="AHE252" s="1"/>
      <c r="AHF252" s="1"/>
      <c r="AHG252" s="1"/>
      <c r="AHH252" s="1"/>
      <c r="AHI252" s="1"/>
      <c r="AHJ252" s="1"/>
      <c r="AHK252" s="1"/>
      <c r="AHL252" s="1"/>
      <c r="AHM252" s="1"/>
      <c r="AHN252" s="1"/>
      <c r="AHO252" s="1"/>
      <c r="AHP252" s="1"/>
      <c r="AHQ252" s="1"/>
      <c r="AHR252" s="1"/>
      <c r="AHS252" s="1"/>
      <c r="AHT252" s="1"/>
      <c r="AHU252" s="1"/>
      <c r="AHV252" s="1"/>
      <c r="AHW252" s="1"/>
      <c r="AHX252" s="1"/>
      <c r="AHY252" s="1"/>
      <c r="AHZ252" s="1"/>
      <c r="AIA252" s="1"/>
      <c r="AIB252" s="1"/>
      <c r="AIC252" s="1"/>
      <c r="AID252" s="1"/>
      <c r="AIE252" s="1"/>
      <c r="AIF252" s="1"/>
      <c r="AIG252" s="1"/>
      <c r="AIH252" s="1"/>
      <c r="AII252" s="1"/>
      <c r="AIJ252" s="1"/>
      <c r="AIK252" s="1"/>
      <c r="AIL252" s="1"/>
      <c r="AIM252" s="1"/>
      <c r="AIN252" s="1"/>
      <c r="AIO252" s="1"/>
      <c r="AIP252" s="1"/>
      <c r="AIQ252" s="1"/>
      <c r="AIR252" s="1"/>
      <c r="AIS252" s="1"/>
      <c r="AIT252" s="1"/>
      <c r="AIU252" s="1"/>
      <c r="AIV252" s="1"/>
      <c r="AIW252" s="1"/>
      <c r="AIX252" s="1"/>
      <c r="AIY252" s="1"/>
      <c r="AIZ252" s="1"/>
      <c r="AJA252" s="1"/>
      <c r="AJB252" s="1"/>
      <c r="AJC252" s="1"/>
      <c r="AJD252" s="1"/>
      <c r="AJE252" s="1"/>
      <c r="AJF252" s="1"/>
      <c r="AJG252" s="1"/>
      <c r="AJH252" s="1"/>
      <c r="AJI252" s="1"/>
      <c r="AJJ252" s="1"/>
      <c r="AJK252" s="1"/>
      <c r="AJL252" s="1"/>
      <c r="AJM252" s="1"/>
      <c r="AJN252" s="1"/>
      <c r="AJO252" s="1"/>
      <c r="AJP252" s="1"/>
      <c r="AJQ252" s="1"/>
      <c r="AJR252" s="1"/>
      <c r="AJS252" s="1"/>
      <c r="AJT252" s="1"/>
      <c r="AJU252" s="1"/>
      <c r="AJV252" s="1"/>
      <c r="AJW252" s="1"/>
      <c r="AJX252" s="1"/>
      <c r="AJY252" s="1"/>
      <c r="AJZ252" s="1"/>
      <c r="AKA252" s="1"/>
      <c r="AKB252" s="1"/>
      <c r="AKC252" s="1"/>
      <c r="AKD252" s="1"/>
      <c r="AKE252" s="1"/>
      <c r="AKF252" s="1"/>
      <c r="AKG252" s="1"/>
      <c r="AKH252" s="1"/>
      <c r="AKI252" s="1"/>
      <c r="AKJ252" s="1"/>
      <c r="AKK252" s="1"/>
      <c r="AKL252" s="1"/>
      <c r="AKM252" s="1"/>
      <c r="AKN252" s="1"/>
      <c r="AKO252" s="1"/>
      <c r="AKP252" s="1"/>
      <c r="AKQ252" s="1"/>
      <c r="AKR252" s="1"/>
      <c r="AKS252" s="1"/>
      <c r="AKT252" s="1"/>
      <c r="AKU252" s="1"/>
      <c r="AKV252" s="1"/>
      <c r="AKW252" s="1"/>
      <c r="AKX252" s="1"/>
      <c r="AKY252" s="1"/>
      <c r="AKZ252" s="1"/>
      <c r="ALA252" s="1"/>
      <c r="ALB252" s="1"/>
      <c r="ALC252" s="1"/>
      <c r="ALD252" s="1"/>
      <c r="ALE252" s="1"/>
      <c r="ALF252" s="1"/>
      <c r="ALG252" s="1"/>
      <c r="ALH252" s="1"/>
      <c r="ALI252" s="1"/>
      <c r="ALJ252" s="1"/>
      <c r="ALK252" s="1"/>
      <c r="ALL252" s="1"/>
      <c r="ALM252" s="1"/>
      <c r="ALN252" s="1"/>
      <c r="ALO252" s="1"/>
      <c r="ALP252" s="1"/>
      <c r="ALQ252" s="1"/>
      <c r="ALR252" s="1"/>
      <c r="ALS252" s="1"/>
      <c r="ALT252" s="1"/>
      <c r="ALU252" s="1"/>
      <c r="ALV252" s="1"/>
      <c r="ALW252" s="1"/>
      <c r="ALX252" s="1"/>
      <c r="ALY252" s="1"/>
      <c r="ALZ252" s="1"/>
      <c r="AMA252" s="1"/>
      <c r="AMB252" s="1"/>
      <c r="AMC252" s="1"/>
      <c r="AMD252" s="1"/>
      <c r="AME252" s="1"/>
      <c r="AMF252" s="1"/>
      <c r="AMG252" s="1"/>
      <c r="AMH252" s="1"/>
      <c r="AMI252" s="1"/>
      <c r="AMJ252" s="1"/>
    </row>
    <row r="253" spans="1:1024" x14ac:dyDescent="0.25">
      <c r="A253" s="26">
        <v>246</v>
      </c>
      <c r="B253" s="3" t="s">
        <v>17</v>
      </c>
      <c r="C253" s="28">
        <f>SUM(C254:C256)</f>
        <v>5000</v>
      </c>
      <c r="D253" s="28">
        <f t="shared" ref="D253:H253" si="103">SUM(D254:D256)</f>
        <v>0</v>
      </c>
      <c r="E253" s="28">
        <f t="shared" si="103"/>
        <v>0</v>
      </c>
      <c r="F253" s="28">
        <f t="shared" si="103"/>
        <v>0</v>
      </c>
      <c r="G253" s="28">
        <f t="shared" si="103"/>
        <v>0</v>
      </c>
      <c r="H253" s="28">
        <f t="shared" si="103"/>
        <v>0</v>
      </c>
      <c r="I253" s="28">
        <f>SUM(I254:I256)</f>
        <v>5000</v>
      </c>
      <c r="J253" s="28"/>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c r="PU253" s="1"/>
      <c r="PV253" s="1"/>
      <c r="PW253" s="1"/>
      <c r="PX253" s="1"/>
      <c r="PY253" s="1"/>
      <c r="PZ253" s="1"/>
      <c r="QA253" s="1"/>
      <c r="QB253" s="1"/>
      <c r="QC253" s="1"/>
      <c r="QD253" s="1"/>
      <c r="QE253" s="1"/>
      <c r="QF253" s="1"/>
      <c r="QG253" s="1"/>
      <c r="QH253" s="1"/>
      <c r="QI253" s="1"/>
      <c r="QJ253" s="1"/>
      <c r="QK253" s="1"/>
      <c r="QL253" s="1"/>
      <c r="QM253" s="1"/>
      <c r="QN253" s="1"/>
      <c r="QO253" s="1"/>
      <c r="QP253" s="1"/>
      <c r="QQ253" s="1"/>
      <c r="QR253" s="1"/>
      <c r="QS253" s="1"/>
      <c r="QT253" s="1"/>
      <c r="QU253" s="1"/>
      <c r="QV253" s="1"/>
      <c r="QW253" s="1"/>
      <c r="QX253" s="1"/>
      <c r="QY253" s="1"/>
      <c r="QZ253" s="1"/>
      <c r="RA253" s="1"/>
      <c r="RB253" s="1"/>
      <c r="RC253" s="1"/>
      <c r="RD253" s="1"/>
      <c r="RE253" s="1"/>
      <c r="RF253" s="1"/>
      <c r="RG253" s="1"/>
      <c r="RH253" s="1"/>
      <c r="RI253" s="1"/>
      <c r="RJ253" s="1"/>
      <c r="RK253" s="1"/>
      <c r="RL253" s="1"/>
      <c r="RM253" s="1"/>
      <c r="RN253" s="1"/>
      <c r="RO253" s="1"/>
      <c r="RP253" s="1"/>
      <c r="RQ253" s="1"/>
      <c r="RR253" s="1"/>
      <c r="RS253" s="1"/>
      <c r="RT253" s="1"/>
      <c r="RU253" s="1"/>
      <c r="RV253" s="1"/>
      <c r="RW253" s="1"/>
      <c r="RX253" s="1"/>
      <c r="RY253" s="1"/>
      <c r="RZ253" s="1"/>
      <c r="SA253" s="1"/>
      <c r="SB253" s="1"/>
      <c r="SC253" s="1"/>
      <c r="SD253" s="1"/>
      <c r="SE253" s="1"/>
      <c r="SF253" s="1"/>
      <c r="SG253" s="1"/>
      <c r="SH253" s="1"/>
      <c r="SI253" s="1"/>
      <c r="SJ253" s="1"/>
      <c r="SK253" s="1"/>
      <c r="SL253" s="1"/>
      <c r="SM253" s="1"/>
      <c r="SN253" s="1"/>
      <c r="SO253" s="1"/>
      <c r="SP253" s="1"/>
      <c r="SQ253" s="1"/>
      <c r="SR253" s="1"/>
      <c r="SS253" s="1"/>
      <c r="ST253" s="1"/>
      <c r="SU253" s="1"/>
      <c r="SV253" s="1"/>
      <c r="SW253" s="1"/>
      <c r="SX253" s="1"/>
      <c r="SY253" s="1"/>
      <c r="SZ253" s="1"/>
      <c r="TA253" s="1"/>
      <c r="TB253" s="1"/>
      <c r="TC253" s="1"/>
      <c r="TD253" s="1"/>
      <c r="TE253" s="1"/>
      <c r="TF253" s="1"/>
      <c r="TG253" s="1"/>
      <c r="TH253" s="1"/>
      <c r="TI253" s="1"/>
      <c r="TJ253" s="1"/>
      <c r="TK253" s="1"/>
      <c r="TL253" s="1"/>
      <c r="TM253" s="1"/>
      <c r="TN253" s="1"/>
      <c r="TO253" s="1"/>
      <c r="TP253" s="1"/>
      <c r="TQ253" s="1"/>
      <c r="TR253" s="1"/>
      <c r="TS253" s="1"/>
      <c r="TT253" s="1"/>
      <c r="TU253" s="1"/>
      <c r="TV253" s="1"/>
      <c r="TW253" s="1"/>
      <c r="TX253" s="1"/>
      <c r="TY253" s="1"/>
      <c r="TZ253" s="1"/>
      <c r="UA253" s="1"/>
      <c r="UB253" s="1"/>
      <c r="UC253" s="1"/>
      <c r="UD253" s="1"/>
      <c r="UE253" s="1"/>
      <c r="UF253" s="1"/>
      <c r="UG253" s="1"/>
      <c r="UH253" s="1"/>
      <c r="UI253" s="1"/>
      <c r="UJ253" s="1"/>
      <c r="UK253" s="1"/>
      <c r="UL253" s="1"/>
      <c r="UM253" s="1"/>
      <c r="UN253" s="1"/>
      <c r="UO253" s="1"/>
      <c r="UP253" s="1"/>
      <c r="UQ253" s="1"/>
      <c r="UR253" s="1"/>
      <c r="US253" s="1"/>
      <c r="UT253" s="1"/>
      <c r="UU253" s="1"/>
      <c r="UV253" s="1"/>
      <c r="UW253" s="1"/>
      <c r="UX253" s="1"/>
      <c r="UY253" s="1"/>
      <c r="UZ253" s="1"/>
      <c r="VA253" s="1"/>
      <c r="VB253" s="1"/>
      <c r="VC253" s="1"/>
      <c r="VD253" s="1"/>
      <c r="VE253" s="1"/>
      <c r="VF253" s="1"/>
      <c r="VG253" s="1"/>
      <c r="VH253" s="1"/>
      <c r="VI253" s="1"/>
      <c r="VJ253" s="1"/>
      <c r="VK253" s="1"/>
      <c r="VL253" s="1"/>
      <c r="VM253" s="1"/>
      <c r="VN253" s="1"/>
      <c r="VO253" s="1"/>
      <c r="VP253" s="1"/>
      <c r="VQ253" s="1"/>
      <c r="VR253" s="1"/>
      <c r="VS253" s="1"/>
      <c r="VT253" s="1"/>
      <c r="VU253" s="1"/>
      <c r="VV253" s="1"/>
      <c r="VW253" s="1"/>
      <c r="VX253" s="1"/>
      <c r="VY253" s="1"/>
      <c r="VZ253" s="1"/>
      <c r="WA253" s="1"/>
      <c r="WB253" s="1"/>
      <c r="WC253" s="1"/>
      <c r="WD253" s="1"/>
      <c r="WE253" s="1"/>
      <c r="WF253" s="1"/>
      <c r="WG253" s="1"/>
      <c r="WH253" s="1"/>
      <c r="WI253" s="1"/>
      <c r="WJ253" s="1"/>
      <c r="WK253" s="1"/>
      <c r="WL253" s="1"/>
      <c r="WM253" s="1"/>
      <c r="WN253" s="1"/>
      <c r="WO253" s="1"/>
      <c r="WP253" s="1"/>
      <c r="WQ253" s="1"/>
      <c r="WR253" s="1"/>
      <c r="WS253" s="1"/>
      <c r="WT253" s="1"/>
      <c r="WU253" s="1"/>
      <c r="WV253" s="1"/>
      <c r="WW253" s="1"/>
      <c r="WX253" s="1"/>
      <c r="WY253" s="1"/>
      <c r="WZ253" s="1"/>
      <c r="XA253" s="1"/>
      <c r="XB253" s="1"/>
      <c r="XC253" s="1"/>
      <c r="XD253" s="1"/>
      <c r="XE253" s="1"/>
      <c r="XF253" s="1"/>
      <c r="XG253" s="1"/>
      <c r="XH253" s="1"/>
      <c r="XI253" s="1"/>
      <c r="XJ253" s="1"/>
      <c r="XK253" s="1"/>
      <c r="XL253" s="1"/>
      <c r="XM253" s="1"/>
      <c r="XN253" s="1"/>
      <c r="XO253" s="1"/>
      <c r="XP253" s="1"/>
      <c r="XQ253" s="1"/>
      <c r="XR253" s="1"/>
      <c r="XS253" s="1"/>
      <c r="XT253" s="1"/>
      <c r="XU253" s="1"/>
      <c r="XV253" s="1"/>
      <c r="XW253" s="1"/>
      <c r="XX253" s="1"/>
      <c r="XY253" s="1"/>
      <c r="XZ253" s="1"/>
      <c r="YA253" s="1"/>
      <c r="YB253" s="1"/>
      <c r="YC253" s="1"/>
      <c r="YD253" s="1"/>
      <c r="YE253" s="1"/>
      <c r="YF253" s="1"/>
      <c r="YG253" s="1"/>
      <c r="YH253" s="1"/>
      <c r="YI253" s="1"/>
      <c r="YJ253" s="1"/>
      <c r="YK253" s="1"/>
      <c r="YL253" s="1"/>
      <c r="YM253" s="1"/>
      <c r="YN253" s="1"/>
      <c r="YO253" s="1"/>
      <c r="YP253" s="1"/>
      <c r="YQ253" s="1"/>
      <c r="YR253" s="1"/>
      <c r="YS253" s="1"/>
      <c r="YT253" s="1"/>
      <c r="YU253" s="1"/>
      <c r="YV253" s="1"/>
      <c r="YW253" s="1"/>
      <c r="YX253" s="1"/>
      <c r="YY253" s="1"/>
      <c r="YZ253" s="1"/>
      <c r="ZA253" s="1"/>
      <c r="ZB253" s="1"/>
      <c r="ZC253" s="1"/>
      <c r="ZD253" s="1"/>
      <c r="ZE253" s="1"/>
      <c r="ZF253" s="1"/>
      <c r="ZG253" s="1"/>
      <c r="ZH253" s="1"/>
      <c r="ZI253" s="1"/>
      <c r="ZJ253" s="1"/>
      <c r="ZK253" s="1"/>
      <c r="ZL253" s="1"/>
      <c r="ZM253" s="1"/>
      <c r="ZN253" s="1"/>
      <c r="ZO253" s="1"/>
      <c r="ZP253" s="1"/>
      <c r="ZQ253" s="1"/>
      <c r="ZR253" s="1"/>
      <c r="ZS253" s="1"/>
      <c r="ZT253" s="1"/>
      <c r="ZU253" s="1"/>
      <c r="ZV253" s="1"/>
      <c r="ZW253" s="1"/>
      <c r="ZX253" s="1"/>
      <c r="ZY253" s="1"/>
      <c r="ZZ253" s="1"/>
      <c r="AAA253" s="1"/>
      <c r="AAB253" s="1"/>
      <c r="AAC253" s="1"/>
      <c r="AAD253" s="1"/>
      <c r="AAE253" s="1"/>
      <c r="AAF253" s="1"/>
      <c r="AAG253" s="1"/>
      <c r="AAH253" s="1"/>
      <c r="AAI253" s="1"/>
      <c r="AAJ253" s="1"/>
      <c r="AAK253" s="1"/>
      <c r="AAL253" s="1"/>
      <c r="AAM253" s="1"/>
      <c r="AAN253" s="1"/>
      <c r="AAO253" s="1"/>
      <c r="AAP253" s="1"/>
      <c r="AAQ253" s="1"/>
      <c r="AAR253" s="1"/>
      <c r="AAS253" s="1"/>
      <c r="AAT253" s="1"/>
      <c r="AAU253" s="1"/>
      <c r="AAV253" s="1"/>
      <c r="AAW253" s="1"/>
      <c r="AAX253" s="1"/>
      <c r="AAY253" s="1"/>
      <c r="AAZ253" s="1"/>
      <c r="ABA253" s="1"/>
      <c r="ABB253" s="1"/>
      <c r="ABC253" s="1"/>
      <c r="ABD253" s="1"/>
      <c r="ABE253" s="1"/>
      <c r="ABF253" s="1"/>
      <c r="ABG253" s="1"/>
      <c r="ABH253" s="1"/>
      <c r="ABI253" s="1"/>
      <c r="ABJ253" s="1"/>
      <c r="ABK253" s="1"/>
      <c r="ABL253" s="1"/>
      <c r="ABM253" s="1"/>
      <c r="ABN253" s="1"/>
      <c r="ABO253" s="1"/>
      <c r="ABP253" s="1"/>
      <c r="ABQ253" s="1"/>
      <c r="ABR253" s="1"/>
      <c r="ABS253" s="1"/>
      <c r="ABT253" s="1"/>
      <c r="ABU253" s="1"/>
      <c r="ABV253" s="1"/>
      <c r="ABW253" s="1"/>
      <c r="ABX253" s="1"/>
      <c r="ABY253" s="1"/>
      <c r="ABZ253" s="1"/>
      <c r="ACA253" s="1"/>
      <c r="ACB253" s="1"/>
      <c r="ACC253" s="1"/>
      <c r="ACD253" s="1"/>
      <c r="ACE253" s="1"/>
      <c r="ACF253" s="1"/>
      <c r="ACG253" s="1"/>
      <c r="ACH253" s="1"/>
      <c r="ACI253" s="1"/>
      <c r="ACJ253" s="1"/>
      <c r="ACK253" s="1"/>
      <c r="ACL253" s="1"/>
      <c r="ACM253" s="1"/>
      <c r="ACN253" s="1"/>
      <c r="ACO253" s="1"/>
      <c r="ACP253" s="1"/>
      <c r="ACQ253" s="1"/>
      <c r="ACR253" s="1"/>
      <c r="ACS253" s="1"/>
      <c r="ACT253" s="1"/>
      <c r="ACU253" s="1"/>
      <c r="ACV253" s="1"/>
      <c r="ACW253" s="1"/>
      <c r="ACX253" s="1"/>
      <c r="ACY253" s="1"/>
      <c r="ACZ253" s="1"/>
      <c r="ADA253" s="1"/>
      <c r="ADB253" s="1"/>
      <c r="ADC253" s="1"/>
      <c r="ADD253" s="1"/>
      <c r="ADE253" s="1"/>
      <c r="ADF253" s="1"/>
      <c r="ADG253" s="1"/>
      <c r="ADH253" s="1"/>
      <c r="ADI253" s="1"/>
      <c r="ADJ253" s="1"/>
      <c r="ADK253" s="1"/>
      <c r="ADL253" s="1"/>
      <c r="ADM253" s="1"/>
      <c r="ADN253" s="1"/>
      <c r="ADO253" s="1"/>
      <c r="ADP253" s="1"/>
      <c r="ADQ253" s="1"/>
      <c r="ADR253" s="1"/>
      <c r="ADS253" s="1"/>
      <c r="ADT253" s="1"/>
      <c r="ADU253" s="1"/>
      <c r="ADV253" s="1"/>
      <c r="ADW253" s="1"/>
      <c r="ADX253" s="1"/>
      <c r="ADY253" s="1"/>
      <c r="ADZ253" s="1"/>
      <c r="AEA253" s="1"/>
      <c r="AEB253" s="1"/>
      <c r="AEC253" s="1"/>
      <c r="AED253" s="1"/>
      <c r="AEE253" s="1"/>
      <c r="AEF253" s="1"/>
      <c r="AEG253" s="1"/>
      <c r="AEH253" s="1"/>
      <c r="AEI253" s="1"/>
      <c r="AEJ253" s="1"/>
      <c r="AEK253" s="1"/>
      <c r="AEL253" s="1"/>
      <c r="AEM253" s="1"/>
      <c r="AEN253" s="1"/>
      <c r="AEO253" s="1"/>
      <c r="AEP253" s="1"/>
      <c r="AEQ253" s="1"/>
      <c r="AER253" s="1"/>
      <c r="AES253" s="1"/>
      <c r="AET253" s="1"/>
      <c r="AEU253" s="1"/>
      <c r="AEV253" s="1"/>
      <c r="AEW253" s="1"/>
      <c r="AEX253" s="1"/>
      <c r="AEY253" s="1"/>
      <c r="AEZ253" s="1"/>
      <c r="AFA253" s="1"/>
      <c r="AFB253" s="1"/>
      <c r="AFC253" s="1"/>
      <c r="AFD253" s="1"/>
      <c r="AFE253" s="1"/>
      <c r="AFF253" s="1"/>
      <c r="AFG253" s="1"/>
      <c r="AFH253" s="1"/>
      <c r="AFI253" s="1"/>
      <c r="AFJ253" s="1"/>
      <c r="AFK253" s="1"/>
      <c r="AFL253" s="1"/>
      <c r="AFM253" s="1"/>
      <c r="AFN253" s="1"/>
      <c r="AFO253" s="1"/>
      <c r="AFP253" s="1"/>
      <c r="AFQ253" s="1"/>
      <c r="AFR253" s="1"/>
      <c r="AFS253" s="1"/>
      <c r="AFT253" s="1"/>
      <c r="AFU253" s="1"/>
      <c r="AFV253" s="1"/>
      <c r="AFW253" s="1"/>
      <c r="AFX253" s="1"/>
      <c r="AFY253" s="1"/>
      <c r="AFZ253" s="1"/>
      <c r="AGA253" s="1"/>
      <c r="AGB253" s="1"/>
      <c r="AGC253" s="1"/>
      <c r="AGD253" s="1"/>
      <c r="AGE253" s="1"/>
      <c r="AGF253" s="1"/>
      <c r="AGG253" s="1"/>
      <c r="AGH253" s="1"/>
      <c r="AGI253" s="1"/>
      <c r="AGJ253" s="1"/>
      <c r="AGK253" s="1"/>
      <c r="AGL253" s="1"/>
      <c r="AGM253" s="1"/>
      <c r="AGN253" s="1"/>
      <c r="AGO253" s="1"/>
      <c r="AGP253" s="1"/>
      <c r="AGQ253" s="1"/>
      <c r="AGR253" s="1"/>
      <c r="AGS253" s="1"/>
      <c r="AGT253" s="1"/>
      <c r="AGU253" s="1"/>
      <c r="AGV253" s="1"/>
      <c r="AGW253" s="1"/>
      <c r="AGX253" s="1"/>
      <c r="AGY253" s="1"/>
      <c r="AGZ253" s="1"/>
      <c r="AHA253" s="1"/>
      <c r="AHB253" s="1"/>
      <c r="AHC253" s="1"/>
      <c r="AHD253" s="1"/>
      <c r="AHE253" s="1"/>
      <c r="AHF253" s="1"/>
      <c r="AHG253" s="1"/>
      <c r="AHH253" s="1"/>
      <c r="AHI253" s="1"/>
      <c r="AHJ253" s="1"/>
      <c r="AHK253" s="1"/>
      <c r="AHL253" s="1"/>
      <c r="AHM253" s="1"/>
      <c r="AHN253" s="1"/>
      <c r="AHO253" s="1"/>
      <c r="AHP253" s="1"/>
      <c r="AHQ253" s="1"/>
      <c r="AHR253" s="1"/>
      <c r="AHS253" s="1"/>
      <c r="AHT253" s="1"/>
      <c r="AHU253" s="1"/>
      <c r="AHV253" s="1"/>
      <c r="AHW253" s="1"/>
      <c r="AHX253" s="1"/>
      <c r="AHY253" s="1"/>
      <c r="AHZ253" s="1"/>
      <c r="AIA253" s="1"/>
      <c r="AIB253" s="1"/>
      <c r="AIC253" s="1"/>
      <c r="AID253" s="1"/>
      <c r="AIE253" s="1"/>
      <c r="AIF253" s="1"/>
      <c r="AIG253" s="1"/>
      <c r="AIH253" s="1"/>
      <c r="AII253" s="1"/>
      <c r="AIJ253" s="1"/>
      <c r="AIK253" s="1"/>
      <c r="AIL253" s="1"/>
      <c r="AIM253" s="1"/>
      <c r="AIN253" s="1"/>
      <c r="AIO253" s="1"/>
      <c r="AIP253" s="1"/>
      <c r="AIQ253" s="1"/>
      <c r="AIR253" s="1"/>
      <c r="AIS253" s="1"/>
      <c r="AIT253" s="1"/>
      <c r="AIU253" s="1"/>
      <c r="AIV253" s="1"/>
      <c r="AIW253" s="1"/>
      <c r="AIX253" s="1"/>
      <c r="AIY253" s="1"/>
      <c r="AIZ253" s="1"/>
      <c r="AJA253" s="1"/>
      <c r="AJB253" s="1"/>
      <c r="AJC253" s="1"/>
      <c r="AJD253" s="1"/>
      <c r="AJE253" s="1"/>
      <c r="AJF253" s="1"/>
      <c r="AJG253" s="1"/>
      <c r="AJH253" s="1"/>
      <c r="AJI253" s="1"/>
      <c r="AJJ253" s="1"/>
      <c r="AJK253" s="1"/>
      <c r="AJL253" s="1"/>
      <c r="AJM253" s="1"/>
      <c r="AJN253" s="1"/>
      <c r="AJO253" s="1"/>
      <c r="AJP253" s="1"/>
      <c r="AJQ253" s="1"/>
      <c r="AJR253" s="1"/>
      <c r="AJS253" s="1"/>
      <c r="AJT253" s="1"/>
      <c r="AJU253" s="1"/>
      <c r="AJV253" s="1"/>
      <c r="AJW253" s="1"/>
      <c r="AJX253" s="1"/>
      <c r="AJY253" s="1"/>
      <c r="AJZ253" s="1"/>
      <c r="AKA253" s="1"/>
      <c r="AKB253" s="1"/>
      <c r="AKC253" s="1"/>
      <c r="AKD253" s="1"/>
      <c r="AKE253" s="1"/>
      <c r="AKF253" s="1"/>
      <c r="AKG253" s="1"/>
      <c r="AKH253" s="1"/>
      <c r="AKI253" s="1"/>
      <c r="AKJ253" s="1"/>
      <c r="AKK253" s="1"/>
      <c r="AKL253" s="1"/>
      <c r="AKM253" s="1"/>
      <c r="AKN253" s="1"/>
      <c r="AKO253" s="1"/>
      <c r="AKP253" s="1"/>
      <c r="AKQ253" s="1"/>
      <c r="AKR253" s="1"/>
      <c r="AKS253" s="1"/>
      <c r="AKT253" s="1"/>
      <c r="AKU253" s="1"/>
      <c r="AKV253" s="1"/>
      <c r="AKW253" s="1"/>
      <c r="AKX253" s="1"/>
      <c r="AKY253" s="1"/>
      <c r="AKZ253" s="1"/>
      <c r="ALA253" s="1"/>
      <c r="ALB253" s="1"/>
      <c r="ALC253" s="1"/>
      <c r="ALD253" s="1"/>
      <c r="ALE253" s="1"/>
      <c r="ALF253" s="1"/>
      <c r="ALG253" s="1"/>
      <c r="ALH253" s="1"/>
      <c r="ALI253" s="1"/>
      <c r="ALJ253" s="1"/>
      <c r="ALK253" s="1"/>
      <c r="ALL253" s="1"/>
      <c r="ALM253" s="1"/>
      <c r="ALN253" s="1"/>
      <c r="ALO253" s="1"/>
      <c r="ALP253" s="1"/>
      <c r="ALQ253" s="1"/>
      <c r="ALR253" s="1"/>
      <c r="ALS253" s="1"/>
      <c r="ALT253" s="1"/>
      <c r="ALU253" s="1"/>
      <c r="ALV253" s="1"/>
      <c r="ALW253" s="1"/>
      <c r="ALX253" s="1"/>
      <c r="ALY253" s="1"/>
      <c r="ALZ253" s="1"/>
      <c r="AMA253" s="1"/>
      <c r="AMB253" s="1"/>
      <c r="AMC253" s="1"/>
      <c r="AMD253" s="1"/>
      <c r="AME253" s="1"/>
      <c r="AMF253" s="1"/>
      <c r="AMG253" s="1"/>
      <c r="AMH253" s="1"/>
      <c r="AMI253" s="1"/>
      <c r="AMJ253" s="1"/>
    </row>
    <row r="254" spans="1:1024" x14ac:dyDescent="0.25">
      <c r="A254" s="26">
        <v>247</v>
      </c>
      <c r="B254" s="3" t="s">
        <v>9</v>
      </c>
      <c r="C254" s="28">
        <f>SUM(D254:I254)</f>
        <v>0</v>
      </c>
      <c r="D254" s="2">
        <f>D258</f>
        <v>0</v>
      </c>
      <c r="E254" s="2">
        <f t="shared" ref="E254:I256" si="104">E258</f>
        <v>0</v>
      </c>
      <c r="F254" s="2">
        <f t="shared" si="104"/>
        <v>0</v>
      </c>
      <c r="G254" s="2">
        <f t="shared" si="104"/>
        <v>0</v>
      </c>
      <c r="H254" s="2">
        <f t="shared" si="104"/>
        <v>0</v>
      </c>
      <c r="I254" s="2">
        <f t="shared" si="104"/>
        <v>0</v>
      </c>
      <c r="J254" s="28"/>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c r="PU254" s="1"/>
      <c r="PV254" s="1"/>
      <c r="PW254" s="1"/>
      <c r="PX254" s="1"/>
      <c r="PY254" s="1"/>
      <c r="PZ254" s="1"/>
      <c r="QA254" s="1"/>
      <c r="QB254" s="1"/>
      <c r="QC254" s="1"/>
      <c r="QD254" s="1"/>
      <c r="QE254" s="1"/>
      <c r="QF254" s="1"/>
      <c r="QG254" s="1"/>
      <c r="QH254" s="1"/>
      <c r="QI254" s="1"/>
      <c r="QJ254" s="1"/>
      <c r="QK254" s="1"/>
      <c r="QL254" s="1"/>
      <c r="QM254" s="1"/>
      <c r="QN254" s="1"/>
      <c r="QO254" s="1"/>
      <c r="QP254" s="1"/>
      <c r="QQ254" s="1"/>
      <c r="QR254" s="1"/>
      <c r="QS254" s="1"/>
      <c r="QT254" s="1"/>
      <c r="QU254" s="1"/>
      <c r="QV254" s="1"/>
      <c r="QW254" s="1"/>
      <c r="QX254" s="1"/>
      <c r="QY254" s="1"/>
      <c r="QZ254" s="1"/>
      <c r="RA254" s="1"/>
      <c r="RB254" s="1"/>
      <c r="RC254" s="1"/>
      <c r="RD254" s="1"/>
      <c r="RE254" s="1"/>
      <c r="RF254" s="1"/>
      <c r="RG254" s="1"/>
      <c r="RH254" s="1"/>
      <c r="RI254" s="1"/>
      <c r="RJ254" s="1"/>
      <c r="RK254" s="1"/>
      <c r="RL254" s="1"/>
      <c r="RM254" s="1"/>
      <c r="RN254" s="1"/>
      <c r="RO254" s="1"/>
      <c r="RP254" s="1"/>
      <c r="RQ254" s="1"/>
      <c r="RR254" s="1"/>
      <c r="RS254" s="1"/>
      <c r="RT254" s="1"/>
      <c r="RU254" s="1"/>
      <c r="RV254" s="1"/>
      <c r="RW254" s="1"/>
      <c r="RX254" s="1"/>
      <c r="RY254" s="1"/>
      <c r="RZ254" s="1"/>
      <c r="SA254" s="1"/>
      <c r="SB254" s="1"/>
      <c r="SC254" s="1"/>
      <c r="SD254" s="1"/>
      <c r="SE254" s="1"/>
      <c r="SF254" s="1"/>
      <c r="SG254" s="1"/>
      <c r="SH254" s="1"/>
      <c r="SI254" s="1"/>
      <c r="SJ254" s="1"/>
      <c r="SK254" s="1"/>
      <c r="SL254" s="1"/>
      <c r="SM254" s="1"/>
      <c r="SN254" s="1"/>
      <c r="SO254" s="1"/>
      <c r="SP254" s="1"/>
      <c r="SQ254" s="1"/>
      <c r="SR254" s="1"/>
      <c r="SS254" s="1"/>
      <c r="ST254" s="1"/>
      <c r="SU254" s="1"/>
      <c r="SV254" s="1"/>
      <c r="SW254" s="1"/>
      <c r="SX254" s="1"/>
      <c r="SY254" s="1"/>
      <c r="SZ254" s="1"/>
      <c r="TA254" s="1"/>
      <c r="TB254" s="1"/>
      <c r="TC254" s="1"/>
      <c r="TD254" s="1"/>
      <c r="TE254" s="1"/>
      <c r="TF254" s="1"/>
      <c r="TG254" s="1"/>
      <c r="TH254" s="1"/>
      <c r="TI254" s="1"/>
      <c r="TJ254" s="1"/>
      <c r="TK254" s="1"/>
      <c r="TL254" s="1"/>
      <c r="TM254" s="1"/>
      <c r="TN254" s="1"/>
      <c r="TO254" s="1"/>
      <c r="TP254" s="1"/>
      <c r="TQ254" s="1"/>
      <c r="TR254" s="1"/>
      <c r="TS254" s="1"/>
      <c r="TT254" s="1"/>
      <c r="TU254" s="1"/>
      <c r="TV254" s="1"/>
      <c r="TW254" s="1"/>
      <c r="TX254" s="1"/>
      <c r="TY254" s="1"/>
      <c r="TZ254" s="1"/>
      <c r="UA254" s="1"/>
      <c r="UB254" s="1"/>
      <c r="UC254" s="1"/>
      <c r="UD254" s="1"/>
      <c r="UE254" s="1"/>
      <c r="UF254" s="1"/>
      <c r="UG254" s="1"/>
      <c r="UH254" s="1"/>
      <c r="UI254" s="1"/>
      <c r="UJ254" s="1"/>
      <c r="UK254" s="1"/>
      <c r="UL254" s="1"/>
      <c r="UM254" s="1"/>
      <c r="UN254" s="1"/>
      <c r="UO254" s="1"/>
      <c r="UP254" s="1"/>
      <c r="UQ254" s="1"/>
      <c r="UR254" s="1"/>
      <c r="US254" s="1"/>
      <c r="UT254" s="1"/>
      <c r="UU254" s="1"/>
      <c r="UV254" s="1"/>
      <c r="UW254" s="1"/>
      <c r="UX254" s="1"/>
      <c r="UY254" s="1"/>
      <c r="UZ254" s="1"/>
      <c r="VA254" s="1"/>
      <c r="VB254" s="1"/>
      <c r="VC254" s="1"/>
      <c r="VD254" s="1"/>
      <c r="VE254" s="1"/>
      <c r="VF254" s="1"/>
      <c r="VG254" s="1"/>
      <c r="VH254" s="1"/>
      <c r="VI254" s="1"/>
      <c r="VJ254" s="1"/>
      <c r="VK254" s="1"/>
      <c r="VL254" s="1"/>
      <c r="VM254" s="1"/>
      <c r="VN254" s="1"/>
      <c r="VO254" s="1"/>
      <c r="VP254" s="1"/>
      <c r="VQ254" s="1"/>
      <c r="VR254" s="1"/>
      <c r="VS254" s="1"/>
      <c r="VT254" s="1"/>
      <c r="VU254" s="1"/>
      <c r="VV254" s="1"/>
      <c r="VW254" s="1"/>
      <c r="VX254" s="1"/>
      <c r="VY254" s="1"/>
      <c r="VZ254" s="1"/>
      <c r="WA254" s="1"/>
      <c r="WB254" s="1"/>
      <c r="WC254" s="1"/>
      <c r="WD254" s="1"/>
      <c r="WE254" s="1"/>
      <c r="WF254" s="1"/>
      <c r="WG254" s="1"/>
      <c r="WH254" s="1"/>
      <c r="WI254" s="1"/>
      <c r="WJ254" s="1"/>
      <c r="WK254" s="1"/>
      <c r="WL254" s="1"/>
      <c r="WM254" s="1"/>
      <c r="WN254" s="1"/>
      <c r="WO254" s="1"/>
      <c r="WP254" s="1"/>
      <c r="WQ254" s="1"/>
      <c r="WR254" s="1"/>
      <c r="WS254" s="1"/>
      <c r="WT254" s="1"/>
      <c r="WU254" s="1"/>
      <c r="WV254" s="1"/>
      <c r="WW254" s="1"/>
      <c r="WX254" s="1"/>
      <c r="WY254" s="1"/>
      <c r="WZ254" s="1"/>
      <c r="XA254" s="1"/>
      <c r="XB254" s="1"/>
      <c r="XC254" s="1"/>
      <c r="XD254" s="1"/>
      <c r="XE254" s="1"/>
      <c r="XF254" s="1"/>
      <c r="XG254" s="1"/>
      <c r="XH254" s="1"/>
      <c r="XI254" s="1"/>
      <c r="XJ254" s="1"/>
      <c r="XK254" s="1"/>
      <c r="XL254" s="1"/>
      <c r="XM254" s="1"/>
      <c r="XN254" s="1"/>
      <c r="XO254" s="1"/>
      <c r="XP254" s="1"/>
      <c r="XQ254" s="1"/>
      <c r="XR254" s="1"/>
      <c r="XS254" s="1"/>
      <c r="XT254" s="1"/>
      <c r="XU254" s="1"/>
      <c r="XV254" s="1"/>
      <c r="XW254" s="1"/>
      <c r="XX254" s="1"/>
      <c r="XY254" s="1"/>
      <c r="XZ254" s="1"/>
      <c r="YA254" s="1"/>
      <c r="YB254" s="1"/>
      <c r="YC254" s="1"/>
      <c r="YD254" s="1"/>
      <c r="YE254" s="1"/>
      <c r="YF254" s="1"/>
      <c r="YG254" s="1"/>
      <c r="YH254" s="1"/>
      <c r="YI254" s="1"/>
      <c r="YJ254" s="1"/>
      <c r="YK254" s="1"/>
      <c r="YL254" s="1"/>
      <c r="YM254" s="1"/>
      <c r="YN254" s="1"/>
      <c r="YO254" s="1"/>
      <c r="YP254" s="1"/>
      <c r="YQ254" s="1"/>
      <c r="YR254" s="1"/>
      <c r="YS254" s="1"/>
      <c r="YT254" s="1"/>
      <c r="YU254" s="1"/>
      <c r="YV254" s="1"/>
      <c r="YW254" s="1"/>
      <c r="YX254" s="1"/>
      <c r="YY254" s="1"/>
      <c r="YZ254" s="1"/>
      <c r="ZA254" s="1"/>
      <c r="ZB254" s="1"/>
      <c r="ZC254" s="1"/>
      <c r="ZD254" s="1"/>
      <c r="ZE254" s="1"/>
      <c r="ZF254" s="1"/>
      <c r="ZG254" s="1"/>
      <c r="ZH254" s="1"/>
      <c r="ZI254" s="1"/>
      <c r="ZJ254" s="1"/>
      <c r="ZK254" s="1"/>
      <c r="ZL254" s="1"/>
      <c r="ZM254" s="1"/>
      <c r="ZN254" s="1"/>
      <c r="ZO254" s="1"/>
      <c r="ZP254" s="1"/>
      <c r="ZQ254" s="1"/>
      <c r="ZR254" s="1"/>
      <c r="ZS254" s="1"/>
      <c r="ZT254" s="1"/>
      <c r="ZU254" s="1"/>
      <c r="ZV254" s="1"/>
      <c r="ZW254" s="1"/>
      <c r="ZX254" s="1"/>
      <c r="ZY254" s="1"/>
      <c r="ZZ254" s="1"/>
      <c r="AAA254" s="1"/>
      <c r="AAB254" s="1"/>
      <c r="AAC254" s="1"/>
      <c r="AAD254" s="1"/>
      <c r="AAE254" s="1"/>
      <c r="AAF254" s="1"/>
      <c r="AAG254" s="1"/>
      <c r="AAH254" s="1"/>
      <c r="AAI254" s="1"/>
      <c r="AAJ254" s="1"/>
      <c r="AAK254" s="1"/>
      <c r="AAL254" s="1"/>
      <c r="AAM254" s="1"/>
      <c r="AAN254" s="1"/>
      <c r="AAO254" s="1"/>
      <c r="AAP254" s="1"/>
      <c r="AAQ254" s="1"/>
      <c r="AAR254" s="1"/>
      <c r="AAS254" s="1"/>
      <c r="AAT254" s="1"/>
      <c r="AAU254" s="1"/>
      <c r="AAV254" s="1"/>
      <c r="AAW254" s="1"/>
      <c r="AAX254" s="1"/>
      <c r="AAY254" s="1"/>
      <c r="AAZ254" s="1"/>
      <c r="ABA254" s="1"/>
      <c r="ABB254" s="1"/>
      <c r="ABC254" s="1"/>
      <c r="ABD254" s="1"/>
      <c r="ABE254" s="1"/>
      <c r="ABF254" s="1"/>
      <c r="ABG254" s="1"/>
      <c r="ABH254" s="1"/>
      <c r="ABI254" s="1"/>
      <c r="ABJ254" s="1"/>
      <c r="ABK254" s="1"/>
      <c r="ABL254" s="1"/>
      <c r="ABM254" s="1"/>
      <c r="ABN254" s="1"/>
      <c r="ABO254" s="1"/>
      <c r="ABP254" s="1"/>
      <c r="ABQ254" s="1"/>
      <c r="ABR254" s="1"/>
      <c r="ABS254" s="1"/>
      <c r="ABT254" s="1"/>
      <c r="ABU254" s="1"/>
      <c r="ABV254" s="1"/>
      <c r="ABW254" s="1"/>
      <c r="ABX254" s="1"/>
      <c r="ABY254" s="1"/>
      <c r="ABZ254" s="1"/>
      <c r="ACA254" s="1"/>
      <c r="ACB254" s="1"/>
      <c r="ACC254" s="1"/>
      <c r="ACD254" s="1"/>
      <c r="ACE254" s="1"/>
      <c r="ACF254" s="1"/>
      <c r="ACG254" s="1"/>
      <c r="ACH254" s="1"/>
      <c r="ACI254" s="1"/>
      <c r="ACJ254" s="1"/>
      <c r="ACK254" s="1"/>
      <c r="ACL254" s="1"/>
      <c r="ACM254" s="1"/>
      <c r="ACN254" s="1"/>
      <c r="ACO254" s="1"/>
      <c r="ACP254" s="1"/>
      <c r="ACQ254" s="1"/>
      <c r="ACR254" s="1"/>
      <c r="ACS254" s="1"/>
      <c r="ACT254" s="1"/>
      <c r="ACU254" s="1"/>
      <c r="ACV254" s="1"/>
      <c r="ACW254" s="1"/>
      <c r="ACX254" s="1"/>
      <c r="ACY254" s="1"/>
      <c r="ACZ254" s="1"/>
      <c r="ADA254" s="1"/>
      <c r="ADB254" s="1"/>
      <c r="ADC254" s="1"/>
      <c r="ADD254" s="1"/>
      <c r="ADE254" s="1"/>
      <c r="ADF254" s="1"/>
      <c r="ADG254" s="1"/>
      <c r="ADH254" s="1"/>
      <c r="ADI254" s="1"/>
      <c r="ADJ254" s="1"/>
      <c r="ADK254" s="1"/>
      <c r="ADL254" s="1"/>
      <c r="ADM254" s="1"/>
      <c r="ADN254" s="1"/>
      <c r="ADO254" s="1"/>
      <c r="ADP254" s="1"/>
      <c r="ADQ254" s="1"/>
      <c r="ADR254" s="1"/>
      <c r="ADS254" s="1"/>
      <c r="ADT254" s="1"/>
      <c r="ADU254" s="1"/>
      <c r="ADV254" s="1"/>
      <c r="ADW254" s="1"/>
      <c r="ADX254" s="1"/>
      <c r="ADY254" s="1"/>
      <c r="ADZ254" s="1"/>
      <c r="AEA254" s="1"/>
      <c r="AEB254" s="1"/>
      <c r="AEC254" s="1"/>
      <c r="AED254" s="1"/>
      <c r="AEE254" s="1"/>
      <c r="AEF254" s="1"/>
      <c r="AEG254" s="1"/>
      <c r="AEH254" s="1"/>
      <c r="AEI254" s="1"/>
      <c r="AEJ254" s="1"/>
      <c r="AEK254" s="1"/>
      <c r="AEL254" s="1"/>
      <c r="AEM254" s="1"/>
      <c r="AEN254" s="1"/>
      <c r="AEO254" s="1"/>
      <c r="AEP254" s="1"/>
      <c r="AEQ254" s="1"/>
      <c r="AER254" s="1"/>
      <c r="AES254" s="1"/>
      <c r="AET254" s="1"/>
      <c r="AEU254" s="1"/>
      <c r="AEV254" s="1"/>
      <c r="AEW254" s="1"/>
      <c r="AEX254" s="1"/>
      <c r="AEY254" s="1"/>
      <c r="AEZ254" s="1"/>
      <c r="AFA254" s="1"/>
      <c r="AFB254" s="1"/>
      <c r="AFC254" s="1"/>
      <c r="AFD254" s="1"/>
      <c r="AFE254" s="1"/>
      <c r="AFF254" s="1"/>
      <c r="AFG254" s="1"/>
      <c r="AFH254" s="1"/>
      <c r="AFI254" s="1"/>
      <c r="AFJ254" s="1"/>
      <c r="AFK254" s="1"/>
      <c r="AFL254" s="1"/>
      <c r="AFM254" s="1"/>
      <c r="AFN254" s="1"/>
      <c r="AFO254" s="1"/>
      <c r="AFP254" s="1"/>
      <c r="AFQ254" s="1"/>
      <c r="AFR254" s="1"/>
      <c r="AFS254" s="1"/>
      <c r="AFT254" s="1"/>
      <c r="AFU254" s="1"/>
      <c r="AFV254" s="1"/>
      <c r="AFW254" s="1"/>
      <c r="AFX254" s="1"/>
      <c r="AFY254" s="1"/>
      <c r="AFZ254" s="1"/>
      <c r="AGA254" s="1"/>
      <c r="AGB254" s="1"/>
      <c r="AGC254" s="1"/>
      <c r="AGD254" s="1"/>
      <c r="AGE254" s="1"/>
      <c r="AGF254" s="1"/>
      <c r="AGG254" s="1"/>
      <c r="AGH254" s="1"/>
      <c r="AGI254" s="1"/>
      <c r="AGJ254" s="1"/>
      <c r="AGK254" s="1"/>
      <c r="AGL254" s="1"/>
      <c r="AGM254" s="1"/>
      <c r="AGN254" s="1"/>
      <c r="AGO254" s="1"/>
      <c r="AGP254" s="1"/>
      <c r="AGQ254" s="1"/>
      <c r="AGR254" s="1"/>
      <c r="AGS254" s="1"/>
      <c r="AGT254" s="1"/>
      <c r="AGU254" s="1"/>
      <c r="AGV254" s="1"/>
      <c r="AGW254" s="1"/>
      <c r="AGX254" s="1"/>
      <c r="AGY254" s="1"/>
      <c r="AGZ254" s="1"/>
      <c r="AHA254" s="1"/>
      <c r="AHB254" s="1"/>
      <c r="AHC254" s="1"/>
      <c r="AHD254" s="1"/>
      <c r="AHE254" s="1"/>
      <c r="AHF254" s="1"/>
      <c r="AHG254" s="1"/>
      <c r="AHH254" s="1"/>
      <c r="AHI254" s="1"/>
      <c r="AHJ254" s="1"/>
      <c r="AHK254" s="1"/>
      <c r="AHL254" s="1"/>
      <c r="AHM254" s="1"/>
      <c r="AHN254" s="1"/>
      <c r="AHO254" s="1"/>
      <c r="AHP254" s="1"/>
      <c r="AHQ254" s="1"/>
      <c r="AHR254" s="1"/>
      <c r="AHS254" s="1"/>
      <c r="AHT254" s="1"/>
      <c r="AHU254" s="1"/>
      <c r="AHV254" s="1"/>
      <c r="AHW254" s="1"/>
      <c r="AHX254" s="1"/>
      <c r="AHY254" s="1"/>
      <c r="AHZ254" s="1"/>
      <c r="AIA254" s="1"/>
      <c r="AIB254" s="1"/>
      <c r="AIC254" s="1"/>
      <c r="AID254" s="1"/>
      <c r="AIE254" s="1"/>
      <c r="AIF254" s="1"/>
      <c r="AIG254" s="1"/>
      <c r="AIH254" s="1"/>
      <c r="AII254" s="1"/>
      <c r="AIJ254" s="1"/>
      <c r="AIK254" s="1"/>
      <c r="AIL254" s="1"/>
      <c r="AIM254" s="1"/>
      <c r="AIN254" s="1"/>
      <c r="AIO254" s="1"/>
      <c r="AIP254" s="1"/>
      <c r="AIQ254" s="1"/>
      <c r="AIR254" s="1"/>
      <c r="AIS254" s="1"/>
      <c r="AIT254" s="1"/>
      <c r="AIU254" s="1"/>
      <c r="AIV254" s="1"/>
      <c r="AIW254" s="1"/>
      <c r="AIX254" s="1"/>
      <c r="AIY254" s="1"/>
      <c r="AIZ254" s="1"/>
      <c r="AJA254" s="1"/>
      <c r="AJB254" s="1"/>
      <c r="AJC254" s="1"/>
      <c r="AJD254" s="1"/>
      <c r="AJE254" s="1"/>
      <c r="AJF254" s="1"/>
      <c r="AJG254" s="1"/>
      <c r="AJH254" s="1"/>
      <c r="AJI254" s="1"/>
      <c r="AJJ254" s="1"/>
      <c r="AJK254" s="1"/>
      <c r="AJL254" s="1"/>
      <c r="AJM254" s="1"/>
      <c r="AJN254" s="1"/>
      <c r="AJO254" s="1"/>
      <c r="AJP254" s="1"/>
      <c r="AJQ254" s="1"/>
      <c r="AJR254" s="1"/>
      <c r="AJS254" s="1"/>
      <c r="AJT254" s="1"/>
      <c r="AJU254" s="1"/>
      <c r="AJV254" s="1"/>
      <c r="AJW254" s="1"/>
      <c r="AJX254" s="1"/>
      <c r="AJY254" s="1"/>
      <c r="AJZ254" s="1"/>
      <c r="AKA254" s="1"/>
      <c r="AKB254" s="1"/>
      <c r="AKC254" s="1"/>
      <c r="AKD254" s="1"/>
      <c r="AKE254" s="1"/>
      <c r="AKF254" s="1"/>
      <c r="AKG254" s="1"/>
      <c r="AKH254" s="1"/>
      <c r="AKI254" s="1"/>
      <c r="AKJ254" s="1"/>
      <c r="AKK254" s="1"/>
      <c r="AKL254" s="1"/>
      <c r="AKM254" s="1"/>
      <c r="AKN254" s="1"/>
      <c r="AKO254" s="1"/>
      <c r="AKP254" s="1"/>
      <c r="AKQ254" s="1"/>
      <c r="AKR254" s="1"/>
      <c r="AKS254" s="1"/>
      <c r="AKT254" s="1"/>
      <c r="AKU254" s="1"/>
      <c r="AKV254" s="1"/>
      <c r="AKW254" s="1"/>
      <c r="AKX254" s="1"/>
      <c r="AKY254" s="1"/>
      <c r="AKZ254" s="1"/>
      <c r="ALA254" s="1"/>
      <c r="ALB254" s="1"/>
      <c r="ALC254" s="1"/>
      <c r="ALD254" s="1"/>
      <c r="ALE254" s="1"/>
      <c r="ALF254" s="1"/>
      <c r="ALG254" s="1"/>
      <c r="ALH254" s="1"/>
      <c r="ALI254" s="1"/>
      <c r="ALJ254" s="1"/>
      <c r="ALK254" s="1"/>
      <c r="ALL254" s="1"/>
      <c r="ALM254" s="1"/>
      <c r="ALN254" s="1"/>
      <c r="ALO254" s="1"/>
      <c r="ALP254" s="1"/>
      <c r="ALQ254" s="1"/>
      <c r="ALR254" s="1"/>
      <c r="ALS254" s="1"/>
      <c r="ALT254" s="1"/>
      <c r="ALU254" s="1"/>
      <c r="ALV254" s="1"/>
      <c r="ALW254" s="1"/>
      <c r="ALX254" s="1"/>
      <c r="ALY254" s="1"/>
      <c r="ALZ254" s="1"/>
      <c r="AMA254" s="1"/>
      <c r="AMB254" s="1"/>
      <c r="AMC254" s="1"/>
      <c r="AMD254" s="1"/>
      <c r="AME254" s="1"/>
      <c r="AMF254" s="1"/>
      <c r="AMG254" s="1"/>
      <c r="AMH254" s="1"/>
      <c r="AMI254" s="1"/>
      <c r="AMJ254" s="1"/>
    </row>
    <row r="255" spans="1:1024" x14ac:dyDescent="0.25">
      <c r="A255" s="26">
        <v>248</v>
      </c>
      <c r="B255" s="3" t="s">
        <v>10</v>
      </c>
      <c r="C255" s="28">
        <f>SUM(D255:I255)</f>
        <v>0</v>
      </c>
      <c r="D255" s="2">
        <f>D259</f>
        <v>0</v>
      </c>
      <c r="E255" s="2">
        <f t="shared" si="104"/>
        <v>0</v>
      </c>
      <c r="F255" s="2">
        <f t="shared" si="104"/>
        <v>0</v>
      </c>
      <c r="G255" s="2">
        <f t="shared" si="104"/>
        <v>0</v>
      </c>
      <c r="H255" s="2">
        <f t="shared" si="104"/>
        <v>0</v>
      </c>
      <c r="I255" s="2">
        <f t="shared" si="104"/>
        <v>0</v>
      </c>
      <c r="J255" s="28"/>
      <c r="K255" s="1"/>
      <c r="L255" s="1"/>
      <c r="M255" s="6"/>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c r="PU255" s="1"/>
      <c r="PV255" s="1"/>
      <c r="PW255" s="1"/>
      <c r="PX255" s="1"/>
      <c r="PY255" s="1"/>
      <c r="PZ255" s="1"/>
      <c r="QA255" s="1"/>
      <c r="QB255" s="1"/>
      <c r="QC255" s="1"/>
      <c r="QD255" s="1"/>
      <c r="QE255" s="1"/>
      <c r="QF255" s="1"/>
      <c r="QG255" s="1"/>
      <c r="QH255" s="1"/>
      <c r="QI255" s="1"/>
      <c r="QJ255" s="1"/>
      <c r="QK255" s="1"/>
      <c r="QL255" s="1"/>
      <c r="QM255" s="1"/>
      <c r="QN255" s="1"/>
      <c r="QO255" s="1"/>
      <c r="QP255" s="1"/>
      <c r="QQ255" s="1"/>
      <c r="QR255" s="1"/>
      <c r="QS255" s="1"/>
      <c r="QT255" s="1"/>
      <c r="QU255" s="1"/>
      <c r="QV255" s="1"/>
      <c r="QW255" s="1"/>
      <c r="QX255" s="1"/>
      <c r="QY255" s="1"/>
      <c r="QZ255" s="1"/>
      <c r="RA255" s="1"/>
      <c r="RB255" s="1"/>
      <c r="RC255" s="1"/>
      <c r="RD255" s="1"/>
      <c r="RE255" s="1"/>
      <c r="RF255" s="1"/>
      <c r="RG255" s="1"/>
      <c r="RH255" s="1"/>
      <c r="RI255" s="1"/>
      <c r="RJ255" s="1"/>
      <c r="RK255" s="1"/>
      <c r="RL255" s="1"/>
      <c r="RM255" s="1"/>
      <c r="RN255" s="1"/>
      <c r="RO255" s="1"/>
      <c r="RP255" s="1"/>
      <c r="RQ255" s="1"/>
      <c r="RR255" s="1"/>
      <c r="RS255" s="1"/>
      <c r="RT255" s="1"/>
      <c r="RU255" s="1"/>
      <c r="RV255" s="1"/>
      <c r="RW255" s="1"/>
      <c r="RX255" s="1"/>
      <c r="RY255" s="1"/>
      <c r="RZ255" s="1"/>
      <c r="SA255" s="1"/>
      <c r="SB255" s="1"/>
      <c r="SC255" s="1"/>
      <c r="SD255" s="1"/>
      <c r="SE255" s="1"/>
      <c r="SF255" s="1"/>
      <c r="SG255" s="1"/>
      <c r="SH255" s="1"/>
      <c r="SI255" s="1"/>
      <c r="SJ255" s="1"/>
      <c r="SK255" s="1"/>
      <c r="SL255" s="1"/>
      <c r="SM255" s="1"/>
      <c r="SN255" s="1"/>
      <c r="SO255" s="1"/>
      <c r="SP255" s="1"/>
      <c r="SQ255" s="1"/>
      <c r="SR255" s="1"/>
      <c r="SS255" s="1"/>
      <c r="ST255" s="1"/>
      <c r="SU255" s="1"/>
      <c r="SV255" s="1"/>
      <c r="SW255" s="1"/>
      <c r="SX255" s="1"/>
      <c r="SY255" s="1"/>
      <c r="SZ255" s="1"/>
      <c r="TA255" s="1"/>
      <c r="TB255" s="1"/>
      <c r="TC255" s="1"/>
      <c r="TD255" s="1"/>
      <c r="TE255" s="1"/>
      <c r="TF255" s="1"/>
      <c r="TG255" s="1"/>
      <c r="TH255" s="1"/>
      <c r="TI255" s="1"/>
      <c r="TJ255" s="1"/>
      <c r="TK255" s="1"/>
      <c r="TL255" s="1"/>
      <c r="TM255" s="1"/>
      <c r="TN255" s="1"/>
      <c r="TO255" s="1"/>
      <c r="TP255" s="1"/>
      <c r="TQ255" s="1"/>
      <c r="TR255" s="1"/>
      <c r="TS255" s="1"/>
      <c r="TT255" s="1"/>
      <c r="TU255" s="1"/>
      <c r="TV255" s="1"/>
      <c r="TW255" s="1"/>
      <c r="TX255" s="1"/>
      <c r="TY255" s="1"/>
      <c r="TZ255" s="1"/>
      <c r="UA255" s="1"/>
      <c r="UB255" s="1"/>
      <c r="UC255" s="1"/>
      <c r="UD255" s="1"/>
      <c r="UE255" s="1"/>
      <c r="UF255" s="1"/>
      <c r="UG255" s="1"/>
      <c r="UH255" s="1"/>
      <c r="UI255" s="1"/>
      <c r="UJ255" s="1"/>
      <c r="UK255" s="1"/>
      <c r="UL255" s="1"/>
      <c r="UM255" s="1"/>
      <c r="UN255" s="1"/>
      <c r="UO255" s="1"/>
      <c r="UP255" s="1"/>
      <c r="UQ255" s="1"/>
      <c r="UR255" s="1"/>
      <c r="US255" s="1"/>
      <c r="UT255" s="1"/>
      <c r="UU255" s="1"/>
      <c r="UV255" s="1"/>
      <c r="UW255" s="1"/>
      <c r="UX255" s="1"/>
      <c r="UY255" s="1"/>
      <c r="UZ255" s="1"/>
      <c r="VA255" s="1"/>
      <c r="VB255" s="1"/>
      <c r="VC255" s="1"/>
      <c r="VD255" s="1"/>
      <c r="VE255" s="1"/>
      <c r="VF255" s="1"/>
      <c r="VG255" s="1"/>
      <c r="VH255" s="1"/>
      <c r="VI255" s="1"/>
      <c r="VJ255" s="1"/>
      <c r="VK255" s="1"/>
      <c r="VL255" s="1"/>
      <c r="VM255" s="1"/>
      <c r="VN255" s="1"/>
      <c r="VO255" s="1"/>
      <c r="VP255" s="1"/>
      <c r="VQ255" s="1"/>
      <c r="VR255" s="1"/>
      <c r="VS255" s="1"/>
      <c r="VT255" s="1"/>
      <c r="VU255" s="1"/>
      <c r="VV255" s="1"/>
      <c r="VW255" s="1"/>
      <c r="VX255" s="1"/>
      <c r="VY255" s="1"/>
      <c r="VZ255" s="1"/>
      <c r="WA255" s="1"/>
      <c r="WB255" s="1"/>
      <c r="WC255" s="1"/>
      <c r="WD255" s="1"/>
      <c r="WE255" s="1"/>
      <c r="WF255" s="1"/>
      <c r="WG255" s="1"/>
      <c r="WH255" s="1"/>
      <c r="WI255" s="1"/>
      <c r="WJ255" s="1"/>
      <c r="WK255" s="1"/>
      <c r="WL255" s="1"/>
      <c r="WM255" s="1"/>
      <c r="WN255" s="1"/>
      <c r="WO255" s="1"/>
      <c r="WP255" s="1"/>
      <c r="WQ255" s="1"/>
      <c r="WR255" s="1"/>
      <c r="WS255" s="1"/>
      <c r="WT255" s="1"/>
      <c r="WU255" s="1"/>
      <c r="WV255" s="1"/>
      <c r="WW255" s="1"/>
      <c r="WX255" s="1"/>
      <c r="WY255" s="1"/>
      <c r="WZ255" s="1"/>
      <c r="XA255" s="1"/>
      <c r="XB255" s="1"/>
      <c r="XC255" s="1"/>
      <c r="XD255" s="1"/>
      <c r="XE255" s="1"/>
      <c r="XF255" s="1"/>
      <c r="XG255" s="1"/>
      <c r="XH255" s="1"/>
      <c r="XI255" s="1"/>
      <c r="XJ255" s="1"/>
      <c r="XK255" s="1"/>
      <c r="XL255" s="1"/>
      <c r="XM255" s="1"/>
      <c r="XN255" s="1"/>
      <c r="XO255" s="1"/>
      <c r="XP255" s="1"/>
      <c r="XQ255" s="1"/>
      <c r="XR255" s="1"/>
      <c r="XS255" s="1"/>
      <c r="XT255" s="1"/>
      <c r="XU255" s="1"/>
      <c r="XV255" s="1"/>
      <c r="XW255" s="1"/>
      <c r="XX255" s="1"/>
      <c r="XY255" s="1"/>
      <c r="XZ255" s="1"/>
      <c r="YA255" s="1"/>
      <c r="YB255" s="1"/>
      <c r="YC255" s="1"/>
      <c r="YD255" s="1"/>
      <c r="YE255" s="1"/>
      <c r="YF255" s="1"/>
      <c r="YG255" s="1"/>
      <c r="YH255" s="1"/>
      <c r="YI255" s="1"/>
      <c r="YJ255" s="1"/>
      <c r="YK255" s="1"/>
      <c r="YL255" s="1"/>
      <c r="YM255" s="1"/>
      <c r="YN255" s="1"/>
      <c r="YO255" s="1"/>
      <c r="YP255" s="1"/>
      <c r="YQ255" s="1"/>
      <c r="YR255" s="1"/>
      <c r="YS255" s="1"/>
      <c r="YT255" s="1"/>
      <c r="YU255" s="1"/>
      <c r="YV255" s="1"/>
      <c r="YW255" s="1"/>
      <c r="YX255" s="1"/>
      <c r="YY255" s="1"/>
      <c r="YZ255" s="1"/>
      <c r="ZA255" s="1"/>
      <c r="ZB255" s="1"/>
      <c r="ZC255" s="1"/>
      <c r="ZD255" s="1"/>
      <c r="ZE255" s="1"/>
      <c r="ZF255" s="1"/>
      <c r="ZG255" s="1"/>
      <c r="ZH255" s="1"/>
      <c r="ZI255" s="1"/>
      <c r="ZJ255" s="1"/>
      <c r="ZK255" s="1"/>
      <c r="ZL255" s="1"/>
      <c r="ZM255" s="1"/>
      <c r="ZN255" s="1"/>
      <c r="ZO255" s="1"/>
      <c r="ZP255" s="1"/>
      <c r="ZQ255" s="1"/>
      <c r="ZR255" s="1"/>
      <c r="ZS255" s="1"/>
      <c r="ZT255" s="1"/>
      <c r="ZU255" s="1"/>
      <c r="ZV255" s="1"/>
      <c r="ZW255" s="1"/>
      <c r="ZX255" s="1"/>
      <c r="ZY255" s="1"/>
      <c r="ZZ255" s="1"/>
      <c r="AAA255" s="1"/>
      <c r="AAB255" s="1"/>
      <c r="AAC255" s="1"/>
      <c r="AAD255" s="1"/>
      <c r="AAE255" s="1"/>
      <c r="AAF255" s="1"/>
      <c r="AAG255" s="1"/>
      <c r="AAH255" s="1"/>
      <c r="AAI255" s="1"/>
      <c r="AAJ255" s="1"/>
      <c r="AAK255" s="1"/>
      <c r="AAL255" s="1"/>
      <c r="AAM255" s="1"/>
      <c r="AAN255" s="1"/>
      <c r="AAO255" s="1"/>
      <c r="AAP255" s="1"/>
      <c r="AAQ255" s="1"/>
      <c r="AAR255" s="1"/>
      <c r="AAS255" s="1"/>
      <c r="AAT255" s="1"/>
      <c r="AAU255" s="1"/>
      <c r="AAV255" s="1"/>
      <c r="AAW255" s="1"/>
      <c r="AAX255" s="1"/>
      <c r="AAY255" s="1"/>
      <c r="AAZ255" s="1"/>
      <c r="ABA255" s="1"/>
      <c r="ABB255" s="1"/>
      <c r="ABC255" s="1"/>
      <c r="ABD255" s="1"/>
      <c r="ABE255" s="1"/>
      <c r="ABF255" s="1"/>
      <c r="ABG255" s="1"/>
      <c r="ABH255" s="1"/>
      <c r="ABI255" s="1"/>
      <c r="ABJ255" s="1"/>
      <c r="ABK255" s="1"/>
      <c r="ABL255" s="1"/>
      <c r="ABM255" s="1"/>
      <c r="ABN255" s="1"/>
      <c r="ABO255" s="1"/>
      <c r="ABP255" s="1"/>
      <c r="ABQ255" s="1"/>
      <c r="ABR255" s="1"/>
      <c r="ABS255" s="1"/>
      <c r="ABT255" s="1"/>
      <c r="ABU255" s="1"/>
      <c r="ABV255" s="1"/>
      <c r="ABW255" s="1"/>
      <c r="ABX255" s="1"/>
      <c r="ABY255" s="1"/>
      <c r="ABZ255" s="1"/>
      <c r="ACA255" s="1"/>
      <c r="ACB255" s="1"/>
      <c r="ACC255" s="1"/>
      <c r="ACD255" s="1"/>
      <c r="ACE255" s="1"/>
      <c r="ACF255" s="1"/>
      <c r="ACG255" s="1"/>
      <c r="ACH255" s="1"/>
      <c r="ACI255" s="1"/>
      <c r="ACJ255" s="1"/>
      <c r="ACK255" s="1"/>
      <c r="ACL255" s="1"/>
      <c r="ACM255" s="1"/>
      <c r="ACN255" s="1"/>
      <c r="ACO255" s="1"/>
      <c r="ACP255" s="1"/>
      <c r="ACQ255" s="1"/>
      <c r="ACR255" s="1"/>
      <c r="ACS255" s="1"/>
      <c r="ACT255" s="1"/>
      <c r="ACU255" s="1"/>
      <c r="ACV255" s="1"/>
      <c r="ACW255" s="1"/>
      <c r="ACX255" s="1"/>
      <c r="ACY255" s="1"/>
      <c r="ACZ255" s="1"/>
      <c r="ADA255" s="1"/>
      <c r="ADB255" s="1"/>
      <c r="ADC255" s="1"/>
      <c r="ADD255" s="1"/>
      <c r="ADE255" s="1"/>
      <c r="ADF255" s="1"/>
      <c r="ADG255" s="1"/>
      <c r="ADH255" s="1"/>
      <c r="ADI255" s="1"/>
      <c r="ADJ255" s="1"/>
      <c r="ADK255" s="1"/>
      <c r="ADL255" s="1"/>
      <c r="ADM255" s="1"/>
      <c r="ADN255" s="1"/>
      <c r="ADO255" s="1"/>
      <c r="ADP255" s="1"/>
      <c r="ADQ255" s="1"/>
      <c r="ADR255" s="1"/>
      <c r="ADS255" s="1"/>
      <c r="ADT255" s="1"/>
      <c r="ADU255" s="1"/>
      <c r="ADV255" s="1"/>
      <c r="ADW255" s="1"/>
      <c r="ADX255" s="1"/>
      <c r="ADY255" s="1"/>
      <c r="ADZ255" s="1"/>
      <c r="AEA255" s="1"/>
      <c r="AEB255" s="1"/>
      <c r="AEC255" s="1"/>
      <c r="AED255" s="1"/>
      <c r="AEE255" s="1"/>
      <c r="AEF255" s="1"/>
      <c r="AEG255" s="1"/>
      <c r="AEH255" s="1"/>
      <c r="AEI255" s="1"/>
      <c r="AEJ255" s="1"/>
      <c r="AEK255" s="1"/>
      <c r="AEL255" s="1"/>
      <c r="AEM255" s="1"/>
      <c r="AEN255" s="1"/>
      <c r="AEO255" s="1"/>
      <c r="AEP255" s="1"/>
      <c r="AEQ255" s="1"/>
      <c r="AER255" s="1"/>
      <c r="AES255" s="1"/>
      <c r="AET255" s="1"/>
      <c r="AEU255" s="1"/>
      <c r="AEV255" s="1"/>
      <c r="AEW255" s="1"/>
      <c r="AEX255" s="1"/>
      <c r="AEY255" s="1"/>
      <c r="AEZ255" s="1"/>
      <c r="AFA255" s="1"/>
      <c r="AFB255" s="1"/>
      <c r="AFC255" s="1"/>
      <c r="AFD255" s="1"/>
      <c r="AFE255" s="1"/>
      <c r="AFF255" s="1"/>
      <c r="AFG255" s="1"/>
      <c r="AFH255" s="1"/>
      <c r="AFI255" s="1"/>
      <c r="AFJ255" s="1"/>
      <c r="AFK255" s="1"/>
      <c r="AFL255" s="1"/>
      <c r="AFM255" s="1"/>
      <c r="AFN255" s="1"/>
      <c r="AFO255" s="1"/>
      <c r="AFP255" s="1"/>
      <c r="AFQ255" s="1"/>
      <c r="AFR255" s="1"/>
      <c r="AFS255" s="1"/>
      <c r="AFT255" s="1"/>
      <c r="AFU255" s="1"/>
      <c r="AFV255" s="1"/>
      <c r="AFW255" s="1"/>
      <c r="AFX255" s="1"/>
      <c r="AFY255" s="1"/>
      <c r="AFZ255" s="1"/>
      <c r="AGA255" s="1"/>
      <c r="AGB255" s="1"/>
      <c r="AGC255" s="1"/>
      <c r="AGD255" s="1"/>
      <c r="AGE255" s="1"/>
      <c r="AGF255" s="1"/>
      <c r="AGG255" s="1"/>
      <c r="AGH255" s="1"/>
      <c r="AGI255" s="1"/>
      <c r="AGJ255" s="1"/>
      <c r="AGK255" s="1"/>
      <c r="AGL255" s="1"/>
      <c r="AGM255" s="1"/>
      <c r="AGN255" s="1"/>
      <c r="AGO255" s="1"/>
      <c r="AGP255" s="1"/>
      <c r="AGQ255" s="1"/>
      <c r="AGR255" s="1"/>
      <c r="AGS255" s="1"/>
      <c r="AGT255" s="1"/>
      <c r="AGU255" s="1"/>
      <c r="AGV255" s="1"/>
      <c r="AGW255" s="1"/>
      <c r="AGX255" s="1"/>
      <c r="AGY255" s="1"/>
      <c r="AGZ255" s="1"/>
      <c r="AHA255" s="1"/>
      <c r="AHB255" s="1"/>
      <c r="AHC255" s="1"/>
      <c r="AHD255" s="1"/>
      <c r="AHE255" s="1"/>
      <c r="AHF255" s="1"/>
      <c r="AHG255" s="1"/>
      <c r="AHH255" s="1"/>
      <c r="AHI255" s="1"/>
      <c r="AHJ255" s="1"/>
      <c r="AHK255" s="1"/>
      <c r="AHL255" s="1"/>
      <c r="AHM255" s="1"/>
      <c r="AHN255" s="1"/>
      <c r="AHO255" s="1"/>
      <c r="AHP255" s="1"/>
      <c r="AHQ255" s="1"/>
      <c r="AHR255" s="1"/>
      <c r="AHS255" s="1"/>
      <c r="AHT255" s="1"/>
      <c r="AHU255" s="1"/>
      <c r="AHV255" s="1"/>
      <c r="AHW255" s="1"/>
      <c r="AHX255" s="1"/>
      <c r="AHY255" s="1"/>
      <c r="AHZ255" s="1"/>
      <c r="AIA255" s="1"/>
      <c r="AIB255" s="1"/>
      <c r="AIC255" s="1"/>
      <c r="AID255" s="1"/>
      <c r="AIE255" s="1"/>
      <c r="AIF255" s="1"/>
      <c r="AIG255" s="1"/>
      <c r="AIH255" s="1"/>
      <c r="AII255" s="1"/>
      <c r="AIJ255" s="1"/>
      <c r="AIK255" s="1"/>
      <c r="AIL255" s="1"/>
      <c r="AIM255" s="1"/>
      <c r="AIN255" s="1"/>
      <c r="AIO255" s="1"/>
      <c r="AIP255" s="1"/>
      <c r="AIQ255" s="1"/>
      <c r="AIR255" s="1"/>
      <c r="AIS255" s="1"/>
      <c r="AIT255" s="1"/>
      <c r="AIU255" s="1"/>
      <c r="AIV255" s="1"/>
      <c r="AIW255" s="1"/>
      <c r="AIX255" s="1"/>
      <c r="AIY255" s="1"/>
      <c r="AIZ255" s="1"/>
      <c r="AJA255" s="1"/>
      <c r="AJB255" s="1"/>
      <c r="AJC255" s="1"/>
      <c r="AJD255" s="1"/>
      <c r="AJE255" s="1"/>
      <c r="AJF255" s="1"/>
      <c r="AJG255" s="1"/>
      <c r="AJH255" s="1"/>
      <c r="AJI255" s="1"/>
      <c r="AJJ255" s="1"/>
      <c r="AJK255" s="1"/>
      <c r="AJL255" s="1"/>
      <c r="AJM255" s="1"/>
      <c r="AJN255" s="1"/>
      <c r="AJO255" s="1"/>
      <c r="AJP255" s="1"/>
      <c r="AJQ255" s="1"/>
      <c r="AJR255" s="1"/>
      <c r="AJS255" s="1"/>
      <c r="AJT255" s="1"/>
      <c r="AJU255" s="1"/>
      <c r="AJV255" s="1"/>
      <c r="AJW255" s="1"/>
      <c r="AJX255" s="1"/>
      <c r="AJY255" s="1"/>
      <c r="AJZ255" s="1"/>
      <c r="AKA255" s="1"/>
      <c r="AKB255" s="1"/>
      <c r="AKC255" s="1"/>
      <c r="AKD255" s="1"/>
      <c r="AKE255" s="1"/>
      <c r="AKF255" s="1"/>
      <c r="AKG255" s="1"/>
      <c r="AKH255" s="1"/>
      <c r="AKI255" s="1"/>
      <c r="AKJ255" s="1"/>
      <c r="AKK255" s="1"/>
      <c r="AKL255" s="1"/>
      <c r="AKM255" s="1"/>
      <c r="AKN255" s="1"/>
      <c r="AKO255" s="1"/>
      <c r="AKP255" s="1"/>
      <c r="AKQ255" s="1"/>
      <c r="AKR255" s="1"/>
      <c r="AKS255" s="1"/>
      <c r="AKT255" s="1"/>
      <c r="AKU255" s="1"/>
      <c r="AKV255" s="1"/>
      <c r="AKW255" s="1"/>
      <c r="AKX255" s="1"/>
      <c r="AKY255" s="1"/>
      <c r="AKZ255" s="1"/>
      <c r="ALA255" s="1"/>
      <c r="ALB255" s="1"/>
      <c r="ALC255" s="1"/>
      <c r="ALD255" s="1"/>
      <c r="ALE255" s="1"/>
      <c r="ALF255" s="1"/>
      <c r="ALG255" s="1"/>
      <c r="ALH255" s="1"/>
      <c r="ALI255" s="1"/>
      <c r="ALJ255" s="1"/>
      <c r="ALK255" s="1"/>
      <c r="ALL255" s="1"/>
      <c r="ALM255" s="1"/>
      <c r="ALN255" s="1"/>
      <c r="ALO255" s="1"/>
      <c r="ALP255" s="1"/>
      <c r="ALQ255" s="1"/>
      <c r="ALR255" s="1"/>
      <c r="ALS255" s="1"/>
      <c r="ALT255" s="1"/>
      <c r="ALU255" s="1"/>
      <c r="ALV255" s="1"/>
      <c r="ALW255" s="1"/>
      <c r="ALX255" s="1"/>
      <c r="ALY255" s="1"/>
      <c r="ALZ255" s="1"/>
      <c r="AMA255" s="1"/>
      <c r="AMB255" s="1"/>
      <c r="AMC255" s="1"/>
      <c r="AMD255" s="1"/>
      <c r="AME255" s="1"/>
      <c r="AMF255" s="1"/>
      <c r="AMG255" s="1"/>
      <c r="AMH255" s="1"/>
      <c r="AMI255" s="1"/>
      <c r="AMJ255" s="1"/>
    </row>
    <row r="256" spans="1:1024" s="11" customFormat="1" x14ac:dyDescent="0.25">
      <c r="A256" s="26">
        <v>249</v>
      </c>
      <c r="B256" s="3" t="s">
        <v>11</v>
      </c>
      <c r="C256" s="28">
        <f>SUM(D256:I256)</f>
        <v>5000</v>
      </c>
      <c r="D256" s="2">
        <f>D260</f>
        <v>0</v>
      </c>
      <c r="E256" s="2">
        <f>E260</f>
        <v>0</v>
      </c>
      <c r="F256" s="2">
        <f t="shared" si="104"/>
        <v>0</v>
      </c>
      <c r="G256" s="2">
        <f t="shared" si="104"/>
        <v>0</v>
      </c>
      <c r="H256" s="2">
        <f t="shared" si="104"/>
        <v>0</v>
      </c>
      <c r="I256" s="2">
        <f t="shared" si="104"/>
        <v>5000</v>
      </c>
      <c r="J256" s="28"/>
    </row>
    <row r="257" spans="1:1024" s="4" customFormat="1" ht="187.5" x14ac:dyDescent="0.25">
      <c r="A257" s="26">
        <v>250</v>
      </c>
      <c r="B257" s="15" t="s">
        <v>51</v>
      </c>
      <c r="C257" s="13">
        <f t="shared" ref="C257:I257" si="105">SUM(C258:C260)</f>
        <v>5000</v>
      </c>
      <c r="D257" s="13">
        <f t="shared" si="105"/>
        <v>0</v>
      </c>
      <c r="E257" s="13">
        <f t="shared" si="105"/>
        <v>0</v>
      </c>
      <c r="F257" s="13">
        <f t="shared" si="105"/>
        <v>0</v>
      </c>
      <c r="G257" s="13">
        <f t="shared" si="105"/>
        <v>0</v>
      </c>
      <c r="H257" s="13">
        <f t="shared" si="105"/>
        <v>0</v>
      </c>
      <c r="I257" s="13">
        <f t="shared" si="105"/>
        <v>5000</v>
      </c>
      <c r="J257" s="13" t="s">
        <v>73</v>
      </c>
    </row>
    <row r="258" spans="1:1024" x14ac:dyDescent="0.25">
      <c r="A258" s="26">
        <v>251</v>
      </c>
      <c r="B258" s="3" t="s">
        <v>9</v>
      </c>
      <c r="C258" s="28">
        <f>SUM(D258:I258)</f>
        <v>0</v>
      </c>
      <c r="D258" s="2">
        <v>0</v>
      </c>
      <c r="E258" s="2">
        <v>0</v>
      </c>
      <c r="F258" s="2">
        <v>0</v>
      </c>
      <c r="G258" s="2">
        <v>0</v>
      </c>
      <c r="H258" s="2">
        <v>0</v>
      </c>
      <c r="I258" s="2">
        <v>0</v>
      </c>
      <c r="J258" s="28"/>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c r="PU258" s="1"/>
      <c r="PV258" s="1"/>
      <c r="PW258" s="1"/>
      <c r="PX258" s="1"/>
      <c r="PY258" s="1"/>
      <c r="PZ258" s="1"/>
      <c r="QA258" s="1"/>
      <c r="QB258" s="1"/>
      <c r="QC258" s="1"/>
      <c r="QD258" s="1"/>
      <c r="QE258" s="1"/>
      <c r="QF258" s="1"/>
      <c r="QG258" s="1"/>
      <c r="QH258" s="1"/>
      <c r="QI258" s="1"/>
      <c r="QJ258" s="1"/>
      <c r="QK258" s="1"/>
      <c r="QL258" s="1"/>
      <c r="QM258" s="1"/>
      <c r="QN258" s="1"/>
      <c r="QO258" s="1"/>
      <c r="QP258" s="1"/>
      <c r="QQ258" s="1"/>
      <c r="QR258" s="1"/>
      <c r="QS258" s="1"/>
      <c r="QT258" s="1"/>
      <c r="QU258" s="1"/>
      <c r="QV258" s="1"/>
      <c r="QW258" s="1"/>
      <c r="QX258" s="1"/>
      <c r="QY258" s="1"/>
      <c r="QZ258" s="1"/>
      <c r="RA258" s="1"/>
      <c r="RB258" s="1"/>
      <c r="RC258" s="1"/>
      <c r="RD258" s="1"/>
      <c r="RE258" s="1"/>
      <c r="RF258" s="1"/>
      <c r="RG258" s="1"/>
      <c r="RH258" s="1"/>
      <c r="RI258" s="1"/>
      <c r="RJ258" s="1"/>
      <c r="RK258" s="1"/>
      <c r="RL258" s="1"/>
      <c r="RM258" s="1"/>
      <c r="RN258" s="1"/>
      <c r="RO258" s="1"/>
      <c r="RP258" s="1"/>
      <c r="RQ258" s="1"/>
      <c r="RR258" s="1"/>
      <c r="RS258" s="1"/>
      <c r="RT258" s="1"/>
      <c r="RU258" s="1"/>
      <c r="RV258" s="1"/>
      <c r="RW258" s="1"/>
      <c r="RX258" s="1"/>
      <c r="RY258" s="1"/>
      <c r="RZ258" s="1"/>
      <c r="SA258" s="1"/>
      <c r="SB258" s="1"/>
      <c r="SC258" s="1"/>
      <c r="SD258" s="1"/>
      <c r="SE258" s="1"/>
      <c r="SF258" s="1"/>
      <c r="SG258" s="1"/>
      <c r="SH258" s="1"/>
      <c r="SI258" s="1"/>
      <c r="SJ258" s="1"/>
      <c r="SK258" s="1"/>
      <c r="SL258" s="1"/>
      <c r="SM258" s="1"/>
      <c r="SN258" s="1"/>
      <c r="SO258" s="1"/>
      <c r="SP258" s="1"/>
      <c r="SQ258" s="1"/>
      <c r="SR258" s="1"/>
      <c r="SS258" s="1"/>
      <c r="ST258" s="1"/>
      <c r="SU258" s="1"/>
      <c r="SV258" s="1"/>
      <c r="SW258" s="1"/>
      <c r="SX258" s="1"/>
      <c r="SY258" s="1"/>
      <c r="SZ258" s="1"/>
      <c r="TA258" s="1"/>
      <c r="TB258" s="1"/>
      <c r="TC258" s="1"/>
      <c r="TD258" s="1"/>
      <c r="TE258" s="1"/>
      <c r="TF258" s="1"/>
      <c r="TG258" s="1"/>
      <c r="TH258" s="1"/>
      <c r="TI258" s="1"/>
      <c r="TJ258" s="1"/>
      <c r="TK258" s="1"/>
      <c r="TL258" s="1"/>
      <c r="TM258" s="1"/>
      <c r="TN258" s="1"/>
      <c r="TO258" s="1"/>
      <c r="TP258" s="1"/>
      <c r="TQ258" s="1"/>
      <c r="TR258" s="1"/>
      <c r="TS258" s="1"/>
      <c r="TT258" s="1"/>
      <c r="TU258" s="1"/>
      <c r="TV258" s="1"/>
      <c r="TW258" s="1"/>
      <c r="TX258" s="1"/>
      <c r="TY258" s="1"/>
      <c r="TZ258" s="1"/>
      <c r="UA258" s="1"/>
      <c r="UB258" s="1"/>
      <c r="UC258" s="1"/>
      <c r="UD258" s="1"/>
      <c r="UE258" s="1"/>
      <c r="UF258" s="1"/>
      <c r="UG258" s="1"/>
      <c r="UH258" s="1"/>
      <c r="UI258" s="1"/>
      <c r="UJ258" s="1"/>
      <c r="UK258" s="1"/>
      <c r="UL258" s="1"/>
      <c r="UM258" s="1"/>
      <c r="UN258" s="1"/>
      <c r="UO258" s="1"/>
      <c r="UP258" s="1"/>
      <c r="UQ258" s="1"/>
      <c r="UR258" s="1"/>
      <c r="US258" s="1"/>
      <c r="UT258" s="1"/>
      <c r="UU258" s="1"/>
      <c r="UV258" s="1"/>
      <c r="UW258" s="1"/>
      <c r="UX258" s="1"/>
      <c r="UY258" s="1"/>
      <c r="UZ258" s="1"/>
      <c r="VA258" s="1"/>
      <c r="VB258" s="1"/>
      <c r="VC258" s="1"/>
      <c r="VD258" s="1"/>
      <c r="VE258" s="1"/>
      <c r="VF258" s="1"/>
      <c r="VG258" s="1"/>
      <c r="VH258" s="1"/>
      <c r="VI258" s="1"/>
      <c r="VJ258" s="1"/>
      <c r="VK258" s="1"/>
      <c r="VL258" s="1"/>
      <c r="VM258" s="1"/>
      <c r="VN258" s="1"/>
      <c r="VO258" s="1"/>
      <c r="VP258" s="1"/>
      <c r="VQ258" s="1"/>
      <c r="VR258" s="1"/>
      <c r="VS258" s="1"/>
      <c r="VT258" s="1"/>
      <c r="VU258" s="1"/>
      <c r="VV258" s="1"/>
      <c r="VW258" s="1"/>
      <c r="VX258" s="1"/>
      <c r="VY258" s="1"/>
      <c r="VZ258" s="1"/>
      <c r="WA258" s="1"/>
      <c r="WB258" s="1"/>
      <c r="WC258" s="1"/>
      <c r="WD258" s="1"/>
      <c r="WE258" s="1"/>
      <c r="WF258" s="1"/>
      <c r="WG258" s="1"/>
      <c r="WH258" s="1"/>
      <c r="WI258" s="1"/>
      <c r="WJ258" s="1"/>
      <c r="WK258" s="1"/>
      <c r="WL258" s="1"/>
      <c r="WM258" s="1"/>
      <c r="WN258" s="1"/>
      <c r="WO258" s="1"/>
      <c r="WP258" s="1"/>
      <c r="WQ258" s="1"/>
      <c r="WR258" s="1"/>
      <c r="WS258" s="1"/>
      <c r="WT258" s="1"/>
      <c r="WU258" s="1"/>
      <c r="WV258" s="1"/>
      <c r="WW258" s="1"/>
      <c r="WX258" s="1"/>
      <c r="WY258" s="1"/>
      <c r="WZ258" s="1"/>
      <c r="XA258" s="1"/>
      <c r="XB258" s="1"/>
      <c r="XC258" s="1"/>
      <c r="XD258" s="1"/>
      <c r="XE258" s="1"/>
      <c r="XF258" s="1"/>
      <c r="XG258" s="1"/>
      <c r="XH258" s="1"/>
      <c r="XI258" s="1"/>
      <c r="XJ258" s="1"/>
      <c r="XK258" s="1"/>
      <c r="XL258" s="1"/>
      <c r="XM258" s="1"/>
      <c r="XN258" s="1"/>
      <c r="XO258" s="1"/>
      <c r="XP258" s="1"/>
      <c r="XQ258" s="1"/>
      <c r="XR258" s="1"/>
      <c r="XS258" s="1"/>
      <c r="XT258" s="1"/>
      <c r="XU258" s="1"/>
      <c r="XV258" s="1"/>
      <c r="XW258" s="1"/>
      <c r="XX258" s="1"/>
      <c r="XY258" s="1"/>
      <c r="XZ258" s="1"/>
      <c r="YA258" s="1"/>
      <c r="YB258" s="1"/>
      <c r="YC258" s="1"/>
      <c r="YD258" s="1"/>
      <c r="YE258" s="1"/>
      <c r="YF258" s="1"/>
      <c r="YG258" s="1"/>
      <c r="YH258" s="1"/>
      <c r="YI258" s="1"/>
      <c r="YJ258" s="1"/>
      <c r="YK258" s="1"/>
      <c r="YL258" s="1"/>
      <c r="YM258" s="1"/>
      <c r="YN258" s="1"/>
      <c r="YO258" s="1"/>
      <c r="YP258" s="1"/>
      <c r="YQ258" s="1"/>
      <c r="YR258" s="1"/>
      <c r="YS258" s="1"/>
      <c r="YT258" s="1"/>
      <c r="YU258" s="1"/>
      <c r="YV258" s="1"/>
      <c r="YW258" s="1"/>
      <c r="YX258" s="1"/>
      <c r="YY258" s="1"/>
      <c r="YZ258" s="1"/>
      <c r="ZA258" s="1"/>
      <c r="ZB258" s="1"/>
      <c r="ZC258" s="1"/>
      <c r="ZD258" s="1"/>
      <c r="ZE258" s="1"/>
      <c r="ZF258" s="1"/>
      <c r="ZG258" s="1"/>
      <c r="ZH258" s="1"/>
      <c r="ZI258" s="1"/>
      <c r="ZJ258" s="1"/>
      <c r="ZK258" s="1"/>
      <c r="ZL258" s="1"/>
      <c r="ZM258" s="1"/>
      <c r="ZN258" s="1"/>
      <c r="ZO258" s="1"/>
      <c r="ZP258" s="1"/>
      <c r="ZQ258" s="1"/>
      <c r="ZR258" s="1"/>
      <c r="ZS258" s="1"/>
      <c r="ZT258" s="1"/>
      <c r="ZU258" s="1"/>
      <c r="ZV258" s="1"/>
      <c r="ZW258" s="1"/>
      <c r="ZX258" s="1"/>
      <c r="ZY258" s="1"/>
      <c r="ZZ258" s="1"/>
      <c r="AAA258" s="1"/>
      <c r="AAB258" s="1"/>
      <c r="AAC258" s="1"/>
      <c r="AAD258" s="1"/>
      <c r="AAE258" s="1"/>
      <c r="AAF258" s="1"/>
      <c r="AAG258" s="1"/>
      <c r="AAH258" s="1"/>
      <c r="AAI258" s="1"/>
      <c r="AAJ258" s="1"/>
      <c r="AAK258" s="1"/>
      <c r="AAL258" s="1"/>
      <c r="AAM258" s="1"/>
      <c r="AAN258" s="1"/>
      <c r="AAO258" s="1"/>
      <c r="AAP258" s="1"/>
      <c r="AAQ258" s="1"/>
      <c r="AAR258" s="1"/>
      <c r="AAS258" s="1"/>
      <c r="AAT258" s="1"/>
      <c r="AAU258" s="1"/>
      <c r="AAV258" s="1"/>
      <c r="AAW258" s="1"/>
      <c r="AAX258" s="1"/>
      <c r="AAY258" s="1"/>
      <c r="AAZ258" s="1"/>
      <c r="ABA258" s="1"/>
      <c r="ABB258" s="1"/>
      <c r="ABC258" s="1"/>
      <c r="ABD258" s="1"/>
      <c r="ABE258" s="1"/>
      <c r="ABF258" s="1"/>
      <c r="ABG258" s="1"/>
      <c r="ABH258" s="1"/>
      <c r="ABI258" s="1"/>
      <c r="ABJ258" s="1"/>
      <c r="ABK258" s="1"/>
      <c r="ABL258" s="1"/>
      <c r="ABM258" s="1"/>
      <c r="ABN258" s="1"/>
      <c r="ABO258" s="1"/>
      <c r="ABP258" s="1"/>
      <c r="ABQ258" s="1"/>
      <c r="ABR258" s="1"/>
      <c r="ABS258" s="1"/>
      <c r="ABT258" s="1"/>
      <c r="ABU258" s="1"/>
      <c r="ABV258" s="1"/>
      <c r="ABW258" s="1"/>
      <c r="ABX258" s="1"/>
      <c r="ABY258" s="1"/>
      <c r="ABZ258" s="1"/>
      <c r="ACA258" s="1"/>
      <c r="ACB258" s="1"/>
      <c r="ACC258" s="1"/>
      <c r="ACD258" s="1"/>
      <c r="ACE258" s="1"/>
      <c r="ACF258" s="1"/>
      <c r="ACG258" s="1"/>
      <c r="ACH258" s="1"/>
      <c r="ACI258" s="1"/>
      <c r="ACJ258" s="1"/>
      <c r="ACK258" s="1"/>
      <c r="ACL258" s="1"/>
      <c r="ACM258" s="1"/>
      <c r="ACN258" s="1"/>
      <c r="ACO258" s="1"/>
      <c r="ACP258" s="1"/>
      <c r="ACQ258" s="1"/>
      <c r="ACR258" s="1"/>
      <c r="ACS258" s="1"/>
      <c r="ACT258" s="1"/>
      <c r="ACU258" s="1"/>
      <c r="ACV258" s="1"/>
      <c r="ACW258" s="1"/>
      <c r="ACX258" s="1"/>
      <c r="ACY258" s="1"/>
      <c r="ACZ258" s="1"/>
      <c r="ADA258" s="1"/>
      <c r="ADB258" s="1"/>
      <c r="ADC258" s="1"/>
      <c r="ADD258" s="1"/>
      <c r="ADE258" s="1"/>
      <c r="ADF258" s="1"/>
      <c r="ADG258" s="1"/>
      <c r="ADH258" s="1"/>
      <c r="ADI258" s="1"/>
      <c r="ADJ258" s="1"/>
      <c r="ADK258" s="1"/>
      <c r="ADL258" s="1"/>
      <c r="ADM258" s="1"/>
      <c r="ADN258" s="1"/>
      <c r="ADO258" s="1"/>
      <c r="ADP258" s="1"/>
      <c r="ADQ258" s="1"/>
      <c r="ADR258" s="1"/>
      <c r="ADS258" s="1"/>
      <c r="ADT258" s="1"/>
      <c r="ADU258" s="1"/>
      <c r="ADV258" s="1"/>
      <c r="ADW258" s="1"/>
      <c r="ADX258" s="1"/>
      <c r="ADY258" s="1"/>
      <c r="ADZ258" s="1"/>
      <c r="AEA258" s="1"/>
      <c r="AEB258" s="1"/>
      <c r="AEC258" s="1"/>
      <c r="AED258" s="1"/>
      <c r="AEE258" s="1"/>
      <c r="AEF258" s="1"/>
      <c r="AEG258" s="1"/>
      <c r="AEH258" s="1"/>
      <c r="AEI258" s="1"/>
      <c r="AEJ258" s="1"/>
      <c r="AEK258" s="1"/>
      <c r="AEL258" s="1"/>
      <c r="AEM258" s="1"/>
      <c r="AEN258" s="1"/>
      <c r="AEO258" s="1"/>
      <c r="AEP258" s="1"/>
      <c r="AEQ258" s="1"/>
      <c r="AER258" s="1"/>
      <c r="AES258" s="1"/>
      <c r="AET258" s="1"/>
      <c r="AEU258" s="1"/>
      <c r="AEV258" s="1"/>
      <c r="AEW258" s="1"/>
      <c r="AEX258" s="1"/>
      <c r="AEY258" s="1"/>
      <c r="AEZ258" s="1"/>
      <c r="AFA258" s="1"/>
      <c r="AFB258" s="1"/>
      <c r="AFC258" s="1"/>
      <c r="AFD258" s="1"/>
      <c r="AFE258" s="1"/>
      <c r="AFF258" s="1"/>
      <c r="AFG258" s="1"/>
      <c r="AFH258" s="1"/>
      <c r="AFI258" s="1"/>
      <c r="AFJ258" s="1"/>
      <c r="AFK258" s="1"/>
      <c r="AFL258" s="1"/>
      <c r="AFM258" s="1"/>
      <c r="AFN258" s="1"/>
      <c r="AFO258" s="1"/>
      <c r="AFP258" s="1"/>
      <c r="AFQ258" s="1"/>
      <c r="AFR258" s="1"/>
      <c r="AFS258" s="1"/>
      <c r="AFT258" s="1"/>
      <c r="AFU258" s="1"/>
      <c r="AFV258" s="1"/>
      <c r="AFW258" s="1"/>
      <c r="AFX258" s="1"/>
      <c r="AFY258" s="1"/>
      <c r="AFZ258" s="1"/>
      <c r="AGA258" s="1"/>
      <c r="AGB258" s="1"/>
      <c r="AGC258" s="1"/>
      <c r="AGD258" s="1"/>
      <c r="AGE258" s="1"/>
      <c r="AGF258" s="1"/>
      <c r="AGG258" s="1"/>
      <c r="AGH258" s="1"/>
      <c r="AGI258" s="1"/>
      <c r="AGJ258" s="1"/>
      <c r="AGK258" s="1"/>
      <c r="AGL258" s="1"/>
      <c r="AGM258" s="1"/>
      <c r="AGN258" s="1"/>
      <c r="AGO258" s="1"/>
      <c r="AGP258" s="1"/>
      <c r="AGQ258" s="1"/>
      <c r="AGR258" s="1"/>
      <c r="AGS258" s="1"/>
      <c r="AGT258" s="1"/>
      <c r="AGU258" s="1"/>
      <c r="AGV258" s="1"/>
      <c r="AGW258" s="1"/>
      <c r="AGX258" s="1"/>
      <c r="AGY258" s="1"/>
      <c r="AGZ258" s="1"/>
      <c r="AHA258" s="1"/>
      <c r="AHB258" s="1"/>
      <c r="AHC258" s="1"/>
      <c r="AHD258" s="1"/>
      <c r="AHE258" s="1"/>
      <c r="AHF258" s="1"/>
      <c r="AHG258" s="1"/>
      <c r="AHH258" s="1"/>
      <c r="AHI258" s="1"/>
      <c r="AHJ258" s="1"/>
      <c r="AHK258" s="1"/>
      <c r="AHL258" s="1"/>
      <c r="AHM258" s="1"/>
      <c r="AHN258" s="1"/>
      <c r="AHO258" s="1"/>
      <c r="AHP258" s="1"/>
      <c r="AHQ258" s="1"/>
      <c r="AHR258" s="1"/>
      <c r="AHS258" s="1"/>
      <c r="AHT258" s="1"/>
      <c r="AHU258" s="1"/>
      <c r="AHV258" s="1"/>
      <c r="AHW258" s="1"/>
      <c r="AHX258" s="1"/>
      <c r="AHY258" s="1"/>
      <c r="AHZ258" s="1"/>
      <c r="AIA258" s="1"/>
      <c r="AIB258" s="1"/>
      <c r="AIC258" s="1"/>
      <c r="AID258" s="1"/>
      <c r="AIE258" s="1"/>
      <c r="AIF258" s="1"/>
      <c r="AIG258" s="1"/>
      <c r="AIH258" s="1"/>
      <c r="AII258" s="1"/>
      <c r="AIJ258" s="1"/>
      <c r="AIK258" s="1"/>
      <c r="AIL258" s="1"/>
      <c r="AIM258" s="1"/>
      <c r="AIN258" s="1"/>
      <c r="AIO258" s="1"/>
      <c r="AIP258" s="1"/>
      <c r="AIQ258" s="1"/>
      <c r="AIR258" s="1"/>
      <c r="AIS258" s="1"/>
      <c r="AIT258" s="1"/>
      <c r="AIU258" s="1"/>
      <c r="AIV258" s="1"/>
      <c r="AIW258" s="1"/>
      <c r="AIX258" s="1"/>
      <c r="AIY258" s="1"/>
      <c r="AIZ258" s="1"/>
      <c r="AJA258" s="1"/>
      <c r="AJB258" s="1"/>
      <c r="AJC258" s="1"/>
      <c r="AJD258" s="1"/>
      <c r="AJE258" s="1"/>
      <c r="AJF258" s="1"/>
      <c r="AJG258" s="1"/>
      <c r="AJH258" s="1"/>
      <c r="AJI258" s="1"/>
      <c r="AJJ258" s="1"/>
      <c r="AJK258" s="1"/>
      <c r="AJL258" s="1"/>
      <c r="AJM258" s="1"/>
      <c r="AJN258" s="1"/>
      <c r="AJO258" s="1"/>
      <c r="AJP258" s="1"/>
      <c r="AJQ258" s="1"/>
      <c r="AJR258" s="1"/>
      <c r="AJS258" s="1"/>
      <c r="AJT258" s="1"/>
      <c r="AJU258" s="1"/>
      <c r="AJV258" s="1"/>
      <c r="AJW258" s="1"/>
      <c r="AJX258" s="1"/>
      <c r="AJY258" s="1"/>
      <c r="AJZ258" s="1"/>
      <c r="AKA258" s="1"/>
      <c r="AKB258" s="1"/>
      <c r="AKC258" s="1"/>
      <c r="AKD258" s="1"/>
      <c r="AKE258" s="1"/>
      <c r="AKF258" s="1"/>
      <c r="AKG258" s="1"/>
      <c r="AKH258" s="1"/>
      <c r="AKI258" s="1"/>
      <c r="AKJ258" s="1"/>
      <c r="AKK258" s="1"/>
      <c r="AKL258" s="1"/>
      <c r="AKM258" s="1"/>
      <c r="AKN258" s="1"/>
      <c r="AKO258" s="1"/>
      <c r="AKP258" s="1"/>
      <c r="AKQ258" s="1"/>
      <c r="AKR258" s="1"/>
      <c r="AKS258" s="1"/>
      <c r="AKT258" s="1"/>
      <c r="AKU258" s="1"/>
      <c r="AKV258" s="1"/>
      <c r="AKW258" s="1"/>
      <c r="AKX258" s="1"/>
      <c r="AKY258" s="1"/>
      <c r="AKZ258" s="1"/>
      <c r="ALA258" s="1"/>
      <c r="ALB258" s="1"/>
      <c r="ALC258" s="1"/>
      <c r="ALD258" s="1"/>
      <c r="ALE258" s="1"/>
      <c r="ALF258" s="1"/>
      <c r="ALG258" s="1"/>
      <c r="ALH258" s="1"/>
      <c r="ALI258" s="1"/>
      <c r="ALJ258" s="1"/>
      <c r="ALK258" s="1"/>
      <c r="ALL258" s="1"/>
      <c r="ALM258" s="1"/>
      <c r="ALN258" s="1"/>
      <c r="ALO258" s="1"/>
      <c r="ALP258" s="1"/>
      <c r="ALQ258" s="1"/>
      <c r="ALR258" s="1"/>
      <c r="ALS258" s="1"/>
      <c r="ALT258" s="1"/>
      <c r="ALU258" s="1"/>
      <c r="ALV258" s="1"/>
      <c r="ALW258" s="1"/>
      <c r="ALX258" s="1"/>
      <c r="ALY258" s="1"/>
      <c r="ALZ258" s="1"/>
      <c r="AMA258" s="1"/>
      <c r="AMB258" s="1"/>
      <c r="AMC258" s="1"/>
      <c r="AMD258" s="1"/>
      <c r="AME258" s="1"/>
      <c r="AMF258" s="1"/>
      <c r="AMG258" s="1"/>
      <c r="AMH258" s="1"/>
      <c r="AMI258" s="1"/>
      <c r="AMJ258" s="1"/>
    </row>
    <row r="259" spans="1:1024" x14ac:dyDescent="0.25">
      <c r="A259" s="26">
        <v>252</v>
      </c>
      <c r="B259" s="3" t="s">
        <v>10</v>
      </c>
      <c r="C259" s="28">
        <f>SUM(D259:I259)</f>
        <v>0</v>
      </c>
      <c r="D259" s="2">
        <v>0</v>
      </c>
      <c r="E259" s="2">
        <v>0</v>
      </c>
      <c r="F259" s="2">
        <v>0</v>
      </c>
      <c r="G259" s="2">
        <v>0</v>
      </c>
      <c r="H259" s="2">
        <v>0</v>
      </c>
      <c r="I259" s="2">
        <v>0</v>
      </c>
      <c r="J259" s="28"/>
      <c r="K259" s="1"/>
      <c r="L259" s="1"/>
      <c r="M259" s="6"/>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c r="PU259" s="1"/>
      <c r="PV259" s="1"/>
      <c r="PW259" s="1"/>
      <c r="PX259" s="1"/>
      <c r="PY259" s="1"/>
      <c r="PZ259" s="1"/>
      <c r="QA259" s="1"/>
      <c r="QB259" s="1"/>
      <c r="QC259" s="1"/>
      <c r="QD259" s="1"/>
      <c r="QE259" s="1"/>
      <c r="QF259" s="1"/>
      <c r="QG259" s="1"/>
      <c r="QH259" s="1"/>
      <c r="QI259" s="1"/>
      <c r="QJ259" s="1"/>
      <c r="QK259" s="1"/>
      <c r="QL259" s="1"/>
      <c r="QM259" s="1"/>
      <c r="QN259" s="1"/>
      <c r="QO259" s="1"/>
      <c r="QP259" s="1"/>
      <c r="QQ259" s="1"/>
      <c r="QR259" s="1"/>
      <c r="QS259" s="1"/>
      <c r="QT259" s="1"/>
      <c r="QU259" s="1"/>
      <c r="QV259" s="1"/>
      <c r="QW259" s="1"/>
      <c r="QX259" s="1"/>
      <c r="QY259" s="1"/>
      <c r="QZ259" s="1"/>
      <c r="RA259" s="1"/>
      <c r="RB259" s="1"/>
      <c r="RC259" s="1"/>
      <c r="RD259" s="1"/>
      <c r="RE259" s="1"/>
      <c r="RF259" s="1"/>
      <c r="RG259" s="1"/>
      <c r="RH259" s="1"/>
      <c r="RI259" s="1"/>
      <c r="RJ259" s="1"/>
      <c r="RK259" s="1"/>
      <c r="RL259" s="1"/>
      <c r="RM259" s="1"/>
      <c r="RN259" s="1"/>
      <c r="RO259" s="1"/>
      <c r="RP259" s="1"/>
      <c r="RQ259" s="1"/>
      <c r="RR259" s="1"/>
      <c r="RS259" s="1"/>
      <c r="RT259" s="1"/>
      <c r="RU259" s="1"/>
      <c r="RV259" s="1"/>
      <c r="RW259" s="1"/>
      <c r="RX259" s="1"/>
      <c r="RY259" s="1"/>
      <c r="RZ259" s="1"/>
      <c r="SA259" s="1"/>
      <c r="SB259" s="1"/>
      <c r="SC259" s="1"/>
      <c r="SD259" s="1"/>
      <c r="SE259" s="1"/>
      <c r="SF259" s="1"/>
      <c r="SG259" s="1"/>
      <c r="SH259" s="1"/>
      <c r="SI259" s="1"/>
      <c r="SJ259" s="1"/>
      <c r="SK259" s="1"/>
      <c r="SL259" s="1"/>
      <c r="SM259" s="1"/>
      <c r="SN259" s="1"/>
      <c r="SO259" s="1"/>
      <c r="SP259" s="1"/>
      <c r="SQ259" s="1"/>
      <c r="SR259" s="1"/>
      <c r="SS259" s="1"/>
      <c r="ST259" s="1"/>
      <c r="SU259" s="1"/>
      <c r="SV259" s="1"/>
      <c r="SW259" s="1"/>
      <c r="SX259" s="1"/>
      <c r="SY259" s="1"/>
      <c r="SZ259" s="1"/>
      <c r="TA259" s="1"/>
      <c r="TB259" s="1"/>
      <c r="TC259" s="1"/>
      <c r="TD259" s="1"/>
      <c r="TE259" s="1"/>
      <c r="TF259" s="1"/>
      <c r="TG259" s="1"/>
      <c r="TH259" s="1"/>
      <c r="TI259" s="1"/>
      <c r="TJ259" s="1"/>
      <c r="TK259" s="1"/>
      <c r="TL259" s="1"/>
      <c r="TM259" s="1"/>
      <c r="TN259" s="1"/>
      <c r="TO259" s="1"/>
      <c r="TP259" s="1"/>
      <c r="TQ259" s="1"/>
      <c r="TR259" s="1"/>
      <c r="TS259" s="1"/>
      <c r="TT259" s="1"/>
      <c r="TU259" s="1"/>
      <c r="TV259" s="1"/>
      <c r="TW259" s="1"/>
      <c r="TX259" s="1"/>
      <c r="TY259" s="1"/>
      <c r="TZ259" s="1"/>
      <c r="UA259" s="1"/>
      <c r="UB259" s="1"/>
      <c r="UC259" s="1"/>
      <c r="UD259" s="1"/>
      <c r="UE259" s="1"/>
      <c r="UF259" s="1"/>
      <c r="UG259" s="1"/>
      <c r="UH259" s="1"/>
      <c r="UI259" s="1"/>
      <c r="UJ259" s="1"/>
      <c r="UK259" s="1"/>
      <c r="UL259" s="1"/>
      <c r="UM259" s="1"/>
      <c r="UN259" s="1"/>
      <c r="UO259" s="1"/>
      <c r="UP259" s="1"/>
      <c r="UQ259" s="1"/>
      <c r="UR259" s="1"/>
      <c r="US259" s="1"/>
      <c r="UT259" s="1"/>
      <c r="UU259" s="1"/>
      <c r="UV259" s="1"/>
      <c r="UW259" s="1"/>
      <c r="UX259" s="1"/>
      <c r="UY259" s="1"/>
      <c r="UZ259" s="1"/>
      <c r="VA259" s="1"/>
      <c r="VB259" s="1"/>
      <c r="VC259" s="1"/>
      <c r="VD259" s="1"/>
      <c r="VE259" s="1"/>
      <c r="VF259" s="1"/>
      <c r="VG259" s="1"/>
      <c r="VH259" s="1"/>
      <c r="VI259" s="1"/>
      <c r="VJ259" s="1"/>
      <c r="VK259" s="1"/>
      <c r="VL259" s="1"/>
      <c r="VM259" s="1"/>
      <c r="VN259" s="1"/>
      <c r="VO259" s="1"/>
      <c r="VP259" s="1"/>
      <c r="VQ259" s="1"/>
      <c r="VR259" s="1"/>
      <c r="VS259" s="1"/>
      <c r="VT259" s="1"/>
      <c r="VU259" s="1"/>
      <c r="VV259" s="1"/>
      <c r="VW259" s="1"/>
      <c r="VX259" s="1"/>
      <c r="VY259" s="1"/>
      <c r="VZ259" s="1"/>
      <c r="WA259" s="1"/>
      <c r="WB259" s="1"/>
      <c r="WC259" s="1"/>
      <c r="WD259" s="1"/>
      <c r="WE259" s="1"/>
      <c r="WF259" s="1"/>
      <c r="WG259" s="1"/>
      <c r="WH259" s="1"/>
      <c r="WI259" s="1"/>
      <c r="WJ259" s="1"/>
      <c r="WK259" s="1"/>
      <c r="WL259" s="1"/>
      <c r="WM259" s="1"/>
      <c r="WN259" s="1"/>
      <c r="WO259" s="1"/>
      <c r="WP259" s="1"/>
      <c r="WQ259" s="1"/>
      <c r="WR259" s="1"/>
      <c r="WS259" s="1"/>
      <c r="WT259" s="1"/>
      <c r="WU259" s="1"/>
      <c r="WV259" s="1"/>
      <c r="WW259" s="1"/>
      <c r="WX259" s="1"/>
      <c r="WY259" s="1"/>
      <c r="WZ259" s="1"/>
      <c r="XA259" s="1"/>
      <c r="XB259" s="1"/>
      <c r="XC259" s="1"/>
      <c r="XD259" s="1"/>
      <c r="XE259" s="1"/>
      <c r="XF259" s="1"/>
      <c r="XG259" s="1"/>
      <c r="XH259" s="1"/>
      <c r="XI259" s="1"/>
      <c r="XJ259" s="1"/>
      <c r="XK259" s="1"/>
      <c r="XL259" s="1"/>
      <c r="XM259" s="1"/>
      <c r="XN259" s="1"/>
      <c r="XO259" s="1"/>
      <c r="XP259" s="1"/>
      <c r="XQ259" s="1"/>
      <c r="XR259" s="1"/>
      <c r="XS259" s="1"/>
      <c r="XT259" s="1"/>
      <c r="XU259" s="1"/>
      <c r="XV259" s="1"/>
      <c r="XW259" s="1"/>
      <c r="XX259" s="1"/>
      <c r="XY259" s="1"/>
      <c r="XZ259" s="1"/>
      <c r="YA259" s="1"/>
      <c r="YB259" s="1"/>
      <c r="YC259" s="1"/>
      <c r="YD259" s="1"/>
      <c r="YE259" s="1"/>
      <c r="YF259" s="1"/>
      <c r="YG259" s="1"/>
      <c r="YH259" s="1"/>
      <c r="YI259" s="1"/>
      <c r="YJ259" s="1"/>
      <c r="YK259" s="1"/>
      <c r="YL259" s="1"/>
      <c r="YM259" s="1"/>
      <c r="YN259" s="1"/>
      <c r="YO259" s="1"/>
      <c r="YP259" s="1"/>
      <c r="YQ259" s="1"/>
      <c r="YR259" s="1"/>
      <c r="YS259" s="1"/>
      <c r="YT259" s="1"/>
      <c r="YU259" s="1"/>
      <c r="YV259" s="1"/>
      <c r="YW259" s="1"/>
      <c r="YX259" s="1"/>
      <c r="YY259" s="1"/>
      <c r="YZ259" s="1"/>
      <c r="ZA259" s="1"/>
      <c r="ZB259" s="1"/>
      <c r="ZC259" s="1"/>
      <c r="ZD259" s="1"/>
      <c r="ZE259" s="1"/>
      <c r="ZF259" s="1"/>
      <c r="ZG259" s="1"/>
      <c r="ZH259" s="1"/>
      <c r="ZI259" s="1"/>
      <c r="ZJ259" s="1"/>
      <c r="ZK259" s="1"/>
      <c r="ZL259" s="1"/>
      <c r="ZM259" s="1"/>
      <c r="ZN259" s="1"/>
      <c r="ZO259" s="1"/>
      <c r="ZP259" s="1"/>
      <c r="ZQ259" s="1"/>
      <c r="ZR259" s="1"/>
      <c r="ZS259" s="1"/>
      <c r="ZT259" s="1"/>
      <c r="ZU259" s="1"/>
      <c r="ZV259" s="1"/>
      <c r="ZW259" s="1"/>
      <c r="ZX259" s="1"/>
      <c r="ZY259" s="1"/>
      <c r="ZZ259" s="1"/>
      <c r="AAA259" s="1"/>
      <c r="AAB259" s="1"/>
      <c r="AAC259" s="1"/>
      <c r="AAD259" s="1"/>
      <c r="AAE259" s="1"/>
      <c r="AAF259" s="1"/>
      <c r="AAG259" s="1"/>
      <c r="AAH259" s="1"/>
      <c r="AAI259" s="1"/>
      <c r="AAJ259" s="1"/>
      <c r="AAK259" s="1"/>
      <c r="AAL259" s="1"/>
      <c r="AAM259" s="1"/>
      <c r="AAN259" s="1"/>
      <c r="AAO259" s="1"/>
      <c r="AAP259" s="1"/>
      <c r="AAQ259" s="1"/>
      <c r="AAR259" s="1"/>
      <c r="AAS259" s="1"/>
      <c r="AAT259" s="1"/>
      <c r="AAU259" s="1"/>
      <c r="AAV259" s="1"/>
      <c r="AAW259" s="1"/>
      <c r="AAX259" s="1"/>
      <c r="AAY259" s="1"/>
      <c r="AAZ259" s="1"/>
      <c r="ABA259" s="1"/>
      <c r="ABB259" s="1"/>
      <c r="ABC259" s="1"/>
      <c r="ABD259" s="1"/>
      <c r="ABE259" s="1"/>
      <c r="ABF259" s="1"/>
      <c r="ABG259" s="1"/>
      <c r="ABH259" s="1"/>
      <c r="ABI259" s="1"/>
      <c r="ABJ259" s="1"/>
      <c r="ABK259" s="1"/>
      <c r="ABL259" s="1"/>
      <c r="ABM259" s="1"/>
      <c r="ABN259" s="1"/>
      <c r="ABO259" s="1"/>
      <c r="ABP259" s="1"/>
      <c r="ABQ259" s="1"/>
      <c r="ABR259" s="1"/>
      <c r="ABS259" s="1"/>
      <c r="ABT259" s="1"/>
      <c r="ABU259" s="1"/>
      <c r="ABV259" s="1"/>
      <c r="ABW259" s="1"/>
      <c r="ABX259" s="1"/>
      <c r="ABY259" s="1"/>
      <c r="ABZ259" s="1"/>
      <c r="ACA259" s="1"/>
      <c r="ACB259" s="1"/>
      <c r="ACC259" s="1"/>
      <c r="ACD259" s="1"/>
      <c r="ACE259" s="1"/>
      <c r="ACF259" s="1"/>
      <c r="ACG259" s="1"/>
      <c r="ACH259" s="1"/>
      <c r="ACI259" s="1"/>
      <c r="ACJ259" s="1"/>
      <c r="ACK259" s="1"/>
      <c r="ACL259" s="1"/>
      <c r="ACM259" s="1"/>
      <c r="ACN259" s="1"/>
      <c r="ACO259" s="1"/>
      <c r="ACP259" s="1"/>
      <c r="ACQ259" s="1"/>
      <c r="ACR259" s="1"/>
      <c r="ACS259" s="1"/>
      <c r="ACT259" s="1"/>
      <c r="ACU259" s="1"/>
      <c r="ACV259" s="1"/>
      <c r="ACW259" s="1"/>
      <c r="ACX259" s="1"/>
      <c r="ACY259" s="1"/>
      <c r="ACZ259" s="1"/>
      <c r="ADA259" s="1"/>
      <c r="ADB259" s="1"/>
      <c r="ADC259" s="1"/>
      <c r="ADD259" s="1"/>
      <c r="ADE259" s="1"/>
      <c r="ADF259" s="1"/>
      <c r="ADG259" s="1"/>
      <c r="ADH259" s="1"/>
      <c r="ADI259" s="1"/>
      <c r="ADJ259" s="1"/>
      <c r="ADK259" s="1"/>
      <c r="ADL259" s="1"/>
      <c r="ADM259" s="1"/>
      <c r="ADN259" s="1"/>
      <c r="ADO259" s="1"/>
      <c r="ADP259" s="1"/>
      <c r="ADQ259" s="1"/>
      <c r="ADR259" s="1"/>
      <c r="ADS259" s="1"/>
      <c r="ADT259" s="1"/>
      <c r="ADU259" s="1"/>
      <c r="ADV259" s="1"/>
      <c r="ADW259" s="1"/>
      <c r="ADX259" s="1"/>
      <c r="ADY259" s="1"/>
      <c r="ADZ259" s="1"/>
      <c r="AEA259" s="1"/>
      <c r="AEB259" s="1"/>
      <c r="AEC259" s="1"/>
      <c r="AED259" s="1"/>
      <c r="AEE259" s="1"/>
      <c r="AEF259" s="1"/>
      <c r="AEG259" s="1"/>
      <c r="AEH259" s="1"/>
      <c r="AEI259" s="1"/>
      <c r="AEJ259" s="1"/>
      <c r="AEK259" s="1"/>
      <c r="AEL259" s="1"/>
      <c r="AEM259" s="1"/>
      <c r="AEN259" s="1"/>
      <c r="AEO259" s="1"/>
      <c r="AEP259" s="1"/>
      <c r="AEQ259" s="1"/>
      <c r="AER259" s="1"/>
      <c r="AES259" s="1"/>
      <c r="AET259" s="1"/>
      <c r="AEU259" s="1"/>
      <c r="AEV259" s="1"/>
      <c r="AEW259" s="1"/>
      <c r="AEX259" s="1"/>
      <c r="AEY259" s="1"/>
      <c r="AEZ259" s="1"/>
      <c r="AFA259" s="1"/>
      <c r="AFB259" s="1"/>
      <c r="AFC259" s="1"/>
      <c r="AFD259" s="1"/>
      <c r="AFE259" s="1"/>
      <c r="AFF259" s="1"/>
      <c r="AFG259" s="1"/>
      <c r="AFH259" s="1"/>
      <c r="AFI259" s="1"/>
      <c r="AFJ259" s="1"/>
      <c r="AFK259" s="1"/>
      <c r="AFL259" s="1"/>
      <c r="AFM259" s="1"/>
      <c r="AFN259" s="1"/>
      <c r="AFO259" s="1"/>
      <c r="AFP259" s="1"/>
      <c r="AFQ259" s="1"/>
      <c r="AFR259" s="1"/>
      <c r="AFS259" s="1"/>
      <c r="AFT259" s="1"/>
      <c r="AFU259" s="1"/>
      <c r="AFV259" s="1"/>
      <c r="AFW259" s="1"/>
      <c r="AFX259" s="1"/>
      <c r="AFY259" s="1"/>
      <c r="AFZ259" s="1"/>
      <c r="AGA259" s="1"/>
      <c r="AGB259" s="1"/>
      <c r="AGC259" s="1"/>
      <c r="AGD259" s="1"/>
      <c r="AGE259" s="1"/>
      <c r="AGF259" s="1"/>
      <c r="AGG259" s="1"/>
      <c r="AGH259" s="1"/>
      <c r="AGI259" s="1"/>
      <c r="AGJ259" s="1"/>
      <c r="AGK259" s="1"/>
      <c r="AGL259" s="1"/>
      <c r="AGM259" s="1"/>
      <c r="AGN259" s="1"/>
      <c r="AGO259" s="1"/>
      <c r="AGP259" s="1"/>
      <c r="AGQ259" s="1"/>
      <c r="AGR259" s="1"/>
      <c r="AGS259" s="1"/>
      <c r="AGT259" s="1"/>
      <c r="AGU259" s="1"/>
      <c r="AGV259" s="1"/>
      <c r="AGW259" s="1"/>
      <c r="AGX259" s="1"/>
      <c r="AGY259" s="1"/>
      <c r="AGZ259" s="1"/>
      <c r="AHA259" s="1"/>
      <c r="AHB259" s="1"/>
      <c r="AHC259" s="1"/>
      <c r="AHD259" s="1"/>
      <c r="AHE259" s="1"/>
      <c r="AHF259" s="1"/>
      <c r="AHG259" s="1"/>
      <c r="AHH259" s="1"/>
      <c r="AHI259" s="1"/>
      <c r="AHJ259" s="1"/>
      <c r="AHK259" s="1"/>
      <c r="AHL259" s="1"/>
      <c r="AHM259" s="1"/>
      <c r="AHN259" s="1"/>
      <c r="AHO259" s="1"/>
      <c r="AHP259" s="1"/>
      <c r="AHQ259" s="1"/>
      <c r="AHR259" s="1"/>
      <c r="AHS259" s="1"/>
      <c r="AHT259" s="1"/>
      <c r="AHU259" s="1"/>
      <c r="AHV259" s="1"/>
      <c r="AHW259" s="1"/>
      <c r="AHX259" s="1"/>
      <c r="AHY259" s="1"/>
      <c r="AHZ259" s="1"/>
      <c r="AIA259" s="1"/>
      <c r="AIB259" s="1"/>
      <c r="AIC259" s="1"/>
      <c r="AID259" s="1"/>
      <c r="AIE259" s="1"/>
      <c r="AIF259" s="1"/>
      <c r="AIG259" s="1"/>
      <c r="AIH259" s="1"/>
      <c r="AII259" s="1"/>
      <c r="AIJ259" s="1"/>
      <c r="AIK259" s="1"/>
      <c r="AIL259" s="1"/>
      <c r="AIM259" s="1"/>
      <c r="AIN259" s="1"/>
      <c r="AIO259" s="1"/>
      <c r="AIP259" s="1"/>
      <c r="AIQ259" s="1"/>
      <c r="AIR259" s="1"/>
      <c r="AIS259" s="1"/>
      <c r="AIT259" s="1"/>
      <c r="AIU259" s="1"/>
      <c r="AIV259" s="1"/>
      <c r="AIW259" s="1"/>
      <c r="AIX259" s="1"/>
      <c r="AIY259" s="1"/>
      <c r="AIZ259" s="1"/>
      <c r="AJA259" s="1"/>
      <c r="AJB259" s="1"/>
      <c r="AJC259" s="1"/>
      <c r="AJD259" s="1"/>
      <c r="AJE259" s="1"/>
      <c r="AJF259" s="1"/>
      <c r="AJG259" s="1"/>
      <c r="AJH259" s="1"/>
      <c r="AJI259" s="1"/>
      <c r="AJJ259" s="1"/>
      <c r="AJK259" s="1"/>
      <c r="AJL259" s="1"/>
      <c r="AJM259" s="1"/>
      <c r="AJN259" s="1"/>
      <c r="AJO259" s="1"/>
      <c r="AJP259" s="1"/>
      <c r="AJQ259" s="1"/>
      <c r="AJR259" s="1"/>
      <c r="AJS259" s="1"/>
      <c r="AJT259" s="1"/>
      <c r="AJU259" s="1"/>
      <c r="AJV259" s="1"/>
      <c r="AJW259" s="1"/>
      <c r="AJX259" s="1"/>
      <c r="AJY259" s="1"/>
      <c r="AJZ259" s="1"/>
      <c r="AKA259" s="1"/>
      <c r="AKB259" s="1"/>
      <c r="AKC259" s="1"/>
      <c r="AKD259" s="1"/>
      <c r="AKE259" s="1"/>
      <c r="AKF259" s="1"/>
      <c r="AKG259" s="1"/>
      <c r="AKH259" s="1"/>
      <c r="AKI259" s="1"/>
      <c r="AKJ259" s="1"/>
      <c r="AKK259" s="1"/>
      <c r="AKL259" s="1"/>
      <c r="AKM259" s="1"/>
      <c r="AKN259" s="1"/>
      <c r="AKO259" s="1"/>
      <c r="AKP259" s="1"/>
      <c r="AKQ259" s="1"/>
      <c r="AKR259" s="1"/>
      <c r="AKS259" s="1"/>
      <c r="AKT259" s="1"/>
      <c r="AKU259" s="1"/>
      <c r="AKV259" s="1"/>
      <c r="AKW259" s="1"/>
      <c r="AKX259" s="1"/>
      <c r="AKY259" s="1"/>
      <c r="AKZ259" s="1"/>
      <c r="ALA259" s="1"/>
      <c r="ALB259" s="1"/>
      <c r="ALC259" s="1"/>
      <c r="ALD259" s="1"/>
      <c r="ALE259" s="1"/>
      <c r="ALF259" s="1"/>
      <c r="ALG259" s="1"/>
      <c r="ALH259" s="1"/>
      <c r="ALI259" s="1"/>
      <c r="ALJ259" s="1"/>
      <c r="ALK259" s="1"/>
      <c r="ALL259" s="1"/>
      <c r="ALM259" s="1"/>
      <c r="ALN259" s="1"/>
      <c r="ALO259" s="1"/>
      <c r="ALP259" s="1"/>
      <c r="ALQ259" s="1"/>
      <c r="ALR259" s="1"/>
      <c r="ALS259" s="1"/>
      <c r="ALT259" s="1"/>
      <c r="ALU259" s="1"/>
      <c r="ALV259" s="1"/>
      <c r="ALW259" s="1"/>
      <c r="ALX259" s="1"/>
      <c r="ALY259" s="1"/>
      <c r="ALZ259" s="1"/>
      <c r="AMA259" s="1"/>
      <c r="AMB259" s="1"/>
      <c r="AMC259" s="1"/>
      <c r="AMD259" s="1"/>
      <c r="AME259" s="1"/>
      <c r="AMF259" s="1"/>
      <c r="AMG259" s="1"/>
      <c r="AMH259" s="1"/>
      <c r="AMI259" s="1"/>
      <c r="AMJ259" s="1"/>
    </row>
    <row r="260" spans="1:1024" x14ac:dyDescent="0.25">
      <c r="A260" s="26">
        <v>253</v>
      </c>
      <c r="B260" s="3" t="s">
        <v>11</v>
      </c>
      <c r="C260" s="28">
        <f>SUM(D260:I260)</f>
        <v>5000</v>
      </c>
      <c r="D260" s="2">
        <v>0</v>
      </c>
      <c r="E260" s="2">
        <v>0</v>
      </c>
      <c r="F260" s="2">
        <v>0</v>
      </c>
      <c r="G260" s="2">
        <v>0</v>
      </c>
      <c r="H260" s="2">
        <v>0</v>
      </c>
      <c r="I260" s="2">
        <v>5000</v>
      </c>
      <c r="J260" s="28"/>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c r="PU260" s="1"/>
      <c r="PV260" s="1"/>
      <c r="PW260" s="1"/>
      <c r="PX260" s="1"/>
      <c r="PY260" s="1"/>
      <c r="PZ260" s="1"/>
      <c r="QA260" s="1"/>
      <c r="QB260" s="1"/>
      <c r="QC260" s="1"/>
      <c r="QD260" s="1"/>
      <c r="QE260" s="1"/>
      <c r="QF260" s="1"/>
      <c r="QG260" s="1"/>
      <c r="QH260" s="1"/>
      <c r="QI260" s="1"/>
      <c r="QJ260" s="1"/>
      <c r="QK260" s="1"/>
      <c r="QL260" s="1"/>
      <c r="QM260" s="1"/>
      <c r="QN260" s="1"/>
      <c r="QO260" s="1"/>
      <c r="QP260" s="1"/>
      <c r="QQ260" s="1"/>
      <c r="QR260" s="1"/>
      <c r="QS260" s="1"/>
      <c r="QT260" s="1"/>
      <c r="QU260" s="1"/>
      <c r="QV260" s="1"/>
      <c r="QW260" s="1"/>
      <c r="QX260" s="1"/>
      <c r="QY260" s="1"/>
      <c r="QZ260" s="1"/>
      <c r="RA260" s="1"/>
      <c r="RB260" s="1"/>
      <c r="RC260" s="1"/>
      <c r="RD260" s="1"/>
      <c r="RE260" s="1"/>
      <c r="RF260" s="1"/>
      <c r="RG260" s="1"/>
      <c r="RH260" s="1"/>
      <c r="RI260" s="1"/>
      <c r="RJ260" s="1"/>
      <c r="RK260" s="1"/>
      <c r="RL260" s="1"/>
      <c r="RM260" s="1"/>
      <c r="RN260" s="1"/>
      <c r="RO260" s="1"/>
      <c r="RP260" s="1"/>
      <c r="RQ260" s="1"/>
      <c r="RR260" s="1"/>
      <c r="RS260" s="1"/>
      <c r="RT260" s="1"/>
      <c r="RU260" s="1"/>
      <c r="RV260" s="1"/>
      <c r="RW260" s="1"/>
      <c r="RX260" s="1"/>
      <c r="RY260" s="1"/>
      <c r="RZ260" s="1"/>
      <c r="SA260" s="1"/>
      <c r="SB260" s="1"/>
      <c r="SC260" s="1"/>
      <c r="SD260" s="1"/>
      <c r="SE260" s="1"/>
      <c r="SF260" s="1"/>
      <c r="SG260" s="1"/>
      <c r="SH260" s="1"/>
      <c r="SI260" s="1"/>
      <c r="SJ260" s="1"/>
      <c r="SK260" s="1"/>
      <c r="SL260" s="1"/>
      <c r="SM260" s="1"/>
      <c r="SN260" s="1"/>
      <c r="SO260" s="1"/>
      <c r="SP260" s="1"/>
      <c r="SQ260" s="1"/>
      <c r="SR260" s="1"/>
      <c r="SS260" s="1"/>
      <c r="ST260" s="1"/>
      <c r="SU260" s="1"/>
      <c r="SV260" s="1"/>
      <c r="SW260" s="1"/>
      <c r="SX260" s="1"/>
      <c r="SY260" s="1"/>
      <c r="SZ260" s="1"/>
      <c r="TA260" s="1"/>
      <c r="TB260" s="1"/>
      <c r="TC260" s="1"/>
      <c r="TD260" s="1"/>
      <c r="TE260" s="1"/>
      <c r="TF260" s="1"/>
      <c r="TG260" s="1"/>
      <c r="TH260" s="1"/>
      <c r="TI260" s="1"/>
      <c r="TJ260" s="1"/>
      <c r="TK260" s="1"/>
      <c r="TL260" s="1"/>
      <c r="TM260" s="1"/>
      <c r="TN260" s="1"/>
      <c r="TO260" s="1"/>
      <c r="TP260" s="1"/>
      <c r="TQ260" s="1"/>
      <c r="TR260" s="1"/>
      <c r="TS260" s="1"/>
      <c r="TT260" s="1"/>
      <c r="TU260" s="1"/>
      <c r="TV260" s="1"/>
      <c r="TW260" s="1"/>
      <c r="TX260" s="1"/>
      <c r="TY260" s="1"/>
      <c r="TZ260" s="1"/>
      <c r="UA260" s="1"/>
      <c r="UB260" s="1"/>
      <c r="UC260" s="1"/>
      <c r="UD260" s="1"/>
      <c r="UE260" s="1"/>
      <c r="UF260" s="1"/>
      <c r="UG260" s="1"/>
      <c r="UH260" s="1"/>
      <c r="UI260" s="1"/>
      <c r="UJ260" s="1"/>
      <c r="UK260" s="1"/>
      <c r="UL260" s="1"/>
      <c r="UM260" s="1"/>
      <c r="UN260" s="1"/>
      <c r="UO260" s="1"/>
      <c r="UP260" s="1"/>
      <c r="UQ260" s="1"/>
      <c r="UR260" s="1"/>
      <c r="US260" s="1"/>
      <c r="UT260" s="1"/>
      <c r="UU260" s="1"/>
      <c r="UV260" s="1"/>
      <c r="UW260" s="1"/>
      <c r="UX260" s="1"/>
      <c r="UY260" s="1"/>
      <c r="UZ260" s="1"/>
      <c r="VA260" s="1"/>
      <c r="VB260" s="1"/>
      <c r="VC260" s="1"/>
      <c r="VD260" s="1"/>
      <c r="VE260" s="1"/>
      <c r="VF260" s="1"/>
      <c r="VG260" s="1"/>
      <c r="VH260" s="1"/>
      <c r="VI260" s="1"/>
      <c r="VJ260" s="1"/>
      <c r="VK260" s="1"/>
      <c r="VL260" s="1"/>
      <c r="VM260" s="1"/>
      <c r="VN260" s="1"/>
      <c r="VO260" s="1"/>
      <c r="VP260" s="1"/>
      <c r="VQ260" s="1"/>
      <c r="VR260" s="1"/>
      <c r="VS260" s="1"/>
      <c r="VT260" s="1"/>
      <c r="VU260" s="1"/>
      <c r="VV260" s="1"/>
      <c r="VW260" s="1"/>
      <c r="VX260" s="1"/>
      <c r="VY260" s="1"/>
      <c r="VZ260" s="1"/>
      <c r="WA260" s="1"/>
      <c r="WB260" s="1"/>
      <c r="WC260" s="1"/>
      <c r="WD260" s="1"/>
      <c r="WE260" s="1"/>
      <c r="WF260" s="1"/>
      <c r="WG260" s="1"/>
      <c r="WH260" s="1"/>
      <c r="WI260" s="1"/>
      <c r="WJ260" s="1"/>
      <c r="WK260" s="1"/>
      <c r="WL260" s="1"/>
      <c r="WM260" s="1"/>
      <c r="WN260" s="1"/>
      <c r="WO260" s="1"/>
      <c r="WP260" s="1"/>
      <c r="WQ260" s="1"/>
      <c r="WR260" s="1"/>
      <c r="WS260" s="1"/>
      <c r="WT260" s="1"/>
      <c r="WU260" s="1"/>
      <c r="WV260" s="1"/>
      <c r="WW260" s="1"/>
      <c r="WX260" s="1"/>
      <c r="WY260" s="1"/>
      <c r="WZ260" s="1"/>
      <c r="XA260" s="1"/>
      <c r="XB260" s="1"/>
      <c r="XC260" s="1"/>
      <c r="XD260" s="1"/>
      <c r="XE260" s="1"/>
      <c r="XF260" s="1"/>
      <c r="XG260" s="1"/>
      <c r="XH260" s="1"/>
      <c r="XI260" s="1"/>
      <c r="XJ260" s="1"/>
      <c r="XK260" s="1"/>
      <c r="XL260" s="1"/>
      <c r="XM260" s="1"/>
      <c r="XN260" s="1"/>
      <c r="XO260" s="1"/>
      <c r="XP260" s="1"/>
      <c r="XQ260" s="1"/>
      <c r="XR260" s="1"/>
      <c r="XS260" s="1"/>
      <c r="XT260" s="1"/>
      <c r="XU260" s="1"/>
      <c r="XV260" s="1"/>
      <c r="XW260" s="1"/>
      <c r="XX260" s="1"/>
      <c r="XY260" s="1"/>
      <c r="XZ260" s="1"/>
      <c r="YA260" s="1"/>
      <c r="YB260" s="1"/>
      <c r="YC260" s="1"/>
      <c r="YD260" s="1"/>
      <c r="YE260" s="1"/>
      <c r="YF260" s="1"/>
      <c r="YG260" s="1"/>
      <c r="YH260" s="1"/>
      <c r="YI260" s="1"/>
      <c r="YJ260" s="1"/>
      <c r="YK260" s="1"/>
      <c r="YL260" s="1"/>
      <c r="YM260" s="1"/>
      <c r="YN260" s="1"/>
      <c r="YO260" s="1"/>
      <c r="YP260" s="1"/>
      <c r="YQ260" s="1"/>
      <c r="YR260" s="1"/>
      <c r="YS260" s="1"/>
      <c r="YT260" s="1"/>
      <c r="YU260" s="1"/>
      <c r="YV260" s="1"/>
      <c r="YW260" s="1"/>
      <c r="YX260" s="1"/>
      <c r="YY260" s="1"/>
      <c r="YZ260" s="1"/>
      <c r="ZA260" s="1"/>
      <c r="ZB260" s="1"/>
      <c r="ZC260" s="1"/>
      <c r="ZD260" s="1"/>
      <c r="ZE260" s="1"/>
      <c r="ZF260" s="1"/>
      <c r="ZG260" s="1"/>
      <c r="ZH260" s="1"/>
      <c r="ZI260" s="1"/>
      <c r="ZJ260" s="1"/>
      <c r="ZK260" s="1"/>
      <c r="ZL260" s="1"/>
      <c r="ZM260" s="1"/>
      <c r="ZN260" s="1"/>
      <c r="ZO260" s="1"/>
      <c r="ZP260" s="1"/>
      <c r="ZQ260" s="1"/>
      <c r="ZR260" s="1"/>
      <c r="ZS260" s="1"/>
      <c r="ZT260" s="1"/>
      <c r="ZU260" s="1"/>
      <c r="ZV260" s="1"/>
      <c r="ZW260" s="1"/>
      <c r="ZX260" s="1"/>
      <c r="ZY260" s="1"/>
      <c r="ZZ260" s="1"/>
      <c r="AAA260" s="1"/>
      <c r="AAB260" s="1"/>
      <c r="AAC260" s="1"/>
      <c r="AAD260" s="1"/>
      <c r="AAE260" s="1"/>
      <c r="AAF260" s="1"/>
      <c r="AAG260" s="1"/>
      <c r="AAH260" s="1"/>
      <c r="AAI260" s="1"/>
      <c r="AAJ260" s="1"/>
      <c r="AAK260" s="1"/>
      <c r="AAL260" s="1"/>
      <c r="AAM260" s="1"/>
      <c r="AAN260" s="1"/>
      <c r="AAO260" s="1"/>
      <c r="AAP260" s="1"/>
      <c r="AAQ260" s="1"/>
      <c r="AAR260" s="1"/>
      <c r="AAS260" s="1"/>
      <c r="AAT260" s="1"/>
      <c r="AAU260" s="1"/>
      <c r="AAV260" s="1"/>
      <c r="AAW260" s="1"/>
      <c r="AAX260" s="1"/>
      <c r="AAY260" s="1"/>
      <c r="AAZ260" s="1"/>
      <c r="ABA260" s="1"/>
      <c r="ABB260" s="1"/>
      <c r="ABC260" s="1"/>
      <c r="ABD260" s="1"/>
      <c r="ABE260" s="1"/>
      <c r="ABF260" s="1"/>
      <c r="ABG260" s="1"/>
      <c r="ABH260" s="1"/>
      <c r="ABI260" s="1"/>
      <c r="ABJ260" s="1"/>
      <c r="ABK260" s="1"/>
      <c r="ABL260" s="1"/>
      <c r="ABM260" s="1"/>
      <c r="ABN260" s="1"/>
      <c r="ABO260" s="1"/>
      <c r="ABP260" s="1"/>
      <c r="ABQ260" s="1"/>
      <c r="ABR260" s="1"/>
      <c r="ABS260" s="1"/>
      <c r="ABT260" s="1"/>
      <c r="ABU260" s="1"/>
      <c r="ABV260" s="1"/>
      <c r="ABW260" s="1"/>
      <c r="ABX260" s="1"/>
      <c r="ABY260" s="1"/>
      <c r="ABZ260" s="1"/>
      <c r="ACA260" s="1"/>
      <c r="ACB260" s="1"/>
      <c r="ACC260" s="1"/>
      <c r="ACD260" s="1"/>
      <c r="ACE260" s="1"/>
      <c r="ACF260" s="1"/>
      <c r="ACG260" s="1"/>
      <c r="ACH260" s="1"/>
      <c r="ACI260" s="1"/>
      <c r="ACJ260" s="1"/>
      <c r="ACK260" s="1"/>
      <c r="ACL260" s="1"/>
      <c r="ACM260" s="1"/>
      <c r="ACN260" s="1"/>
      <c r="ACO260" s="1"/>
      <c r="ACP260" s="1"/>
      <c r="ACQ260" s="1"/>
      <c r="ACR260" s="1"/>
      <c r="ACS260" s="1"/>
      <c r="ACT260" s="1"/>
      <c r="ACU260" s="1"/>
      <c r="ACV260" s="1"/>
      <c r="ACW260" s="1"/>
      <c r="ACX260" s="1"/>
      <c r="ACY260" s="1"/>
      <c r="ACZ260" s="1"/>
      <c r="ADA260" s="1"/>
      <c r="ADB260" s="1"/>
      <c r="ADC260" s="1"/>
      <c r="ADD260" s="1"/>
      <c r="ADE260" s="1"/>
      <c r="ADF260" s="1"/>
      <c r="ADG260" s="1"/>
      <c r="ADH260" s="1"/>
      <c r="ADI260" s="1"/>
      <c r="ADJ260" s="1"/>
      <c r="ADK260" s="1"/>
      <c r="ADL260" s="1"/>
      <c r="ADM260" s="1"/>
      <c r="ADN260" s="1"/>
      <c r="ADO260" s="1"/>
      <c r="ADP260" s="1"/>
      <c r="ADQ260" s="1"/>
      <c r="ADR260" s="1"/>
      <c r="ADS260" s="1"/>
      <c r="ADT260" s="1"/>
      <c r="ADU260" s="1"/>
      <c r="ADV260" s="1"/>
      <c r="ADW260" s="1"/>
      <c r="ADX260" s="1"/>
      <c r="ADY260" s="1"/>
      <c r="ADZ260" s="1"/>
      <c r="AEA260" s="1"/>
      <c r="AEB260" s="1"/>
      <c r="AEC260" s="1"/>
      <c r="AED260" s="1"/>
      <c r="AEE260" s="1"/>
      <c r="AEF260" s="1"/>
      <c r="AEG260" s="1"/>
      <c r="AEH260" s="1"/>
      <c r="AEI260" s="1"/>
      <c r="AEJ260" s="1"/>
      <c r="AEK260" s="1"/>
      <c r="AEL260" s="1"/>
      <c r="AEM260" s="1"/>
      <c r="AEN260" s="1"/>
      <c r="AEO260" s="1"/>
      <c r="AEP260" s="1"/>
      <c r="AEQ260" s="1"/>
      <c r="AER260" s="1"/>
      <c r="AES260" s="1"/>
      <c r="AET260" s="1"/>
      <c r="AEU260" s="1"/>
      <c r="AEV260" s="1"/>
      <c r="AEW260" s="1"/>
      <c r="AEX260" s="1"/>
      <c r="AEY260" s="1"/>
      <c r="AEZ260" s="1"/>
      <c r="AFA260" s="1"/>
      <c r="AFB260" s="1"/>
      <c r="AFC260" s="1"/>
      <c r="AFD260" s="1"/>
      <c r="AFE260" s="1"/>
      <c r="AFF260" s="1"/>
      <c r="AFG260" s="1"/>
      <c r="AFH260" s="1"/>
      <c r="AFI260" s="1"/>
      <c r="AFJ260" s="1"/>
      <c r="AFK260" s="1"/>
      <c r="AFL260" s="1"/>
      <c r="AFM260" s="1"/>
      <c r="AFN260" s="1"/>
      <c r="AFO260" s="1"/>
      <c r="AFP260" s="1"/>
      <c r="AFQ260" s="1"/>
      <c r="AFR260" s="1"/>
      <c r="AFS260" s="1"/>
      <c r="AFT260" s="1"/>
      <c r="AFU260" s="1"/>
      <c r="AFV260" s="1"/>
      <c r="AFW260" s="1"/>
      <c r="AFX260" s="1"/>
      <c r="AFY260" s="1"/>
      <c r="AFZ260" s="1"/>
      <c r="AGA260" s="1"/>
      <c r="AGB260" s="1"/>
      <c r="AGC260" s="1"/>
      <c r="AGD260" s="1"/>
      <c r="AGE260" s="1"/>
      <c r="AGF260" s="1"/>
      <c r="AGG260" s="1"/>
      <c r="AGH260" s="1"/>
      <c r="AGI260" s="1"/>
      <c r="AGJ260" s="1"/>
      <c r="AGK260" s="1"/>
      <c r="AGL260" s="1"/>
      <c r="AGM260" s="1"/>
      <c r="AGN260" s="1"/>
      <c r="AGO260" s="1"/>
      <c r="AGP260" s="1"/>
      <c r="AGQ260" s="1"/>
      <c r="AGR260" s="1"/>
      <c r="AGS260" s="1"/>
      <c r="AGT260" s="1"/>
      <c r="AGU260" s="1"/>
      <c r="AGV260" s="1"/>
      <c r="AGW260" s="1"/>
      <c r="AGX260" s="1"/>
      <c r="AGY260" s="1"/>
      <c r="AGZ260" s="1"/>
      <c r="AHA260" s="1"/>
      <c r="AHB260" s="1"/>
      <c r="AHC260" s="1"/>
      <c r="AHD260" s="1"/>
      <c r="AHE260" s="1"/>
      <c r="AHF260" s="1"/>
      <c r="AHG260" s="1"/>
      <c r="AHH260" s="1"/>
      <c r="AHI260" s="1"/>
      <c r="AHJ260" s="1"/>
      <c r="AHK260" s="1"/>
      <c r="AHL260" s="1"/>
      <c r="AHM260" s="1"/>
      <c r="AHN260" s="1"/>
      <c r="AHO260" s="1"/>
      <c r="AHP260" s="1"/>
      <c r="AHQ260" s="1"/>
      <c r="AHR260" s="1"/>
      <c r="AHS260" s="1"/>
      <c r="AHT260" s="1"/>
      <c r="AHU260" s="1"/>
      <c r="AHV260" s="1"/>
      <c r="AHW260" s="1"/>
      <c r="AHX260" s="1"/>
      <c r="AHY260" s="1"/>
      <c r="AHZ260" s="1"/>
      <c r="AIA260" s="1"/>
      <c r="AIB260" s="1"/>
      <c r="AIC260" s="1"/>
      <c r="AID260" s="1"/>
      <c r="AIE260" s="1"/>
      <c r="AIF260" s="1"/>
      <c r="AIG260" s="1"/>
      <c r="AIH260" s="1"/>
      <c r="AII260" s="1"/>
      <c r="AIJ260" s="1"/>
      <c r="AIK260" s="1"/>
      <c r="AIL260" s="1"/>
      <c r="AIM260" s="1"/>
      <c r="AIN260" s="1"/>
      <c r="AIO260" s="1"/>
      <c r="AIP260" s="1"/>
      <c r="AIQ260" s="1"/>
      <c r="AIR260" s="1"/>
      <c r="AIS260" s="1"/>
      <c r="AIT260" s="1"/>
      <c r="AIU260" s="1"/>
      <c r="AIV260" s="1"/>
      <c r="AIW260" s="1"/>
      <c r="AIX260" s="1"/>
      <c r="AIY260" s="1"/>
      <c r="AIZ260" s="1"/>
      <c r="AJA260" s="1"/>
      <c r="AJB260" s="1"/>
      <c r="AJC260" s="1"/>
      <c r="AJD260" s="1"/>
      <c r="AJE260" s="1"/>
      <c r="AJF260" s="1"/>
      <c r="AJG260" s="1"/>
      <c r="AJH260" s="1"/>
      <c r="AJI260" s="1"/>
      <c r="AJJ260" s="1"/>
      <c r="AJK260" s="1"/>
      <c r="AJL260" s="1"/>
      <c r="AJM260" s="1"/>
      <c r="AJN260" s="1"/>
      <c r="AJO260" s="1"/>
      <c r="AJP260" s="1"/>
      <c r="AJQ260" s="1"/>
      <c r="AJR260" s="1"/>
      <c r="AJS260" s="1"/>
      <c r="AJT260" s="1"/>
      <c r="AJU260" s="1"/>
      <c r="AJV260" s="1"/>
      <c r="AJW260" s="1"/>
      <c r="AJX260" s="1"/>
      <c r="AJY260" s="1"/>
      <c r="AJZ260" s="1"/>
      <c r="AKA260" s="1"/>
      <c r="AKB260" s="1"/>
      <c r="AKC260" s="1"/>
      <c r="AKD260" s="1"/>
      <c r="AKE260" s="1"/>
      <c r="AKF260" s="1"/>
      <c r="AKG260" s="1"/>
      <c r="AKH260" s="1"/>
      <c r="AKI260" s="1"/>
      <c r="AKJ260" s="1"/>
      <c r="AKK260" s="1"/>
      <c r="AKL260" s="1"/>
      <c r="AKM260" s="1"/>
      <c r="AKN260" s="1"/>
      <c r="AKO260" s="1"/>
      <c r="AKP260" s="1"/>
      <c r="AKQ260" s="1"/>
      <c r="AKR260" s="1"/>
      <c r="AKS260" s="1"/>
      <c r="AKT260" s="1"/>
      <c r="AKU260" s="1"/>
      <c r="AKV260" s="1"/>
      <c r="AKW260" s="1"/>
      <c r="AKX260" s="1"/>
      <c r="AKY260" s="1"/>
      <c r="AKZ260" s="1"/>
      <c r="ALA260" s="1"/>
      <c r="ALB260" s="1"/>
      <c r="ALC260" s="1"/>
      <c r="ALD260" s="1"/>
      <c r="ALE260" s="1"/>
      <c r="ALF260" s="1"/>
      <c r="ALG260" s="1"/>
      <c r="ALH260" s="1"/>
      <c r="ALI260" s="1"/>
      <c r="ALJ260" s="1"/>
      <c r="ALK260" s="1"/>
      <c r="ALL260" s="1"/>
      <c r="ALM260" s="1"/>
      <c r="ALN260" s="1"/>
      <c r="ALO260" s="1"/>
      <c r="ALP260" s="1"/>
      <c r="ALQ260" s="1"/>
      <c r="ALR260" s="1"/>
      <c r="ALS260" s="1"/>
      <c r="ALT260" s="1"/>
      <c r="ALU260" s="1"/>
      <c r="ALV260" s="1"/>
      <c r="ALW260" s="1"/>
      <c r="ALX260" s="1"/>
      <c r="ALY260" s="1"/>
      <c r="ALZ260" s="1"/>
      <c r="AMA260" s="1"/>
      <c r="AMB260" s="1"/>
      <c r="AMC260" s="1"/>
      <c r="AMD260" s="1"/>
      <c r="AME260" s="1"/>
      <c r="AMF260" s="1"/>
      <c r="AMG260" s="1"/>
      <c r="AMH260" s="1"/>
      <c r="AMI260" s="1"/>
      <c r="AMJ260" s="1"/>
    </row>
    <row r="261" spans="1:1024" ht="17.850000000000001" customHeight="1" x14ac:dyDescent="0.25">
      <c r="A261" s="26">
        <v>254</v>
      </c>
      <c r="B261" s="30" t="s">
        <v>29</v>
      </c>
      <c r="C261" s="30"/>
      <c r="D261" s="30"/>
      <c r="E261" s="30"/>
      <c r="F261" s="30"/>
      <c r="G261" s="30"/>
      <c r="H261" s="30"/>
      <c r="I261" s="30"/>
      <c r="J261" s="30"/>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c r="PU261" s="1"/>
      <c r="PV261" s="1"/>
      <c r="PW261" s="1"/>
      <c r="PX261" s="1"/>
      <c r="PY261" s="1"/>
      <c r="PZ261" s="1"/>
      <c r="QA261" s="1"/>
      <c r="QB261" s="1"/>
      <c r="QC261" s="1"/>
      <c r="QD261" s="1"/>
      <c r="QE261" s="1"/>
      <c r="QF261" s="1"/>
      <c r="QG261" s="1"/>
      <c r="QH261" s="1"/>
      <c r="QI261" s="1"/>
      <c r="QJ261" s="1"/>
      <c r="QK261" s="1"/>
      <c r="QL261" s="1"/>
      <c r="QM261" s="1"/>
      <c r="QN261" s="1"/>
      <c r="QO261" s="1"/>
      <c r="QP261" s="1"/>
      <c r="QQ261" s="1"/>
      <c r="QR261" s="1"/>
      <c r="QS261" s="1"/>
      <c r="QT261" s="1"/>
      <c r="QU261" s="1"/>
      <c r="QV261" s="1"/>
      <c r="QW261" s="1"/>
      <c r="QX261" s="1"/>
      <c r="QY261" s="1"/>
      <c r="QZ261" s="1"/>
      <c r="RA261" s="1"/>
      <c r="RB261" s="1"/>
      <c r="RC261" s="1"/>
      <c r="RD261" s="1"/>
      <c r="RE261" s="1"/>
      <c r="RF261" s="1"/>
      <c r="RG261" s="1"/>
      <c r="RH261" s="1"/>
      <c r="RI261" s="1"/>
      <c r="RJ261" s="1"/>
      <c r="RK261" s="1"/>
      <c r="RL261" s="1"/>
      <c r="RM261" s="1"/>
      <c r="RN261" s="1"/>
      <c r="RO261" s="1"/>
      <c r="RP261" s="1"/>
      <c r="RQ261" s="1"/>
      <c r="RR261" s="1"/>
      <c r="RS261" s="1"/>
      <c r="RT261" s="1"/>
      <c r="RU261" s="1"/>
      <c r="RV261" s="1"/>
      <c r="RW261" s="1"/>
      <c r="RX261" s="1"/>
      <c r="RY261" s="1"/>
      <c r="RZ261" s="1"/>
      <c r="SA261" s="1"/>
      <c r="SB261" s="1"/>
      <c r="SC261" s="1"/>
      <c r="SD261" s="1"/>
      <c r="SE261" s="1"/>
      <c r="SF261" s="1"/>
      <c r="SG261" s="1"/>
      <c r="SH261" s="1"/>
      <c r="SI261" s="1"/>
      <c r="SJ261" s="1"/>
      <c r="SK261" s="1"/>
      <c r="SL261" s="1"/>
      <c r="SM261" s="1"/>
      <c r="SN261" s="1"/>
      <c r="SO261" s="1"/>
      <c r="SP261" s="1"/>
      <c r="SQ261" s="1"/>
      <c r="SR261" s="1"/>
      <c r="SS261" s="1"/>
      <c r="ST261" s="1"/>
      <c r="SU261" s="1"/>
      <c r="SV261" s="1"/>
      <c r="SW261" s="1"/>
      <c r="SX261" s="1"/>
      <c r="SY261" s="1"/>
      <c r="SZ261" s="1"/>
      <c r="TA261" s="1"/>
      <c r="TB261" s="1"/>
      <c r="TC261" s="1"/>
      <c r="TD261" s="1"/>
      <c r="TE261" s="1"/>
      <c r="TF261" s="1"/>
      <c r="TG261" s="1"/>
      <c r="TH261" s="1"/>
      <c r="TI261" s="1"/>
      <c r="TJ261" s="1"/>
      <c r="TK261" s="1"/>
      <c r="TL261" s="1"/>
      <c r="TM261" s="1"/>
      <c r="TN261" s="1"/>
      <c r="TO261" s="1"/>
      <c r="TP261" s="1"/>
      <c r="TQ261" s="1"/>
      <c r="TR261" s="1"/>
      <c r="TS261" s="1"/>
      <c r="TT261" s="1"/>
      <c r="TU261" s="1"/>
      <c r="TV261" s="1"/>
      <c r="TW261" s="1"/>
      <c r="TX261" s="1"/>
      <c r="TY261" s="1"/>
      <c r="TZ261" s="1"/>
      <c r="UA261" s="1"/>
      <c r="UB261" s="1"/>
      <c r="UC261" s="1"/>
      <c r="UD261" s="1"/>
      <c r="UE261" s="1"/>
      <c r="UF261" s="1"/>
      <c r="UG261" s="1"/>
      <c r="UH261" s="1"/>
      <c r="UI261" s="1"/>
      <c r="UJ261" s="1"/>
      <c r="UK261" s="1"/>
      <c r="UL261" s="1"/>
      <c r="UM261" s="1"/>
      <c r="UN261" s="1"/>
      <c r="UO261" s="1"/>
      <c r="UP261" s="1"/>
      <c r="UQ261" s="1"/>
      <c r="UR261" s="1"/>
      <c r="US261" s="1"/>
      <c r="UT261" s="1"/>
      <c r="UU261" s="1"/>
      <c r="UV261" s="1"/>
      <c r="UW261" s="1"/>
      <c r="UX261" s="1"/>
      <c r="UY261" s="1"/>
      <c r="UZ261" s="1"/>
      <c r="VA261" s="1"/>
      <c r="VB261" s="1"/>
      <c r="VC261" s="1"/>
      <c r="VD261" s="1"/>
      <c r="VE261" s="1"/>
      <c r="VF261" s="1"/>
      <c r="VG261" s="1"/>
      <c r="VH261" s="1"/>
      <c r="VI261" s="1"/>
      <c r="VJ261" s="1"/>
      <c r="VK261" s="1"/>
      <c r="VL261" s="1"/>
      <c r="VM261" s="1"/>
      <c r="VN261" s="1"/>
      <c r="VO261" s="1"/>
      <c r="VP261" s="1"/>
      <c r="VQ261" s="1"/>
      <c r="VR261" s="1"/>
      <c r="VS261" s="1"/>
      <c r="VT261" s="1"/>
      <c r="VU261" s="1"/>
      <c r="VV261" s="1"/>
      <c r="VW261" s="1"/>
      <c r="VX261" s="1"/>
      <c r="VY261" s="1"/>
      <c r="VZ261" s="1"/>
      <c r="WA261" s="1"/>
      <c r="WB261" s="1"/>
      <c r="WC261" s="1"/>
      <c r="WD261" s="1"/>
      <c r="WE261" s="1"/>
      <c r="WF261" s="1"/>
      <c r="WG261" s="1"/>
      <c r="WH261" s="1"/>
      <c r="WI261" s="1"/>
      <c r="WJ261" s="1"/>
      <c r="WK261" s="1"/>
      <c r="WL261" s="1"/>
      <c r="WM261" s="1"/>
      <c r="WN261" s="1"/>
      <c r="WO261" s="1"/>
      <c r="WP261" s="1"/>
      <c r="WQ261" s="1"/>
      <c r="WR261" s="1"/>
      <c r="WS261" s="1"/>
      <c r="WT261" s="1"/>
      <c r="WU261" s="1"/>
      <c r="WV261" s="1"/>
      <c r="WW261" s="1"/>
      <c r="WX261" s="1"/>
      <c r="WY261" s="1"/>
      <c r="WZ261" s="1"/>
      <c r="XA261" s="1"/>
      <c r="XB261" s="1"/>
      <c r="XC261" s="1"/>
      <c r="XD261" s="1"/>
      <c r="XE261" s="1"/>
      <c r="XF261" s="1"/>
      <c r="XG261" s="1"/>
      <c r="XH261" s="1"/>
      <c r="XI261" s="1"/>
      <c r="XJ261" s="1"/>
      <c r="XK261" s="1"/>
      <c r="XL261" s="1"/>
      <c r="XM261" s="1"/>
      <c r="XN261" s="1"/>
      <c r="XO261" s="1"/>
      <c r="XP261" s="1"/>
      <c r="XQ261" s="1"/>
      <c r="XR261" s="1"/>
      <c r="XS261" s="1"/>
      <c r="XT261" s="1"/>
      <c r="XU261" s="1"/>
      <c r="XV261" s="1"/>
      <c r="XW261" s="1"/>
      <c r="XX261" s="1"/>
      <c r="XY261" s="1"/>
      <c r="XZ261" s="1"/>
      <c r="YA261" s="1"/>
      <c r="YB261" s="1"/>
      <c r="YC261" s="1"/>
      <c r="YD261" s="1"/>
      <c r="YE261" s="1"/>
      <c r="YF261" s="1"/>
      <c r="YG261" s="1"/>
      <c r="YH261" s="1"/>
      <c r="YI261" s="1"/>
      <c r="YJ261" s="1"/>
      <c r="YK261" s="1"/>
      <c r="YL261" s="1"/>
      <c r="YM261" s="1"/>
      <c r="YN261" s="1"/>
      <c r="YO261" s="1"/>
      <c r="YP261" s="1"/>
      <c r="YQ261" s="1"/>
      <c r="YR261" s="1"/>
      <c r="YS261" s="1"/>
      <c r="YT261" s="1"/>
      <c r="YU261" s="1"/>
      <c r="YV261" s="1"/>
      <c r="YW261" s="1"/>
      <c r="YX261" s="1"/>
      <c r="YY261" s="1"/>
      <c r="YZ261" s="1"/>
      <c r="ZA261" s="1"/>
      <c r="ZB261" s="1"/>
      <c r="ZC261" s="1"/>
      <c r="ZD261" s="1"/>
      <c r="ZE261" s="1"/>
      <c r="ZF261" s="1"/>
      <c r="ZG261" s="1"/>
      <c r="ZH261" s="1"/>
      <c r="ZI261" s="1"/>
      <c r="ZJ261" s="1"/>
      <c r="ZK261" s="1"/>
      <c r="ZL261" s="1"/>
      <c r="ZM261" s="1"/>
      <c r="ZN261" s="1"/>
      <c r="ZO261" s="1"/>
      <c r="ZP261" s="1"/>
      <c r="ZQ261" s="1"/>
      <c r="ZR261" s="1"/>
      <c r="ZS261" s="1"/>
      <c r="ZT261" s="1"/>
      <c r="ZU261" s="1"/>
      <c r="ZV261" s="1"/>
      <c r="ZW261" s="1"/>
      <c r="ZX261" s="1"/>
      <c r="ZY261" s="1"/>
      <c r="ZZ261" s="1"/>
      <c r="AAA261" s="1"/>
      <c r="AAB261" s="1"/>
      <c r="AAC261" s="1"/>
      <c r="AAD261" s="1"/>
      <c r="AAE261" s="1"/>
      <c r="AAF261" s="1"/>
      <c r="AAG261" s="1"/>
      <c r="AAH261" s="1"/>
      <c r="AAI261" s="1"/>
      <c r="AAJ261" s="1"/>
      <c r="AAK261" s="1"/>
      <c r="AAL261" s="1"/>
      <c r="AAM261" s="1"/>
      <c r="AAN261" s="1"/>
      <c r="AAO261" s="1"/>
      <c r="AAP261" s="1"/>
      <c r="AAQ261" s="1"/>
      <c r="AAR261" s="1"/>
      <c r="AAS261" s="1"/>
      <c r="AAT261" s="1"/>
      <c r="AAU261" s="1"/>
      <c r="AAV261" s="1"/>
      <c r="AAW261" s="1"/>
      <c r="AAX261" s="1"/>
      <c r="AAY261" s="1"/>
      <c r="AAZ261" s="1"/>
      <c r="ABA261" s="1"/>
      <c r="ABB261" s="1"/>
      <c r="ABC261" s="1"/>
      <c r="ABD261" s="1"/>
      <c r="ABE261" s="1"/>
      <c r="ABF261" s="1"/>
      <c r="ABG261" s="1"/>
      <c r="ABH261" s="1"/>
      <c r="ABI261" s="1"/>
      <c r="ABJ261" s="1"/>
      <c r="ABK261" s="1"/>
      <c r="ABL261" s="1"/>
      <c r="ABM261" s="1"/>
      <c r="ABN261" s="1"/>
      <c r="ABO261" s="1"/>
      <c r="ABP261" s="1"/>
      <c r="ABQ261" s="1"/>
      <c r="ABR261" s="1"/>
      <c r="ABS261" s="1"/>
      <c r="ABT261" s="1"/>
      <c r="ABU261" s="1"/>
      <c r="ABV261" s="1"/>
      <c r="ABW261" s="1"/>
      <c r="ABX261" s="1"/>
      <c r="ABY261" s="1"/>
      <c r="ABZ261" s="1"/>
      <c r="ACA261" s="1"/>
      <c r="ACB261" s="1"/>
      <c r="ACC261" s="1"/>
      <c r="ACD261" s="1"/>
      <c r="ACE261" s="1"/>
      <c r="ACF261" s="1"/>
      <c r="ACG261" s="1"/>
      <c r="ACH261" s="1"/>
      <c r="ACI261" s="1"/>
      <c r="ACJ261" s="1"/>
      <c r="ACK261" s="1"/>
      <c r="ACL261" s="1"/>
      <c r="ACM261" s="1"/>
      <c r="ACN261" s="1"/>
      <c r="ACO261" s="1"/>
      <c r="ACP261" s="1"/>
      <c r="ACQ261" s="1"/>
      <c r="ACR261" s="1"/>
      <c r="ACS261" s="1"/>
      <c r="ACT261" s="1"/>
      <c r="ACU261" s="1"/>
      <c r="ACV261" s="1"/>
      <c r="ACW261" s="1"/>
      <c r="ACX261" s="1"/>
      <c r="ACY261" s="1"/>
      <c r="ACZ261" s="1"/>
      <c r="ADA261" s="1"/>
      <c r="ADB261" s="1"/>
      <c r="ADC261" s="1"/>
      <c r="ADD261" s="1"/>
      <c r="ADE261" s="1"/>
      <c r="ADF261" s="1"/>
      <c r="ADG261" s="1"/>
      <c r="ADH261" s="1"/>
      <c r="ADI261" s="1"/>
      <c r="ADJ261" s="1"/>
      <c r="ADK261" s="1"/>
      <c r="ADL261" s="1"/>
      <c r="ADM261" s="1"/>
      <c r="ADN261" s="1"/>
      <c r="ADO261" s="1"/>
      <c r="ADP261" s="1"/>
      <c r="ADQ261" s="1"/>
      <c r="ADR261" s="1"/>
      <c r="ADS261" s="1"/>
      <c r="ADT261" s="1"/>
      <c r="ADU261" s="1"/>
      <c r="ADV261" s="1"/>
      <c r="ADW261" s="1"/>
      <c r="ADX261" s="1"/>
      <c r="ADY261" s="1"/>
      <c r="ADZ261" s="1"/>
      <c r="AEA261" s="1"/>
      <c r="AEB261" s="1"/>
      <c r="AEC261" s="1"/>
      <c r="AED261" s="1"/>
      <c r="AEE261" s="1"/>
      <c r="AEF261" s="1"/>
      <c r="AEG261" s="1"/>
      <c r="AEH261" s="1"/>
      <c r="AEI261" s="1"/>
      <c r="AEJ261" s="1"/>
      <c r="AEK261" s="1"/>
      <c r="AEL261" s="1"/>
      <c r="AEM261" s="1"/>
      <c r="AEN261" s="1"/>
      <c r="AEO261" s="1"/>
      <c r="AEP261" s="1"/>
      <c r="AEQ261" s="1"/>
      <c r="AER261" s="1"/>
      <c r="AES261" s="1"/>
      <c r="AET261" s="1"/>
      <c r="AEU261" s="1"/>
      <c r="AEV261" s="1"/>
      <c r="AEW261" s="1"/>
      <c r="AEX261" s="1"/>
      <c r="AEY261" s="1"/>
      <c r="AEZ261" s="1"/>
      <c r="AFA261" s="1"/>
      <c r="AFB261" s="1"/>
      <c r="AFC261" s="1"/>
      <c r="AFD261" s="1"/>
      <c r="AFE261" s="1"/>
      <c r="AFF261" s="1"/>
      <c r="AFG261" s="1"/>
      <c r="AFH261" s="1"/>
      <c r="AFI261" s="1"/>
      <c r="AFJ261" s="1"/>
      <c r="AFK261" s="1"/>
      <c r="AFL261" s="1"/>
      <c r="AFM261" s="1"/>
      <c r="AFN261" s="1"/>
      <c r="AFO261" s="1"/>
      <c r="AFP261" s="1"/>
      <c r="AFQ261" s="1"/>
      <c r="AFR261" s="1"/>
      <c r="AFS261" s="1"/>
      <c r="AFT261" s="1"/>
      <c r="AFU261" s="1"/>
      <c r="AFV261" s="1"/>
      <c r="AFW261" s="1"/>
      <c r="AFX261" s="1"/>
      <c r="AFY261" s="1"/>
      <c r="AFZ261" s="1"/>
      <c r="AGA261" s="1"/>
      <c r="AGB261" s="1"/>
      <c r="AGC261" s="1"/>
      <c r="AGD261" s="1"/>
      <c r="AGE261" s="1"/>
      <c r="AGF261" s="1"/>
      <c r="AGG261" s="1"/>
      <c r="AGH261" s="1"/>
      <c r="AGI261" s="1"/>
      <c r="AGJ261" s="1"/>
      <c r="AGK261" s="1"/>
      <c r="AGL261" s="1"/>
      <c r="AGM261" s="1"/>
      <c r="AGN261" s="1"/>
      <c r="AGO261" s="1"/>
      <c r="AGP261" s="1"/>
      <c r="AGQ261" s="1"/>
      <c r="AGR261" s="1"/>
      <c r="AGS261" s="1"/>
      <c r="AGT261" s="1"/>
      <c r="AGU261" s="1"/>
      <c r="AGV261" s="1"/>
      <c r="AGW261" s="1"/>
      <c r="AGX261" s="1"/>
      <c r="AGY261" s="1"/>
      <c r="AGZ261" s="1"/>
      <c r="AHA261" s="1"/>
      <c r="AHB261" s="1"/>
      <c r="AHC261" s="1"/>
      <c r="AHD261" s="1"/>
      <c r="AHE261" s="1"/>
      <c r="AHF261" s="1"/>
      <c r="AHG261" s="1"/>
      <c r="AHH261" s="1"/>
      <c r="AHI261" s="1"/>
      <c r="AHJ261" s="1"/>
      <c r="AHK261" s="1"/>
      <c r="AHL261" s="1"/>
      <c r="AHM261" s="1"/>
      <c r="AHN261" s="1"/>
      <c r="AHO261" s="1"/>
      <c r="AHP261" s="1"/>
      <c r="AHQ261" s="1"/>
      <c r="AHR261" s="1"/>
      <c r="AHS261" s="1"/>
      <c r="AHT261" s="1"/>
      <c r="AHU261" s="1"/>
      <c r="AHV261" s="1"/>
      <c r="AHW261" s="1"/>
      <c r="AHX261" s="1"/>
      <c r="AHY261" s="1"/>
      <c r="AHZ261" s="1"/>
      <c r="AIA261" s="1"/>
      <c r="AIB261" s="1"/>
      <c r="AIC261" s="1"/>
      <c r="AID261" s="1"/>
      <c r="AIE261" s="1"/>
      <c r="AIF261" s="1"/>
      <c r="AIG261" s="1"/>
      <c r="AIH261" s="1"/>
      <c r="AII261" s="1"/>
      <c r="AIJ261" s="1"/>
      <c r="AIK261" s="1"/>
      <c r="AIL261" s="1"/>
      <c r="AIM261" s="1"/>
      <c r="AIN261" s="1"/>
      <c r="AIO261" s="1"/>
      <c r="AIP261" s="1"/>
      <c r="AIQ261" s="1"/>
      <c r="AIR261" s="1"/>
      <c r="AIS261" s="1"/>
      <c r="AIT261" s="1"/>
      <c r="AIU261" s="1"/>
      <c r="AIV261" s="1"/>
      <c r="AIW261" s="1"/>
      <c r="AIX261" s="1"/>
      <c r="AIY261" s="1"/>
      <c r="AIZ261" s="1"/>
      <c r="AJA261" s="1"/>
      <c r="AJB261" s="1"/>
      <c r="AJC261" s="1"/>
      <c r="AJD261" s="1"/>
      <c r="AJE261" s="1"/>
      <c r="AJF261" s="1"/>
      <c r="AJG261" s="1"/>
      <c r="AJH261" s="1"/>
      <c r="AJI261" s="1"/>
      <c r="AJJ261" s="1"/>
      <c r="AJK261" s="1"/>
      <c r="AJL261" s="1"/>
      <c r="AJM261" s="1"/>
      <c r="AJN261" s="1"/>
      <c r="AJO261" s="1"/>
      <c r="AJP261" s="1"/>
      <c r="AJQ261" s="1"/>
      <c r="AJR261" s="1"/>
      <c r="AJS261" s="1"/>
      <c r="AJT261" s="1"/>
      <c r="AJU261" s="1"/>
      <c r="AJV261" s="1"/>
      <c r="AJW261" s="1"/>
      <c r="AJX261" s="1"/>
      <c r="AJY261" s="1"/>
      <c r="AJZ261" s="1"/>
      <c r="AKA261" s="1"/>
      <c r="AKB261" s="1"/>
      <c r="AKC261" s="1"/>
      <c r="AKD261" s="1"/>
      <c r="AKE261" s="1"/>
      <c r="AKF261" s="1"/>
      <c r="AKG261" s="1"/>
      <c r="AKH261" s="1"/>
      <c r="AKI261" s="1"/>
      <c r="AKJ261" s="1"/>
      <c r="AKK261" s="1"/>
      <c r="AKL261" s="1"/>
      <c r="AKM261" s="1"/>
      <c r="AKN261" s="1"/>
      <c r="AKO261" s="1"/>
      <c r="AKP261" s="1"/>
      <c r="AKQ261" s="1"/>
      <c r="AKR261" s="1"/>
      <c r="AKS261" s="1"/>
      <c r="AKT261" s="1"/>
      <c r="AKU261" s="1"/>
      <c r="AKV261" s="1"/>
      <c r="AKW261" s="1"/>
      <c r="AKX261" s="1"/>
      <c r="AKY261" s="1"/>
      <c r="AKZ261" s="1"/>
      <c r="ALA261" s="1"/>
      <c r="ALB261" s="1"/>
      <c r="ALC261" s="1"/>
      <c r="ALD261" s="1"/>
      <c r="ALE261" s="1"/>
      <c r="ALF261" s="1"/>
      <c r="ALG261" s="1"/>
      <c r="ALH261" s="1"/>
      <c r="ALI261" s="1"/>
      <c r="ALJ261" s="1"/>
      <c r="ALK261" s="1"/>
      <c r="ALL261" s="1"/>
      <c r="ALM261" s="1"/>
      <c r="ALN261" s="1"/>
      <c r="ALO261" s="1"/>
      <c r="ALP261" s="1"/>
      <c r="ALQ261" s="1"/>
      <c r="ALR261" s="1"/>
      <c r="ALS261" s="1"/>
      <c r="ALT261" s="1"/>
      <c r="ALU261" s="1"/>
      <c r="ALV261" s="1"/>
      <c r="ALW261" s="1"/>
      <c r="ALX261" s="1"/>
      <c r="ALY261" s="1"/>
      <c r="ALZ261" s="1"/>
      <c r="AMA261" s="1"/>
      <c r="AMB261" s="1"/>
      <c r="AMC261" s="1"/>
      <c r="AMD261" s="1"/>
      <c r="AME261" s="1"/>
      <c r="AMF261" s="1"/>
      <c r="AMG261" s="1"/>
      <c r="AMH261" s="1"/>
      <c r="AMI261" s="1"/>
      <c r="AMJ261" s="1"/>
    </row>
    <row r="262" spans="1:1024" x14ac:dyDescent="0.25">
      <c r="A262" s="26">
        <v>255</v>
      </c>
      <c r="B262" s="3" t="s">
        <v>30</v>
      </c>
      <c r="C262" s="28">
        <f>SUM(D262:I262)</f>
        <v>387459</v>
      </c>
      <c r="D262" s="28">
        <f>SUM(D263:D266)</f>
        <v>0</v>
      </c>
      <c r="E262" s="28">
        <f t="shared" ref="E262:H262" si="106">SUM(E263:E266)</f>
        <v>0</v>
      </c>
      <c r="F262" s="28">
        <f t="shared" si="106"/>
        <v>0</v>
      </c>
      <c r="G262" s="28">
        <f t="shared" si="106"/>
        <v>0</v>
      </c>
      <c r="H262" s="28">
        <f t="shared" si="106"/>
        <v>382459</v>
      </c>
      <c r="I262" s="28">
        <f>SUM(I263:I266)</f>
        <v>5000</v>
      </c>
      <c r="J262" s="28"/>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c r="PU262" s="1"/>
      <c r="PV262" s="1"/>
      <c r="PW262" s="1"/>
      <c r="PX262" s="1"/>
      <c r="PY262" s="1"/>
      <c r="PZ262" s="1"/>
      <c r="QA262" s="1"/>
      <c r="QB262" s="1"/>
      <c r="QC262" s="1"/>
      <c r="QD262" s="1"/>
      <c r="QE262" s="1"/>
      <c r="QF262" s="1"/>
      <c r="QG262" s="1"/>
      <c r="QH262" s="1"/>
      <c r="QI262" s="1"/>
      <c r="QJ262" s="1"/>
      <c r="QK262" s="1"/>
      <c r="QL262" s="1"/>
      <c r="QM262" s="1"/>
      <c r="QN262" s="1"/>
      <c r="QO262" s="1"/>
      <c r="QP262" s="1"/>
      <c r="QQ262" s="1"/>
      <c r="QR262" s="1"/>
      <c r="QS262" s="1"/>
      <c r="QT262" s="1"/>
      <c r="QU262" s="1"/>
      <c r="QV262" s="1"/>
      <c r="QW262" s="1"/>
      <c r="QX262" s="1"/>
      <c r="QY262" s="1"/>
      <c r="QZ262" s="1"/>
      <c r="RA262" s="1"/>
      <c r="RB262" s="1"/>
      <c r="RC262" s="1"/>
      <c r="RD262" s="1"/>
      <c r="RE262" s="1"/>
      <c r="RF262" s="1"/>
      <c r="RG262" s="1"/>
      <c r="RH262" s="1"/>
      <c r="RI262" s="1"/>
      <c r="RJ262" s="1"/>
      <c r="RK262" s="1"/>
      <c r="RL262" s="1"/>
      <c r="RM262" s="1"/>
      <c r="RN262" s="1"/>
      <c r="RO262" s="1"/>
      <c r="RP262" s="1"/>
      <c r="RQ262" s="1"/>
      <c r="RR262" s="1"/>
      <c r="RS262" s="1"/>
      <c r="RT262" s="1"/>
      <c r="RU262" s="1"/>
      <c r="RV262" s="1"/>
      <c r="RW262" s="1"/>
      <c r="RX262" s="1"/>
      <c r="RY262" s="1"/>
      <c r="RZ262" s="1"/>
      <c r="SA262" s="1"/>
      <c r="SB262" s="1"/>
      <c r="SC262" s="1"/>
      <c r="SD262" s="1"/>
      <c r="SE262" s="1"/>
      <c r="SF262" s="1"/>
      <c r="SG262" s="1"/>
      <c r="SH262" s="1"/>
      <c r="SI262" s="1"/>
      <c r="SJ262" s="1"/>
      <c r="SK262" s="1"/>
      <c r="SL262" s="1"/>
      <c r="SM262" s="1"/>
      <c r="SN262" s="1"/>
      <c r="SO262" s="1"/>
      <c r="SP262" s="1"/>
      <c r="SQ262" s="1"/>
      <c r="SR262" s="1"/>
      <c r="SS262" s="1"/>
      <c r="ST262" s="1"/>
      <c r="SU262" s="1"/>
      <c r="SV262" s="1"/>
      <c r="SW262" s="1"/>
      <c r="SX262" s="1"/>
      <c r="SY262" s="1"/>
      <c r="SZ262" s="1"/>
      <c r="TA262" s="1"/>
      <c r="TB262" s="1"/>
      <c r="TC262" s="1"/>
      <c r="TD262" s="1"/>
      <c r="TE262" s="1"/>
      <c r="TF262" s="1"/>
      <c r="TG262" s="1"/>
      <c r="TH262" s="1"/>
      <c r="TI262" s="1"/>
      <c r="TJ262" s="1"/>
      <c r="TK262" s="1"/>
      <c r="TL262" s="1"/>
      <c r="TM262" s="1"/>
      <c r="TN262" s="1"/>
      <c r="TO262" s="1"/>
      <c r="TP262" s="1"/>
      <c r="TQ262" s="1"/>
      <c r="TR262" s="1"/>
      <c r="TS262" s="1"/>
      <c r="TT262" s="1"/>
      <c r="TU262" s="1"/>
      <c r="TV262" s="1"/>
      <c r="TW262" s="1"/>
      <c r="TX262" s="1"/>
      <c r="TY262" s="1"/>
      <c r="TZ262" s="1"/>
      <c r="UA262" s="1"/>
      <c r="UB262" s="1"/>
      <c r="UC262" s="1"/>
      <c r="UD262" s="1"/>
      <c r="UE262" s="1"/>
      <c r="UF262" s="1"/>
      <c r="UG262" s="1"/>
      <c r="UH262" s="1"/>
      <c r="UI262" s="1"/>
      <c r="UJ262" s="1"/>
      <c r="UK262" s="1"/>
      <c r="UL262" s="1"/>
      <c r="UM262" s="1"/>
      <c r="UN262" s="1"/>
      <c r="UO262" s="1"/>
      <c r="UP262" s="1"/>
      <c r="UQ262" s="1"/>
      <c r="UR262" s="1"/>
      <c r="US262" s="1"/>
      <c r="UT262" s="1"/>
      <c r="UU262" s="1"/>
      <c r="UV262" s="1"/>
      <c r="UW262" s="1"/>
      <c r="UX262" s="1"/>
      <c r="UY262" s="1"/>
      <c r="UZ262" s="1"/>
      <c r="VA262" s="1"/>
      <c r="VB262" s="1"/>
      <c r="VC262" s="1"/>
      <c r="VD262" s="1"/>
      <c r="VE262" s="1"/>
      <c r="VF262" s="1"/>
      <c r="VG262" s="1"/>
      <c r="VH262" s="1"/>
      <c r="VI262" s="1"/>
      <c r="VJ262" s="1"/>
      <c r="VK262" s="1"/>
      <c r="VL262" s="1"/>
      <c r="VM262" s="1"/>
      <c r="VN262" s="1"/>
      <c r="VO262" s="1"/>
      <c r="VP262" s="1"/>
      <c r="VQ262" s="1"/>
      <c r="VR262" s="1"/>
      <c r="VS262" s="1"/>
      <c r="VT262" s="1"/>
      <c r="VU262" s="1"/>
      <c r="VV262" s="1"/>
      <c r="VW262" s="1"/>
      <c r="VX262" s="1"/>
      <c r="VY262" s="1"/>
      <c r="VZ262" s="1"/>
      <c r="WA262" s="1"/>
      <c r="WB262" s="1"/>
      <c r="WC262" s="1"/>
      <c r="WD262" s="1"/>
      <c r="WE262" s="1"/>
      <c r="WF262" s="1"/>
      <c r="WG262" s="1"/>
      <c r="WH262" s="1"/>
      <c r="WI262" s="1"/>
      <c r="WJ262" s="1"/>
      <c r="WK262" s="1"/>
      <c r="WL262" s="1"/>
      <c r="WM262" s="1"/>
      <c r="WN262" s="1"/>
      <c r="WO262" s="1"/>
      <c r="WP262" s="1"/>
      <c r="WQ262" s="1"/>
      <c r="WR262" s="1"/>
      <c r="WS262" s="1"/>
      <c r="WT262" s="1"/>
      <c r="WU262" s="1"/>
      <c r="WV262" s="1"/>
      <c r="WW262" s="1"/>
      <c r="WX262" s="1"/>
      <c r="WY262" s="1"/>
      <c r="WZ262" s="1"/>
      <c r="XA262" s="1"/>
      <c r="XB262" s="1"/>
      <c r="XC262" s="1"/>
      <c r="XD262" s="1"/>
      <c r="XE262" s="1"/>
      <c r="XF262" s="1"/>
      <c r="XG262" s="1"/>
      <c r="XH262" s="1"/>
      <c r="XI262" s="1"/>
      <c r="XJ262" s="1"/>
      <c r="XK262" s="1"/>
      <c r="XL262" s="1"/>
      <c r="XM262" s="1"/>
      <c r="XN262" s="1"/>
      <c r="XO262" s="1"/>
      <c r="XP262" s="1"/>
      <c r="XQ262" s="1"/>
      <c r="XR262" s="1"/>
      <c r="XS262" s="1"/>
      <c r="XT262" s="1"/>
      <c r="XU262" s="1"/>
      <c r="XV262" s="1"/>
      <c r="XW262" s="1"/>
      <c r="XX262" s="1"/>
      <c r="XY262" s="1"/>
      <c r="XZ262" s="1"/>
      <c r="YA262" s="1"/>
      <c r="YB262" s="1"/>
      <c r="YC262" s="1"/>
      <c r="YD262" s="1"/>
      <c r="YE262" s="1"/>
      <c r="YF262" s="1"/>
      <c r="YG262" s="1"/>
      <c r="YH262" s="1"/>
      <c r="YI262" s="1"/>
      <c r="YJ262" s="1"/>
      <c r="YK262" s="1"/>
      <c r="YL262" s="1"/>
      <c r="YM262" s="1"/>
      <c r="YN262" s="1"/>
      <c r="YO262" s="1"/>
      <c r="YP262" s="1"/>
      <c r="YQ262" s="1"/>
      <c r="YR262" s="1"/>
      <c r="YS262" s="1"/>
      <c r="YT262" s="1"/>
      <c r="YU262" s="1"/>
      <c r="YV262" s="1"/>
      <c r="YW262" s="1"/>
      <c r="YX262" s="1"/>
      <c r="YY262" s="1"/>
      <c r="YZ262" s="1"/>
      <c r="ZA262" s="1"/>
      <c r="ZB262" s="1"/>
      <c r="ZC262" s="1"/>
      <c r="ZD262" s="1"/>
      <c r="ZE262" s="1"/>
      <c r="ZF262" s="1"/>
      <c r="ZG262" s="1"/>
      <c r="ZH262" s="1"/>
      <c r="ZI262" s="1"/>
      <c r="ZJ262" s="1"/>
      <c r="ZK262" s="1"/>
      <c r="ZL262" s="1"/>
      <c r="ZM262" s="1"/>
      <c r="ZN262" s="1"/>
      <c r="ZO262" s="1"/>
      <c r="ZP262" s="1"/>
      <c r="ZQ262" s="1"/>
      <c r="ZR262" s="1"/>
      <c r="ZS262" s="1"/>
      <c r="ZT262" s="1"/>
      <c r="ZU262" s="1"/>
      <c r="ZV262" s="1"/>
      <c r="ZW262" s="1"/>
      <c r="ZX262" s="1"/>
      <c r="ZY262" s="1"/>
      <c r="ZZ262" s="1"/>
      <c r="AAA262" s="1"/>
      <c r="AAB262" s="1"/>
      <c r="AAC262" s="1"/>
      <c r="AAD262" s="1"/>
      <c r="AAE262" s="1"/>
      <c r="AAF262" s="1"/>
      <c r="AAG262" s="1"/>
      <c r="AAH262" s="1"/>
      <c r="AAI262" s="1"/>
      <c r="AAJ262" s="1"/>
      <c r="AAK262" s="1"/>
      <c r="AAL262" s="1"/>
      <c r="AAM262" s="1"/>
      <c r="AAN262" s="1"/>
      <c r="AAO262" s="1"/>
      <c r="AAP262" s="1"/>
      <c r="AAQ262" s="1"/>
      <c r="AAR262" s="1"/>
      <c r="AAS262" s="1"/>
      <c r="AAT262" s="1"/>
      <c r="AAU262" s="1"/>
      <c r="AAV262" s="1"/>
      <c r="AAW262" s="1"/>
      <c r="AAX262" s="1"/>
      <c r="AAY262" s="1"/>
      <c r="AAZ262" s="1"/>
      <c r="ABA262" s="1"/>
      <c r="ABB262" s="1"/>
      <c r="ABC262" s="1"/>
      <c r="ABD262" s="1"/>
      <c r="ABE262" s="1"/>
      <c r="ABF262" s="1"/>
      <c r="ABG262" s="1"/>
      <c r="ABH262" s="1"/>
      <c r="ABI262" s="1"/>
      <c r="ABJ262" s="1"/>
      <c r="ABK262" s="1"/>
      <c r="ABL262" s="1"/>
      <c r="ABM262" s="1"/>
      <c r="ABN262" s="1"/>
      <c r="ABO262" s="1"/>
      <c r="ABP262" s="1"/>
      <c r="ABQ262" s="1"/>
      <c r="ABR262" s="1"/>
      <c r="ABS262" s="1"/>
      <c r="ABT262" s="1"/>
      <c r="ABU262" s="1"/>
      <c r="ABV262" s="1"/>
      <c r="ABW262" s="1"/>
      <c r="ABX262" s="1"/>
      <c r="ABY262" s="1"/>
      <c r="ABZ262" s="1"/>
      <c r="ACA262" s="1"/>
      <c r="ACB262" s="1"/>
      <c r="ACC262" s="1"/>
      <c r="ACD262" s="1"/>
      <c r="ACE262" s="1"/>
      <c r="ACF262" s="1"/>
      <c r="ACG262" s="1"/>
      <c r="ACH262" s="1"/>
      <c r="ACI262" s="1"/>
      <c r="ACJ262" s="1"/>
      <c r="ACK262" s="1"/>
      <c r="ACL262" s="1"/>
      <c r="ACM262" s="1"/>
      <c r="ACN262" s="1"/>
      <c r="ACO262" s="1"/>
      <c r="ACP262" s="1"/>
      <c r="ACQ262" s="1"/>
      <c r="ACR262" s="1"/>
      <c r="ACS262" s="1"/>
      <c r="ACT262" s="1"/>
      <c r="ACU262" s="1"/>
      <c r="ACV262" s="1"/>
      <c r="ACW262" s="1"/>
      <c r="ACX262" s="1"/>
      <c r="ACY262" s="1"/>
      <c r="ACZ262" s="1"/>
      <c r="ADA262" s="1"/>
      <c r="ADB262" s="1"/>
      <c r="ADC262" s="1"/>
      <c r="ADD262" s="1"/>
      <c r="ADE262" s="1"/>
      <c r="ADF262" s="1"/>
      <c r="ADG262" s="1"/>
      <c r="ADH262" s="1"/>
      <c r="ADI262" s="1"/>
      <c r="ADJ262" s="1"/>
      <c r="ADK262" s="1"/>
      <c r="ADL262" s="1"/>
      <c r="ADM262" s="1"/>
      <c r="ADN262" s="1"/>
      <c r="ADO262" s="1"/>
      <c r="ADP262" s="1"/>
      <c r="ADQ262" s="1"/>
      <c r="ADR262" s="1"/>
      <c r="ADS262" s="1"/>
      <c r="ADT262" s="1"/>
      <c r="ADU262" s="1"/>
      <c r="ADV262" s="1"/>
      <c r="ADW262" s="1"/>
      <c r="ADX262" s="1"/>
      <c r="ADY262" s="1"/>
      <c r="ADZ262" s="1"/>
      <c r="AEA262" s="1"/>
      <c r="AEB262" s="1"/>
      <c r="AEC262" s="1"/>
      <c r="AED262" s="1"/>
      <c r="AEE262" s="1"/>
      <c r="AEF262" s="1"/>
      <c r="AEG262" s="1"/>
      <c r="AEH262" s="1"/>
      <c r="AEI262" s="1"/>
      <c r="AEJ262" s="1"/>
      <c r="AEK262" s="1"/>
      <c r="AEL262" s="1"/>
      <c r="AEM262" s="1"/>
      <c r="AEN262" s="1"/>
      <c r="AEO262" s="1"/>
      <c r="AEP262" s="1"/>
      <c r="AEQ262" s="1"/>
      <c r="AER262" s="1"/>
      <c r="AES262" s="1"/>
      <c r="AET262" s="1"/>
      <c r="AEU262" s="1"/>
      <c r="AEV262" s="1"/>
      <c r="AEW262" s="1"/>
      <c r="AEX262" s="1"/>
      <c r="AEY262" s="1"/>
      <c r="AEZ262" s="1"/>
      <c r="AFA262" s="1"/>
      <c r="AFB262" s="1"/>
      <c r="AFC262" s="1"/>
      <c r="AFD262" s="1"/>
      <c r="AFE262" s="1"/>
      <c r="AFF262" s="1"/>
      <c r="AFG262" s="1"/>
      <c r="AFH262" s="1"/>
      <c r="AFI262" s="1"/>
      <c r="AFJ262" s="1"/>
      <c r="AFK262" s="1"/>
      <c r="AFL262" s="1"/>
      <c r="AFM262" s="1"/>
      <c r="AFN262" s="1"/>
      <c r="AFO262" s="1"/>
      <c r="AFP262" s="1"/>
      <c r="AFQ262" s="1"/>
      <c r="AFR262" s="1"/>
      <c r="AFS262" s="1"/>
      <c r="AFT262" s="1"/>
      <c r="AFU262" s="1"/>
      <c r="AFV262" s="1"/>
      <c r="AFW262" s="1"/>
      <c r="AFX262" s="1"/>
      <c r="AFY262" s="1"/>
      <c r="AFZ262" s="1"/>
      <c r="AGA262" s="1"/>
      <c r="AGB262" s="1"/>
      <c r="AGC262" s="1"/>
      <c r="AGD262" s="1"/>
      <c r="AGE262" s="1"/>
      <c r="AGF262" s="1"/>
      <c r="AGG262" s="1"/>
      <c r="AGH262" s="1"/>
      <c r="AGI262" s="1"/>
      <c r="AGJ262" s="1"/>
      <c r="AGK262" s="1"/>
      <c r="AGL262" s="1"/>
      <c r="AGM262" s="1"/>
      <c r="AGN262" s="1"/>
      <c r="AGO262" s="1"/>
      <c r="AGP262" s="1"/>
      <c r="AGQ262" s="1"/>
      <c r="AGR262" s="1"/>
      <c r="AGS262" s="1"/>
      <c r="AGT262" s="1"/>
      <c r="AGU262" s="1"/>
      <c r="AGV262" s="1"/>
      <c r="AGW262" s="1"/>
      <c r="AGX262" s="1"/>
      <c r="AGY262" s="1"/>
      <c r="AGZ262" s="1"/>
      <c r="AHA262" s="1"/>
      <c r="AHB262" s="1"/>
      <c r="AHC262" s="1"/>
      <c r="AHD262" s="1"/>
      <c r="AHE262" s="1"/>
      <c r="AHF262" s="1"/>
      <c r="AHG262" s="1"/>
      <c r="AHH262" s="1"/>
      <c r="AHI262" s="1"/>
      <c r="AHJ262" s="1"/>
      <c r="AHK262" s="1"/>
      <c r="AHL262" s="1"/>
      <c r="AHM262" s="1"/>
      <c r="AHN262" s="1"/>
      <c r="AHO262" s="1"/>
      <c r="AHP262" s="1"/>
      <c r="AHQ262" s="1"/>
      <c r="AHR262" s="1"/>
      <c r="AHS262" s="1"/>
      <c r="AHT262" s="1"/>
      <c r="AHU262" s="1"/>
      <c r="AHV262" s="1"/>
      <c r="AHW262" s="1"/>
      <c r="AHX262" s="1"/>
      <c r="AHY262" s="1"/>
      <c r="AHZ262" s="1"/>
      <c r="AIA262" s="1"/>
      <c r="AIB262" s="1"/>
      <c r="AIC262" s="1"/>
      <c r="AID262" s="1"/>
      <c r="AIE262" s="1"/>
      <c r="AIF262" s="1"/>
      <c r="AIG262" s="1"/>
      <c r="AIH262" s="1"/>
      <c r="AII262" s="1"/>
      <c r="AIJ262" s="1"/>
      <c r="AIK262" s="1"/>
      <c r="AIL262" s="1"/>
      <c r="AIM262" s="1"/>
      <c r="AIN262" s="1"/>
      <c r="AIO262" s="1"/>
      <c r="AIP262" s="1"/>
      <c r="AIQ262" s="1"/>
      <c r="AIR262" s="1"/>
      <c r="AIS262" s="1"/>
      <c r="AIT262" s="1"/>
      <c r="AIU262" s="1"/>
      <c r="AIV262" s="1"/>
      <c r="AIW262" s="1"/>
      <c r="AIX262" s="1"/>
      <c r="AIY262" s="1"/>
      <c r="AIZ262" s="1"/>
      <c r="AJA262" s="1"/>
      <c r="AJB262" s="1"/>
      <c r="AJC262" s="1"/>
      <c r="AJD262" s="1"/>
      <c r="AJE262" s="1"/>
      <c r="AJF262" s="1"/>
      <c r="AJG262" s="1"/>
      <c r="AJH262" s="1"/>
      <c r="AJI262" s="1"/>
      <c r="AJJ262" s="1"/>
      <c r="AJK262" s="1"/>
      <c r="AJL262" s="1"/>
      <c r="AJM262" s="1"/>
      <c r="AJN262" s="1"/>
      <c r="AJO262" s="1"/>
      <c r="AJP262" s="1"/>
      <c r="AJQ262" s="1"/>
      <c r="AJR262" s="1"/>
      <c r="AJS262" s="1"/>
      <c r="AJT262" s="1"/>
      <c r="AJU262" s="1"/>
      <c r="AJV262" s="1"/>
      <c r="AJW262" s="1"/>
      <c r="AJX262" s="1"/>
      <c r="AJY262" s="1"/>
      <c r="AJZ262" s="1"/>
      <c r="AKA262" s="1"/>
      <c r="AKB262" s="1"/>
      <c r="AKC262" s="1"/>
      <c r="AKD262" s="1"/>
      <c r="AKE262" s="1"/>
      <c r="AKF262" s="1"/>
      <c r="AKG262" s="1"/>
      <c r="AKH262" s="1"/>
      <c r="AKI262" s="1"/>
      <c r="AKJ262" s="1"/>
      <c r="AKK262" s="1"/>
      <c r="AKL262" s="1"/>
      <c r="AKM262" s="1"/>
      <c r="AKN262" s="1"/>
      <c r="AKO262" s="1"/>
      <c r="AKP262" s="1"/>
      <c r="AKQ262" s="1"/>
      <c r="AKR262" s="1"/>
      <c r="AKS262" s="1"/>
      <c r="AKT262" s="1"/>
      <c r="AKU262" s="1"/>
      <c r="AKV262" s="1"/>
      <c r="AKW262" s="1"/>
      <c r="AKX262" s="1"/>
      <c r="AKY262" s="1"/>
      <c r="AKZ262" s="1"/>
      <c r="ALA262" s="1"/>
      <c r="ALB262" s="1"/>
      <c r="ALC262" s="1"/>
      <c r="ALD262" s="1"/>
      <c r="ALE262" s="1"/>
      <c r="ALF262" s="1"/>
      <c r="ALG262" s="1"/>
      <c r="ALH262" s="1"/>
      <c r="ALI262" s="1"/>
      <c r="ALJ262" s="1"/>
      <c r="ALK262" s="1"/>
      <c r="ALL262" s="1"/>
      <c r="ALM262" s="1"/>
      <c r="ALN262" s="1"/>
      <c r="ALO262" s="1"/>
      <c r="ALP262" s="1"/>
      <c r="ALQ262" s="1"/>
      <c r="ALR262" s="1"/>
      <c r="ALS262" s="1"/>
      <c r="ALT262" s="1"/>
      <c r="ALU262" s="1"/>
      <c r="ALV262" s="1"/>
      <c r="ALW262" s="1"/>
      <c r="ALX262" s="1"/>
      <c r="ALY262" s="1"/>
      <c r="ALZ262" s="1"/>
      <c r="AMA262" s="1"/>
      <c r="AMB262" s="1"/>
      <c r="AMC262" s="1"/>
      <c r="AMD262" s="1"/>
      <c r="AME262" s="1"/>
      <c r="AMF262" s="1"/>
      <c r="AMG262" s="1"/>
      <c r="AMH262" s="1"/>
      <c r="AMI262" s="1"/>
      <c r="AMJ262" s="1"/>
    </row>
    <row r="263" spans="1:1024" x14ac:dyDescent="0.25">
      <c r="A263" s="26">
        <v>256</v>
      </c>
      <c r="B263" s="3" t="s">
        <v>9</v>
      </c>
      <c r="C263" s="28">
        <f t="shared" ref="C263:C265" si="107">SUM(D263:I263)</f>
        <v>140141.41399999999</v>
      </c>
      <c r="D263" s="28">
        <f t="shared" ref="D263:I265" si="108">D269+D286</f>
        <v>0</v>
      </c>
      <c r="E263" s="28">
        <f t="shared" si="108"/>
        <v>0</v>
      </c>
      <c r="F263" s="28">
        <f t="shared" si="108"/>
        <v>0</v>
      </c>
      <c r="G263" s="28">
        <f t="shared" si="108"/>
        <v>0</v>
      </c>
      <c r="H263" s="28">
        <f t="shared" si="108"/>
        <v>140141.41399999999</v>
      </c>
      <c r="I263" s="28">
        <f t="shared" si="108"/>
        <v>0</v>
      </c>
      <c r="J263" s="28"/>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c r="PU263" s="1"/>
      <c r="PV263" s="1"/>
      <c r="PW263" s="1"/>
      <c r="PX263" s="1"/>
      <c r="PY263" s="1"/>
      <c r="PZ263" s="1"/>
      <c r="QA263" s="1"/>
      <c r="QB263" s="1"/>
      <c r="QC263" s="1"/>
      <c r="QD263" s="1"/>
      <c r="QE263" s="1"/>
      <c r="QF263" s="1"/>
      <c r="QG263" s="1"/>
      <c r="QH263" s="1"/>
      <c r="QI263" s="1"/>
      <c r="QJ263" s="1"/>
      <c r="QK263" s="1"/>
      <c r="QL263" s="1"/>
      <c r="QM263" s="1"/>
      <c r="QN263" s="1"/>
      <c r="QO263" s="1"/>
      <c r="QP263" s="1"/>
      <c r="QQ263" s="1"/>
      <c r="QR263" s="1"/>
      <c r="QS263" s="1"/>
      <c r="QT263" s="1"/>
      <c r="QU263" s="1"/>
      <c r="QV263" s="1"/>
      <c r="QW263" s="1"/>
      <c r="QX263" s="1"/>
      <c r="QY263" s="1"/>
      <c r="QZ263" s="1"/>
      <c r="RA263" s="1"/>
      <c r="RB263" s="1"/>
      <c r="RC263" s="1"/>
      <c r="RD263" s="1"/>
      <c r="RE263" s="1"/>
      <c r="RF263" s="1"/>
      <c r="RG263" s="1"/>
      <c r="RH263" s="1"/>
      <c r="RI263" s="1"/>
      <c r="RJ263" s="1"/>
      <c r="RK263" s="1"/>
      <c r="RL263" s="1"/>
      <c r="RM263" s="1"/>
      <c r="RN263" s="1"/>
      <c r="RO263" s="1"/>
      <c r="RP263" s="1"/>
      <c r="RQ263" s="1"/>
      <c r="RR263" s="1"/>
      <c r="RS263" s="1"/>
      <c r="RT263" s="1"/>
      <c r="RU263" s="1"/>
      <c r="RV263" s="1"/>
      <c r="RW263" s="1"/>
      <c r="RX263" s="1"/>
      <c r="RY263" s="1"/>
      <c r="RZ263" s="1"/>
      <c r="SA263" s="1"/>
      <c r="SB263" s="1"/>
      <c r="SC263" s="1"/>
      <c r="SD263" s="1"/>
      <c r="SE263" s="1"/>
      <c r="SF263" s="1"/>
      <c r="SG263" s="1"/>
      <c r="SH263" s="1"/>
      <c r="SI263" s="1"/>
      <c r="SJ263" s="1"/>
      <c r="SK263" s="1"/>
      <c r="SL263" s="1"/>
      <c r="SM263" s="1"/>
      <c r="SN263" s="1"/>
      <c r="SO263" s="1"/>
      <c r="SP263" s="1"/>
      <c r="SQ263" s="1"/>
      <c r="SR263" s="1"/>
      <c r="SS263" s="1"/>
      <c r="ST263" s="1"/>
      <c r="SU263" s="1"/>
      <c r="SV263" s="1"/>
      <c r="SW263" s="1"/>
      <c r="SX263" s="1"/>
      <c r="SY263" s="1"/>
      <c r="SZ263" s="1"/>
      <c r="TA263" s="1"/>
      <c r="TB263" s="1"/>
      <c r="TC263" s="1"/>
      <c r="TD263" s="1"/>
      <c r="TE263" s="1"/>
      <c r="TF263" s="1"/>
      <c r="TG263" s="1"/>
      <c r="TH263" s="1"/>
      <c r="TI263" s="1"/>
      <c r="TJ263" s="1"/>
      <c r="TK263" s="1"/>
      <c r="TL263" s="1"/>
      <c r="TM263" s="1"/>
      <c r="TN263" s="1"/>
      <c r="TO263" s="1"/>
      <c r="TP263" s="1"/>
      <c r="TQ263" s="1"/>
      <c r="TR263" s="1"/>
      <c r="TS263" s="1"/>
      <c r="TT263" s="1"/>
      <c r="TU263" s="1"/>
      <c r="TV263" s="1"/>
      <c r="TW263" s="1"/>
      <c r="TX263" s="1"/>
      <c r="TY263" s="1"/>
      <c r="TZ263" s="1"/>
      <c r="UA263" s="1"/>
      <c r="UB263" s="1"/>
      <c r="UC263" s="1"/>
      <c r="UD263" s="1"/>
      <c r="UE263" s="1"/>
      <c r="UF263" s="1"/>
      <c r="UG263" s="1"/>
      <c r="UH263" s="1"/>
      <c r="UI263" s="1"/>
      <c r="UJ263" s="1"/>
      <c r="UK263" s="1"/>
      <c r="UL263" s="1"/>
      <c r="UM263" s="1"/>
      <c r="UN263" s="1"/>
      <c r="UO263" s="1"/>
      <c r="UP263" s="1"/>
      <c r="UQ263" s="1"/>
      <c r="UR263" s="1"/>
      <c r="US263" s="1"/>
      <c r="UT263" s="1"/>
      <c r="UU263" s="1"/>
      <c r="UV263" s="1"/>
      <c r="UW263" s="1"/>
      <c r="UX263" s="1"/>
      <c r="UY263" s="1"/>
      <c r="UZ263" s="1"/>
      <c r="VA263" s="1"/>
      <c r="VB263" s="1"/>
      <c r="VC263" s="1"/>
      <c r="VD263" s="1"/>
      <c r="VE263" s="1"/>
      <c r="VF263" s="1"/>
      <c r="VG263" s="1"/>
      <c r="VH263" s="1"/>
      <c r="VI263" s="1"/>
      <c r="VJ263" s="1"/>
      <c r="VK263" s="1"/>
      <c r="VL263" s="1"/>
      <c r="VM263" s="1"/>
      <c r="VN263" s="1"/>
      <c r="VO263" s="1"/>
      <c r="VP263" s="1"/>
      <c r="VQ263" s="1"/>
      <c r="VR263" s="1"/>
      <c r="VS263" s="1"/>
      <c r="VT263" s="1"/>
      <c r="VU263" s="1"/>
      <c r="VV263" s="1"/>
      <c r="VW263" s="1"/>
      <c r="VX263" s="1"/>
      <c r="VY263" s="1"/>
      <c r="VZ263" s="1"/>
      <c r="WA263" s="1"/>
      <c r="WB263" s="1"/>
      <c r="WC263" s="1"/>
      <c r="WD263" s="1"/>
      <c r="WE263" s="1"/>
      <c r="WF263" s="1"/>
      <c r="WG263" s="1"/>
      <c r="WH263" s="1"/>
      <c r="WI263" s="1"/>
      <c r="WJ263" s="1"/>
      <c r="WK263" s="1"/>
      <c r="WL263" s="1"/>
      <c r="WM263" s="1"/>
      <c r="WN263" s="1"/>
      <c r="WO263" s="1"/>
      <c r="WP263" s="1"/>
      <c r="WQ263" s="1"/>
      <c r="WR263" s="1"/>
      <c r="WS263" s="1"/>
      <c r="WT263" s="1"/>
      <c r="WU263" s="1"/>
      <c r="WV263" s="1"/>
      <c r="WW263" s="1"/>
      <c r="WX263" s="1"/>
      <c r="WY263" s="1"/>
      <c r="WZ263" s="1"/>
      <c r="XA263" s="1"/>
      <c r="XB263" s="1"/>
      <c r="XC263" s="1"/>
      <c r="XD263" s="1"/>
      <c r="XE263" s="1"/>
      <c r="XF263" s="1"/>
      <c r="XG263" s="1"/>
      <c r="XH263" s="1"/>
      <c r="XI263" s="1"/>
      <c r="XJ263" s="1"/>
      <c r="XK263" s="1"/>
      <c r="XL263" s="1"/>
      <c r="XM263" s="1"/>
      <c r="XN263" s="1"/>
      <c r="XO263" s="1"/>
      <c r="XP263" s="1"/>
      <c r="XQ263" s="1"/>
      <c r="XR263" s="1"/>
      <c r="XS263" s="1"/>
      <c r="XT263" s="1"/>
      <c r="XU263" s="1"/>
      <c r="XV263" s="1"/>
      <c r="XW263" s="1"/>
      <c r="XX263" s="1"/>
      <c r="XY263" s="1"/>
      <c r="XZ263" s="1"/>
      <c r="YA263" s="1"/>
      <c r="YB263" s="1"/>
      <c r="YC263" s="1"/>
      <c r="YD263" s="1"/>
      <c r="YE263" s="1"/>
      <c r="YF263" s="1"/>
      <c r="YG263" s="1"/>
      <c r="YH263" s="1"/>
      <c r="YI263" s="1"/>
      <c r="YJ263" s="1"/>
      <c r="YK263" s="1"/>
      <c r="YL263" s="1"/>
      <c r="YM263" s="1"/>
      <c r="YN263" s="1"/>
      <c r="YO263" s="1"/>
      <c r="YP263" s="1"/>
      <c r="YQ263" s="1"/>
      <c r="YR263" s="1"/>
      <c r="YS263" s="1"/>
      <c r="YT263" s="1"/>
      <c r="YU263" s="1"/>
      <c r="YV263" s="1"/>
      <c r="YW263" s="1"/>
      <c r="YX263" s="1"/>
      <c r="YY263" s="1"/>
      <c r="YZ263" s="1"/>
      <c r="ZA263" s="1"/>
      <c r="ZB263" s="1"/>
      <c r="ZC263" s="1"/>
      <c r="ZD263" s="1"/>
      <c r="ZE263" s="1"/>
      <c r="ZF263" s="1"/>
      <c r="ZG263" s="1"/>
      <c r="ZH263" s="1"/>
      <c r="ZI263" s="1"/>
      <c r="ZJ263" s="1"/>
      <c r="ZK263" s="1"/>
      <c r="ZL263" s="1"/>
      <c r="ZM263" s="1"/>
      <c r="ZN263" s="1"/>
      <c r="ZO263" s="1"/>
      <c r="ZP263" s="1"/>
      <c r="ZQ263" s="1"/>
      <c r="ZR263" s="1"/>
      <c r="ZS263" s="1"/>
      <c r="ZT263" s="1"/>
      <c r="ZU263" s="1"/>
      <c r="ZV263" s="1"/>
      <c r="ZW263" s="1"/>
      <c r="ZX263" s="1"/>
      <c r="ZY263" s="1"/>
      <c r="ZZ263" s="1"/>
      <c r="AAA263" s="1"/>
      <c r="AAB263" s="1"/>
      <c r="AAC263" s="1"/>
      <c r="AAD263" s="1"/>
      <c r="AAE263" s="1"/>
      <c r="AAF263" s="1"/>
      <c r="AAG263" s="1"/>
      <c r="AAH263" s="1"/>
      <c r="AAI263" s="1"/>
      <c r="AAJ263" s="1"/>
      <c r="AAK263" s="1"/>
      <c r="AAL263" s="1"/>
      <c r="AAM263" s="1"/>
      <c r="AAN263" s="1"/>
      <c r="AAO263" s="1"/>
      <c r="AAP263" s="1"/>
      <c r="AAQ263" s="1"/>
      <c r="AAR263" s="1"/>
      <c r="AAS263" s="1"/>
      <c r="AAT263" s="1"/>
      <c r="AAU263" s="1"/>
      <c r="AAV263" s="1"/>
      <c r="AAW263" s="1"/>
      <c r="AAX263" s="1"/>
      <c r="AAY263" s="1"/>
      <c r="AAZ263" s="1"/>
      <c r="ABA263" s="1"/>
      <c r="ABB263" s="1"/>
      <c r="ABC263" s="1"/>
      <c r="ABD263" s="1"/>
      <c r="ABE263" s="1"/>
      <c r="ABF263" s="1"/>
      <c r="ABG263" s="1"/>
      <c r="ABH263" s="1"/>
      <c r="ABI263" s="1"/>
      <c r="ABJ263" s="1"/>
      <c r="ABK263" s="1"/>
      <c r="ABL263" s="1"/>
      <c r="ABM263" s="1"/>
      <c r="ABN263" s="1"/>
      <c r="ABO263" s="1"/>
      <c r="ABP263" s="1"/>
      <c r="ABQ263" s="1"/>
      <c r="ABR263" s="1"/>
      <c r="ABS263" s="1"/>
      <c r="ABT263" s="1"/>
      <c r="ABU263" s="1"/>
      <c r="ABV263" s="1"/>
      <c r="ABW263" s="1"/>
      <c r="ABX263" s="1"/>
      <c r="ABY263" s="1"/>
      <c r="ABZ263" s="1"/>
      <c r="ACA263" s="1"/>
      <c r="ACB263" s="1"/>
      <c r="ACC263" s="1"/>
      <c r="ACD263" s="1"/>
      <c r="ACE263" s="1"/>
      <c r="ACF263" s="1"/>
      <c r="ACG263" s="1"/>
      <c r="ACH263" s="1"/>
      <c r="ACI263" s="1"/>
      <c r="ACJ263" s="1"/>
      <c r="ACK263" s="1"/>
      <c r="ACL263" s="1"/>
      <c r="ACM263" s="1"/>
      <c r="ACN263" s="1"/>
      <c r="ACO263" s="1"/>
      <c r="ACP263" s="1"/>
      <c r="ACQ263" s="1"/>
      <c r="ACR263" s="1"/>
      <c r="ACS263" s="1"/>
      <c r="ACT263" s="1"/>
      <c r="ACU263" s="1"/>
      <c r="ACV263" s="1"/>
      <c r="ACW263" s="1"/>
      <c r="ACX263" s="1"/>
      <c r="ACY263" s="1"/>
      <c r="ACZ263" s="1"/>
      <c r="ADA263" s="1"/>
      <c r="ADB263" s="1"/>
      <c r="ADC263" s="1"/>
      <c r="ADD263" s="1"/>
      <c r="ADE263" s="1"/>
      <c r="ADF263" s="1"/>
      <c r="ADG263" s="1"/>
      <c r="ADH263" s="1"/>
      <c r="ADI263" s="1"/>
      <c r="ADJ263" s="1"/>
      <c r="ADK263" s="1"/>
      <c r="ADL263" s="1"/>
      <c r="ADM263" s="1"/>
      <c r="ADN263" s="1"/>
      <c r="ADO263" s="1"/>
      <c r="ADP263" s="1"/>
      <c r="ADQ263" s="1"/>
      <c r="ADR263" s="1"/>
      <c r="ADS263" s="1"/>
      <c r="ADT263" s="1"/>
      <c r="ADU263" s="1"/>
      <c r="ADV263" s="1"/>
      <c r="ADW263" s="1"/>
      <c r="ADX263" s="1"/>
      <c r="ADY263" s="1"/>
      <c r="ADZ263" s="1"/>
      <c r="AEA263" s="1"/>
      <c r="AEB263" s="1"/>
      <c r="AEC263" s="1"/>
      <c r="AED263" s="1"/>
      <c r="AEE263" s="1"/>
      <c r="AEF263" s="1"/>
      <c r="AEG263" s="1"/>
      <c r="AEH263" s="1"/>
      <c r="AEI263" s="1"/>
      <c r="AEJ263" s="1"/>
      <c r="AEK263" s="1"/>
      <c r="AEL263" s="1"/>
      <c r="AEM263" s="1"/>
      <c r="AEN263" s="1"/>
      <c r="AEO263" s="1"/>
      <c r="AEP263" s="1"/>
      <c r="AEQ263" s="1"/>
      <c r="AER263" s="1"/>
      <c r="AES263" s="1"/>
      <c r="AET263" s="1"/>
      <c r="AEU263" s="1"/>
      <c r="AEV263" s="1"/>
      <c r="AEW263" s="1"/>
      <c r="AEX263" s="1"/>
      <c r="AEY263" s="1"/>
      <c r="AEZ263" s="1"/>
      <c r="AFA263" s="1"/>
      <c r="AFB263" s="1"/>
      <c r="AFC263" s="1"/>
      <c r="AFD263" s="1"/>
      <c r="AFE263" s="1"/>
      <c r="AFF263" s="1"/>
      <c r="AFG263" s="1"/>
      <c r="AFH263" s="1"/>
      <c r="AFI263" s="1"/>
      <c r="AFJ263" s="1"/>
      <c r="AFK263" s="1"/>
      <c r="AFL263" s="1"/>
      <c r="AFM263" s="1"/>
      <c r="AFN263" s="1"/>
      <c r="AFO263" s="1"/>
      <c r="AFP263" s="1"/>
      <c r="AFQ263" s="1"/>
      <c r="AFR263" s="1"/>
      <c r="AFS263" s="1"/>
      <c r="AFT263" s="1"/>
      <c r="AFU263" s="1"/>
      <c r="AFV263" s="1"/>
      <c r="AFW263" s="1"/>
      <c r="AFX263" s="1"/>
      <c r="AFY263" s="1"/>
      <c r="AFZ263" s="1"/>
      <c r="AGA263" s="1"/>
      <c r="AGB263" s="1"/>
      <c r="AGC263" s="1"/>
      <c r="AGD263" s="1"/>
      <c r="AGE263" s="1"/>
      <c r="AGF263" s="1"/>
      <c r="AGG263" s="1"/>
      <c r="AGH263" s="1"/>
      <c r="AGI263" s="1"/>
      <c r="AGJ263" s="1"/>
      <c r="AGK263" s="1"/>
      <c r="AGL263" s="1"/>
      <c r="AGM263" s="1"/>
      <c r="AGN263" s="1"/>
      <c r="AGO263" s="1"/>
      <c r="AGP263" s="1"/>
      <c r="AGQ263" s="1"/>
      <c r="AGR263" s="1"/>
      <c r="AGS263" s="1"/>
      <c r="AGT263" s="1"/>
      <c r="AGU263" s="1"/>
      <c r="AGV263" s="1"/>
      <c r="AGW263" s="1"/>
      <c r="AGX263" s="1"/>
      <c r="AGY263" s="1"/>
      <c r="AGZ263" s="1"/>
      <c r="AHA263" s="1"/>
      <c r="AHB263" s="1"/>
      <c r="AHC263" s="1"/>
      <c r="AHD263" s="1"/>
      <c r="AHE263" s="1"/>
      <c r="AHF263" s="1"/>
      <c r="AHG263" s="1"/>
      <c r="AHH263" s="1"/>
      <c r="AHI263" s="1"/>
      <c r="AHJ263" s="1"/>
      <c r="AHK263" s="1"/>
      <c r="AHL263" s="1"/>
      <c r="AHM263" s="1"/>
      <c r="AHN263" s="1"/>
      <c r="AHO263" s="1"/>
      <c r="AHP263" s="1"/>
      <c r="AHQ263" s="1"/>
      <c r="AHR263" s="1"/>
      <c r="AHS263" s="1"/>
      <c r="AHT263" s="1"/>
      <c r="AHU263" s="1"/>
      <c r="AHV263" s="1"/>
      <c r="AHW263" s="1"/>
      <c r="AHX263" s="1"/>
      <c r="AHY263" s="1"/>
      <c r="AHZ263" s="1"/>
      <c r="AIA263" s="1"/>
      <c r="AIB263" s="1"/>
      <c r="AIC263" s="1"/>
      <c r="AID263" s="1"/>
      <c r="AIE263" s="1"/>
      <c r="AIF263" s="1"/>
      <c r="AIG263" s="1"/>
      <c r="AIH263" s="1"/>
      <c r="AII263" s="1"/>
      <c r="AIJ263" s="1"/>
      <c r="AIK263" s="1"/>
      <c r="AIL263" s="1"/>
      <c r="AIM263" s="1"/>
      <c r="AIN263" s="1"/>
      <c r="AIO263" s="1"/>
      <c r="AIP263" s="1"/>
      <c r="AIQ263" s="1"/>
      <c r="AIR263" s="1"/>
      <c r="AIS263" s="1"/>
      <c r="AIT263" s="1"/>
      <c r="AIU263" s="1"/>
      <c r="AIV263" s="1"/>
      <c r="AIW263" s="1"/>
      <c r="AIX263" s="1"/>
      <c r="AIY263" s="1"/>
      <c r="AIZ263" s="1"/>
      <c r="AJA263" s="1"/>
      <c r="AJB263" s="1"/>
      <c r="AJC263" s="1"/>
      <c r="AJD263" s="1"/>
      <c r="AJE263" s="1"/>
      <c r="AJF263" s="1"/>
      <c r="AJG263" s="1"/>
      <c r="AJH263" s="1"/>
      <c r="AJI263" s="1"/>
      <c r="AJJ263" s="1"/>
      <c r="AJK263" s="1"/>
      <c r="AJL263" s="1"/>
      <c r="AJM263" s="1"/>
      <c r="AJN263" s="1"/>
      <c r="AJO263" s="1"/>
      <c r="AJP263" s="1"/>
      <c r="AJQ263" s="1"/>
      <c r="AJR263" s="1"/>
      <c r="AJS263" s="1"/>
      <c r="AJT263" s="1"/>
      <c r="AJU263" s="1"/>
      <c r="AJV263" s="1"/>
      <c r="AJW263" s="1"/>
      <c r="AJX263" s="1"/>
      <c r="AJY263" s="1"/>
      <c r="AJZ263" s="1"/>
      <c r="AKA263" s="1"/>
      <c r="AKB263" s="1"/>
      <c r="AKC263" s="1"/>
      <c r="AKD263" s="1"/>
      <c r="AKE263" s="1"/>
      <c r="AKF263" s="1"/>
      <c r="AKG263" s="1"/>
      <c r="AKH263" s="1"/>
      <c r="AKI263" s="1"/>
      <c r="AKJ263" s="1"/>
      <c r="AKK263" s="1"/>
      <c r="AKL263" s="1"/>
      <c r="AKM263" s="1"/>
      <c r="AKN263" s="1"/>
      <c r="AKO263" s="1"/>
      <c r="AKP263" s="1"/>
      <c r="AKQ263" s="1"/>
      <c r="AKR263" s="1"/>
      <c r="AKS263" s="1"/>
      <c r="AKT263" s="1"/>
      <c r="AKU263" s="1"/>
      <c r="AKV263" s="1"/>
      <c r="AKW263" s="1"/>
      <c r="AKX263" s="1"/>
      <c r="AKY263" s="1"/>
      <c r="AKZ263" s="1"/>
      <c r="ALA263" s="1"/>
      <c r="ALB263" s="1"/>
      <c r="ALC263" s="1"/>
      <c r="ALD263" s="1"/>
      <c r="ALE263" s="1"/>
      <c r="ALF263" s="1"/>
      <c r="ALG263" s="1"/>
      <c r="ALH263" s="1"/>
      <c r="ALI263" s="1"/>
      <c r="ALJ263" s="1"/>
      <c r="ALK263" s="1"/>
      <c r="ALL263" s="1"/>
      <c r="ALM263" s="1"/>
      <c r="ALN263" s="1"/>
      <c r="ALO263" s="1"/>
      <c r="ALP263" s="1"/>
      <c r="ALQ263" s="1"/>
      <c r="ALR263" s="1"/>
      <c r="ALS263" s="1"/>
      <c r="ALT263" s="1"/>
      <c r="ALU263" s="1"/>
      <c r="ALV263" s="1"/>
      <c r="ALW263" s="1"/>
      <c r="ALX263" s="1"/>
      <c r="ALY263" s="1"/>
      <c r="ALZ263" s="1"/>
      <c r="AMA263" s="1"/>
      <c r="AMB263" s="1"/>
      <c r="AMC263" s="1"/>
      <c r="AMD263" s="1"/>
      <c r="AME263" s="1"/>
      <c r="AMF263" s="1"/>
      <c r="AMG263" s="1"/>
      <c r="AMH263" s="1"/>
      <c r="AMI263" s="1"/>
      <c r="AMJ263" s="1"/>
    </row>
    <row r="264" spans="1:1024" x14ac:dyDescent="0.25">
      <c r="A264" s="26">
        <v>257</v>
      </c>
      <c r="B264" s="3" t="s">
        <v>10</v>
      </c>
      <c r="C264" s="28">
        <f t="shared" si="107"/>
        <v>0</v>
      </c>
      <c r="D264" s="28">
        <f t="shared" si="108"/>
        <v>0</v>
      </c>
      <c r="E264" s="28">
        <f t="shared" si="108"/>
        <v>0</v>
      </c>
      <c r="F264" s="28">
        <f t="shared" si="108"/>
        <v>0</v>
      </c>
      <c r="G264" s="28">
        <f t="shared" si="108"/>
        <v>0</v>
      </c>
      <c r="H264" s="28">
        <f t="shared" si="108"/>
        <v>0</v>
      </c>
      <c r="I264" s="28">
        <f t="shared" si="108"/>
        <v>0</v>
      </c>
      <c r="J264" s="28"/>
      <c r="K264" s="7"/>
      <c r="L264" s="1"/>
      <c r="M264" s="6"/>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c r="PU264" s="1"/>
      <c r="PV264" s="1"/>
      <c r="PW264" s="1"/>
      <c r="PX264" s="1"/>
      <c r="PY264" s="1"/>
      <c r="PZ264" s="1"/>
      <c r="QA264" s="1"/>
      <c r="QB264" s="1"/>
      <c r="QC264" s="1"/>
      <c r="QD264" s="1"/>
      <c r="QE264" s="1"/>
      <c r="QF264" s="1"/>
      <c r="QG264" s="1"/>
      <c r="QH264" s="1"/>
      <c r="QI264" s="1"/>
      <c r="QJ264" s="1"/>
      <c r="QK264" s="1"/>
      <c r="QL264" s="1"/>
      <c r="QM264" s="1"/>
      <c r="QN264" s="1"/>
      <c r="QO264" s="1"/>
      <c r="QP264" s="1"/>
      <c r="QQ264" s="1"/>
      <c r="QR264" s="1"/>
      <c r="QS264" s="1"/>
      <c r="QT264" s="1"/>
      <c r="QU264" s="1"/>
      <c r="QV264" s="1"/>
      <c r="QW264" s="1"/>
      <c r="QX264" s="1"/>
      <c r="QY264" s="1"/>
      <c r="QZ264" s="1"/>
      <c r="RA264" s="1"/>
      <c r="RB264" s="1"/>
      <c r="RC264" s="1"/>
      <c r="RD264" s="1"/>
      <c r="RE264" s="1"/>
      <c r="RF264" s="1"/>
      <c r="RG264" s="1"/>
      <c r="RH264" s="1"/>
      <c r="RI264" s="1"/>
      <c r="RJ264" s="1"/>
      <c r="RK264" s="1"/>
      <c r="RL264" s="1"/>
      <c r="RM264" s="1"/>
      <c r="RN264" s="1"/>
      <c r="RO264" s="1"/>
      <c r="RP264" s="1"/>
      <c r="RQ264" s="1"/>
      <c r="RR264" s="1"/>
      <c r="RS264" s="1"/>
      <c r="RT264" s="1"/>
      <c r="RU264" s="1"/>
      <c r="RV264" s="1"/>
      <c r="RW264" s="1"/>
      <c r="RX264" s="1"/>
      <c r="RY264" s="1"/>
      <c r="RZ264" s="1"/>
      <c r="SA264" s="1"/>
      <c r="SB264" s="1"/>
      <c r="SC264" s="1"/>
      <c r="SD264" s="1"/>
      <c r="SE264" s="1"/>
      <c r="SF264" s="1"/>
      <c r="SG264" s="1"/>
      <c r="SH264" s="1"/>
      <c r="SI264" s="1"/>
      <c r="SJ264" s="1"/>
      <c r="SK264" s="1"/>
      <c r="SL264" s="1"/>
      <c r="SM264" s="1"/>
      <c r="SN264" s="1"/>
      <c r="SO264" s="1"/>
      <c r="SP264" s="1"/>
      <c r="SQ264" s="1"/>
      <c r="SR264" s="1"/>
      <c r="SS264" s="1"/>
      <c r="ST264" s="1"/>
      <c r="SU264" s="1"/>
      <c r="SV264" s="1"/>
      <c r="SW264" s="1"/>
      <c r="SX264" s="1"/>
      <c r="SY264" s="1"/>
      <c r="SZ264" s="1"/>
      <c r="TA264" s="1"/>
      <c r="TB264" s="1"/>
      <c r="TC264" s="1"/>
      <c r="TD264" s="1"/>
      <c r="TE264" s="1"/>
      <c r="TF264" s="1"/>
      <c r="TG264" s="1"/>
      <c r="TH264" s="1"/>
      <c r="TI264" s="1"/>
      <c r="TJ264" s="1"/>
      <c r="TK264" s="1"/>
      <c r="TL264" s="1"/>
      <c r="TM264" s="1"/>
      <c r="TN264" s="1"/>
      <c r="TO264" s="1"/>
      <c r="TP264" s="1"/>
      <c r="TQ264" s="1"/>
      <c r="TR264" s="1"/>
      <c r="TS264" s="1"/>
      <c r="TT264" s="1"/>
      <c r="TU264" s="1"/>
      <c r="TV264" s="1"/>
      <c r="TW264" s="1"/>
      <c r="TX264" s="1"/>
      <c r="TY264" s="1"/>
      <c r="TZ264" s="1"/>
      <c r="UA264" s="1"/>
      <c r="UB264" s="1"/>
      <c r="UC264" s="1"/>
      <c r="UD264" s="1"/>
      <c r="UE264" s="1"/>
      <c r="UF264" s="1"/>
      <c r="UG264" s="1"/>
      <c r="UH264" s="1"/>
      <c r="UI264" s="1"/>
      <c r="UJ264" s="1"/>
      <c r="UK264" s="1"/>
      <c r="UL264" s="1"/>
      <c r="UM264" s="1"/>
      <c r="UN264" s="1"/>
      <c r="UO264" s="1"/>
      <c r="UP264" s="1"/>
      <c r="UQ264" s="1"/>
      <c r="UR264" s="1"/>
      <c r="US264" s="1"/>
      <c r="UT264" s="1"/>
      <c r="UU264" s="1"/>
      <c r="UV264" s="1"/>
      <c r="UW264" s="1"/>
      <c r="UX264" s="1"/>
      <c r="UY264" s="1"/>
      <c r="UZ264" s="1"/>
      <c r="VA264" s="1"/>
      <c r="VB264" s="1"/>
      <c r="VC264" s="1"/>
      <c r="VD264" s="1"/>
      <c r="VE264" s="1"/>
      <c r="VF264" s="1"/>
      <c r="VG264" s="1"/>
      <c r="VH264" s="1"/>
      <c r="VI264" s="1"/>
      <c r="VJ264" s="1"/>
      <c r="VK264" s="1"/>
      <c r="VL264" s="1"/>
      <c r="VM264" s="1"/>
      <c r="VN264" s="1"/>
      <c r="VO264" s="1"/>
      <c r="VP264" s="1"/>
      <c r="VQ264" s="1"/>
      <c r="VR264" s="1"/>
      <c r="VS264" s="1"/>
      <c r="VT264" s="1"/>
      <c r="VU264" s="1"/>
      <c r="VV264" s="1"/>
      <c r="VW264" s="1"/>
      <c r="VX264" s="1"/>
      <c r="VY264" s="1"/>
      <c r="VZ264" s="1"/>
      <c r="WA264" s="1"/>
      <c r="WB264" s="1"/>
      <c r="WC264" s="1"/>
      <c r="WD264" s="1"/>
      <c r="WE264" s="1"/>
      <c r="WF264" s="1"/>
      <c r="WG264" s="1"/>
      <c r="WH264" s="1"/>
      <c r="WI264" s="1"/>
      <c r="WJ264" s="1"/>
      <c r="WK264" s="1"/>
      <c r="WL264" s="1"/>
      <c r="WM264" s="1"/>
      <c r="WN264" s="1"/>
      <c r="WO264" s="1"/>
      <c r="WP264" s="1"/>
      <c r="WQ264" s="1"/>
      <c r="WR264" s="1"/>
      <c r="WS264" s="1"/>
      <c r="WT264" s="1"/>
      <c r="WU264" s="1"/>
      <c r="WV264" s="1"/>
      <c r="WW264" s="1"/>
      <c r="WX264" s="1"/>
      <c r="WY264" s="1"/>
      <c r="WZ264" s="1"/>
      <c r="XA264" s="1"/>
      <c r="XB264" s="1"/>
      <c r="XC264" s="1"/>
      <c r="XD264" s="1"/>
      <c r="XE264" s="1"/>
      <c r="XF264" s="1"/>
      <c r="XG264" s="1"/>
      <c r="XH264" s="1"/>
      <c r="XI264" s="1"/>
      <c r="XJ264" s="1"/>
      <c r="XK264" s="1"/>
      <c r="XL264" s="1"/>
      <c r="XM264" s="1"/>
      <c r="XN264" s="1"/>
      <c r="XO264" s="1"/>
      <c r="XP264" s="1"/>
      <c r="XQ264" s="1"/>
      <c r="XR264" s="1"/>
      <c r="XS264" s="1"/>
      <c r="XT264" s="1"/>
      <c r="XU264" s="1"/>
      <c r="XV264" s="1"/>
      <c r="XW264" s="1"/>
      <c r="XX264" s="1"/>
      <c r="XY264" s="1"/>
      <c r="XZ264" s="1"/>
      <c r="YA264" s="1"/>
      <c r="YB264" s="1"/>
      <c r="YC264" s="1"/>
      <c r="YD264" s="1"/>
      <c r="YE264" s="1"/>
      <c r="YF264" s="1"/>
      <c r="YG264" s="1"/>
      <c r="YH264" s="1"/>
      <c r="YI264" s="1"/>
      <c r="YJ264" s="1"/>
      <c r="YK264" s="1"/>
      <c r="YL264" s="1"/>
      <c r="YM264" s="1"/>
      <c r="YN264" s="1"/>
      <c r="YO264" s="1"/>
      <c r="YP264" s="1"/>
      <c r="YQ264" s="1"/>
      <c r="YR264" s="1"/>
      <c r="YS264" s="1"/>
      <c r="YT264" s="1"/>
      <c r="YU264" s="1"/>
      <c r="YV264" s="1"/>
      <c r="YW264" s="1"/>
      <c r="YX264" s="1"/>
      <c r="YY264" s="1"/>
      <c r="YZ264" s="1"/>
      <c r="ZA264" s="1"/>
      <c r="ZB264" s="1"/>
      <c r="ZC264" s="1"/>
      <c r="ZD264" s="1"/>
      <c r="ZE264" s="1"/>
      <c r="ZF264" s="1"/>
      <c r="ZG264" s="1"/>
      <c r="ZH264" s="1"/>
      <c r="ZI264" s="1"/>
      <c r="ZJ264" s="1"/>
      <c r="ZK264" s="1"/>
      <c r="ZL264" s="1"/>
      <c r="ZM264" s="1"/>
      <c r="ZN264" s="1"/>
      <c r="ZO264" s="1"/>
      <c r="ZP264" s="1"/>
      <c r="ZQ264" s="1"/>
      <c r="ZR264" s="1"/>
      <c r="ZS264" s="1"/>
      <c r="ZT264" s="1"/>
      <c r="ZU264" s="1"/>
      <c r="ZV264" s="1"/>
      <c r="ZW264" s="1"/>
      <c r="ZX264" s="1"/>
      <c r="ZY264" s="1"/>
      <c r="ZZ264" s="1"/>
      <c r="AAA264" s="1"/>
      <c r="AAB264" s="1"/>
      <c r="AAC264" s="1"/>
      <c r="AAD264" s="1"/>
      <c r="AAE264" s="1"/>
      <c r="AAF264" s="1"/>
      <c r="AAG264" s="1"/>
      <c r="AAH264" s="1"/>
      <c r="AAI264" s="1"/>
      <c r="AAJ264" s="1"/>
      <c r="AAK264" s="1"/>
      <c r="AAL264" s="1"/>
      <c r="AAM264" s="1"/>
      <c r="AAN264" s="1"/>
      <c r="AAO264" s="1"/>
      <c r="AAP264" s="1"/>
      <c r="AAQ264" s="1"/>
      <c r="AAR264" s="1"/>
      <c r="AAS264" s="1"/>
      <c r="AAT264" s="1"/>
      <c r="AAU264" s="1"/>
      <c r="AAV264" s="1"/>
      <c r="AAW264" s="1"/>
      <c r="AAX264" s="1"/>
      <c r="AAY264" s="1"/>
      <c r="AAZ264" s="1"/>
      <c r="ABA264" s="1"/>
      <c r="ABB264" s="1"/>
      <c r="ABC264" s="1"/>
      <c r="ABD264" s="1"/>
      <c r="ABE264" s="1"/>
      <c r="ABF264" s="1"/>
      <c r="ABG264" s="1"/>
      <c r="ABH264" s="1"/>
      <c r="ABI264" s="1"/>
      <c r="ABJ264" s="1"/>
      <c r="ABK264" s="1"/>
      <c r="ABL264" s="1"/>
      <c r="ABM264" s="1"/>
      <c r="ABN264" s="1"/>
      <c r="ABO264" s="1"/>
      <c r="ABP264" s="1"/>
      <c r="ABQ264" s="1"/>
      <c r="ABR264" s="1"/>
      <c r="ABS264" s="1"/>
      <c r="ABT264" s="1"/>
      <c r="ABU264" s="1"/>
      <c r="ABV264" s="1"/>
      <c r="ABW264" s="1"/>
      <c r="ABX264" s="1"/>
      <c r="ABY264" s="1"/>
      <c r="ABZ264" s="1"/>
      <c r="ACA264" s="1"/>
      <c r="ACB264" s="1"/>
      <c r="ACC264" s="1"/>
      <c r="ACD264" s="1"/>
      <c r="ACE264" s="1"/>
      <c r="ACF264" s="1"/>
      <c r="ACG264" s="1"/>
      <c r="ACH264" s="1"/>
      <c r="ACI264" s="1"/>
      <c r="ACJ264" s="1"/>
      <c r="ACK264" s="1"/>
      <c r="ACL264" s="1"/>
      <c r="ACM264" s="1"/>
      <c r="ACN264" s="1"/>
      <c r="ACO264" s="1"/>
      <c r="ACP264" s="1"/>
      <c r="ACQ264" s="1"/>
      <c r="ACR264" s="1"/>
      <c r="ACS264" s="1"/>
      <c r="ACT264" s="1"/>
      <c r="ACU264" s="1"/>
      <c r="ACV264" s="1"/>
      <c r="ACW264" s="1"/>
      <c r="ACX264" s="1"/>
      <c r="ACY264" s="1"/>
      <c r="ACZ264" s="1"/>
      <c r="ADA264" s="1"/>
      <c r="ADB264" s="1"/>
      <c r="ADC264" s="1"/>
      <c r="ADD264" s="1"/>
      <c r="ADE264" s="1"/>
      <c r="ADF264" s="1"/>
      <c r="ADG264" s="1"/>
      <c r="ADH264" s="1"/>
      <c r="ADI264" s="1"/>
      <c r="ADJ264" s="1"/>
      <c r="ADK264" s="1"/>
      <c r="ADL264" s="1"/>
      <c r="ADM264" s="1"/>
      <c r="ADN264" s="1"/>
      <c r="ADO264" s="1"/>
      <c r="ADP264" s="1"/>
      <c r="ADQ264" s="1"/>
      <c r="ADR264" s="1"/>
      <c r="ADS264" s="1"/>
      <c r="ADT264" s="1"/>
      <c r="ADU264" s="1"/>
      <c r="ADV264" s="1"/>
      <c r="ADW264" s="1"/>
      <c r="ADX264" s="1"/>
      <c r="ADY264" s="1"/>
      <c r="ADZ264" s="1"/>
      <c r="AEA264" s="1"/>
      <c r="AEB264" s="1"/>
      <c r="AEC264" s="1"/>
      <c r="AED264" s="1"/>
      <c r="AEE264" s="1"/>
      <c r="AEF264" s="1"/>
      <c r="AEG264" s="1"/>
      <c r="AEH264" s="1"/>
      <c r="AEI264" s="1"/>
      <c r="AEJ264" s="1"/>
      <c r="AEK264" s="1"/>
      <c r="AEL264" s="1"/>
      <c r="AEM264" s="1"/>
      <c r="AEN264" s="1"/>
      <c r="AEO264" s="1"/>
      <c r="AEP264" s="1"/>
      <c r="AEQ264" s="1"/>
      <c r="AER264" s="1"/>
      <c r="AES264" s="1"/>
      <c r="AET264" s="1"/>
      <c r="AEU264" s="1"/>
      <c r="AEV264" s="1"/>
      <c r="AEW264" s="1"/>
      <c r="AEX264" s="1"/>
      <c r="AEY264" s="1"/>
      <c r="AEZ264" s="1"/>
      <c r="AFA264" s="1"/>
      <c r="AFB264" s="1"/>
      <c r="AFC264" s="1"/>
      <c r="AFD264" s="1"/>
      <c r="AFE264" s="1"/>
      <c r="AFF264" s="1"/>
      <c r="AFG264" s="1"/>
      <c r="AFH264" s="1"/>
      <c r="AFI264" s="1"/>
      <c r="AFJ264" s="1"/>
      <c r="AFK264" s="1"/>
      <c r="AFL264" s="1"/>
      <c r="AFM264" s="1"/>
      <c r="AFN264" s="1"/>
      <c r="AFO264" s="1"/>
      <c r="AFP264" s="1"/>
      <c r="AFQ264" s="1"/>
      <c r="AFR264" s="1"/>
      <c r="AFS264" s="1"/>
      <c r="AFT264" s="1"/>
      <c r="AFU264" s="1"/>
      <c r="AFV264" s="1"/>
      <c r="AFW264" s="1"/>
      <c r="AFX264" s="1"/>
      <c r="AFY264" s="1"/>
      <c r="AFZ264" s="1"/>
      <c r="AGA264" s="1"/>
      <c r="AGB264" s="1"/>
      <c r="AGC264" s="1"/>
      <c r="AGD264" s="1"/>
      <c r="AGE264" s="1"/>
      <c r="AGF264" s="1"/>
      <c r="AGG264" s="1"/>
      <c r="AGH264" s="1"/>
      <c r="AGI264" s="1"/>
      <c r="AGJ264" s="1"/>
      <c r="AGK264" s="1"/>
      <c r="AGL264" s="1"/>
      <c r="AGM264" s="1"/>
      <c r="AGN264" s="1"/>
      <c r="AGO264" s="1"/>
      <c r="AGP264" s="1"/>
      <c r="AGQ264" s="1"/>
      <c r="AGR264" s="1"/>
      <c r="AGS264" s="1"/>
      <c r="AGT264" s="1"/>
      <c r="AGU264" s="1"/>
      <c r="AGV264" s="1"/>
      <c r="AGW264" s="1"/>
      <c r="AGX264" s="1"/>
      <c r="AGY264" s="1"/>
      <c r="AGZ264" s="1"/>
      <c r="AHA264" s="1"/>
      <c r="AHB264" s="1"/>
      <c r="AHC264" s="1"/>
      <c r="AHD264" s="1"/>
      <c r="AHE264" s="1"/>
      <c r="AHF264" s="1"/>
      <c r="AHG264" s="1"/>
      <c r="AHH264" s="1"/>
      <c r="AHI264" s="1"/>
      <c r="AHJ264" s="1"/>
      <c r="AHK264" s="1"/>
      <c r="AHL264" s="1"/>
      <c r="AHM264" s="1"/>
      <c r="AHN264" s="1"/>
      <c r="AHO264" s="1"/>
      <c r="AHP264" s="1"/>
      <c r="AHQ264" s="1"/>
      <c r="AHR264" s="1"/>
      <c r="AHS264" s="1"/>
      <c r="AHT264" s="1"/>
      <c r="AHU264" s="1"/>
      <c r="AHV264" s="1"/>
      <c r="AHW264" s="1"/>
      <c r="AHX264" s="1"/>
      <c r="AHY264" s="1"/>
      <c r="AHZ264" s="1"/>
      <c r="AIA264" s="1"/>
      <c r="AIB264" s="1"/>
      <c r="AIC264" s="1"/>
      <c r="AID264" s="1"/>
      <c r="AIE264" s="1"/>
      <c r="AIF264" s="1"/>
      <c r="AIG264" s="1"/>
      <c r="AIH264" s="1"/>
      <c r="AII264" s="1"/>
      <c r="AIJ264" s="1"/>
      <c r="AIK264" s="1"/>
      <c r="AIL264" s="1"/>
      <c r="AIM264" s="1"/>
      <c r="AIN264" s="1"/>
      <c r="AIO264" s="1"/>
      <c r="AIP264" s="1"/>
      <c r="AIQ264" s="1"/>
      <c r="AIR264" s="1"/>
      <c r="AIS264" s="1"/>
      <c r="AIT264" s="1"/>
      <c r="AIU264" s="1"/>
      <c r="AIV264" s="1"/>
      <c r="AIW264" s="1"/>
      <c r="AIX264" s="1"/>
      <c r="AIY264" s="1"/>
      <c r="AIZ264" s="1"/>
      <c r="AJA264" s="1"/>
      <c r="AJB264" s="1"/>
      <c r="AJC264" s="1"/>
      <c r="AJD264" s="1"/>
      <c r="AJE264" s="1"/>
      <c r="AJF264" s="1"/>
      <c r="AJG264" s="1"/>
      <c r="AJH264" s="1"/>
      <c r="AJI264" s="1"/>
      <c r="AJJ264" s="1"/>
      <c r="AJK264" s="1"/>
      <c r="AJL264" s="1"/>
      <c r="AJM264" s="1"/>
      <c r="AJN264" s="1"/>
      <c r="AJO264" s="1"/>
      <c r="AJP264" s="1"/>
      <c r="AJQ264" s="1"/>
      <c r="AJR264" s="1"/>
      <c r="AJS264" s="1"/>
      <c r="AJT264" s="1"/>
      <c r="AJU264" s="1"/>
      <c r="AJV264" s="1"/>
      <c r="AJW264" s="1"/>
      <c r="AJX264" s="1"/>
      <c r="AJY264" s="1"/>
      <c r="AJZ264" s="1"/>
      <c r="AKA264" s="1"/>
      <c r="AKB264" s="1"/>
      <c r="AKC264" s="1"/>
      <c r="AKD264" s="1"/>
      <c r="AKE264" s="1"/>
      <c r="AKF264" s="1"/>
      <c r="AKG264" s="1"/>
      <c r="AKH264" s="1"/>
      <c r="AKI264" s="1"/>
      <c r="AKJ264" s="1"/>
      <c r="AKK264" s="1"/>
      <c r="AKL264" s="1"/>
      <c r="AKM264" s="1"/>
      <c r="AKN264" s="1"/>
      <c r="AKO264" s="1"/>
      <c r="AKP264" s="1"/>
      <c r="AKQ264" s="1"/>
      <c r="AKR264" s="1"/>
      <c r="AKS264" s="1"/>
      <c r="AKT264" s="1"/>
      <c r="AKU264" s="1"/>
      <c r="AKV264" s="1"/>
      <c r="AKW264" s="1"/>
      <c r="AKX264" s="1"/>
      <c r="AKY264" s="1"/>
      <c r="AKZ264" s="1"/>
      <c r="ALA264" s="1"/>
      <c r="ALB264" s="1"/>
      <c r="ALC264" s="1"/>
      <c r="ALD264" s="1"/>
      <c r="ALE264" s="1"/>
      <c r="ALF264" s="1"/>
      <c r="ALG264" s="1"/>
      <c r="ALH264" s="1"/>
      <c r="ALI264" s="1"/>
      <c r="ALJ264" s="1"/>
      <c r="ALK264" s="1"/>
      <c r="ALL264" s="1"/>
      <c r="ALM264" s="1"/>
      <c r="ALN264" s="1"/>
      <c r="ALO264" s="1"/>
      <c r="ALP264" s="1"/>
      <c r="ALQ264" s="1"/>
      <c r="ALR264" s="1"/>
      <c r="ALS264" s="1"/>
      <c r="ALT264" s="1"/>
      <c r="ALU264" s="1"/>
      <c r="ALV264" s="1"/>
      <c r="ALW264" s="1"/>
      <c r="ALX264" s="1"/>
      <c r="ALY264" s="1"/>
      <c r="ALZ264" s="1"/>
      <c r="AMA264" s="1"/>
      <c r="AMB264" s="1"/>
      <c r="AMC264" s="1"/>
      <c r="AMD264" s="1"/>
      <c r="AME264" s="1"/>
      <c r="AMF264" s="1"/>
      <c r="AMG264" s="1"/>
      <c r="AMH264" s="1"/>
      <c r="AMI264" s="1"/>
      <c r="AMJ264" s="1"/>
    </row>
    <row r="265" spans="1:1024" x14ac:dyDescent="0.25">
      <c r="A265" s="26">
        <v>258</v>
      </c>
      <c r="B265" s="3" t="s">
        <v>11</v>
      </c>
      <c r="C265" s="28">
        <f t="shared" si="107"/>
        <v>247317.58600000001</v>
      </c>
      <c r="D265" s="28">
        <f t="shared" si="108"/>
        <v>0</v>
      </c>
      <c r="E265" s="28">
        <f t="shared" si="108"/>
        <v>0</v>
      </c>
      <c r="F265" s="28">
        <f t="shared" si="108"/>
        <v>0</v>
      </c>
      <c r="G265" s="28">
        <f t="shared" si="108"/>
        <v>0</v>
      </c>
      <c r="H265" s="28">
        <f t="shared" si="108"/>
        <v>242317.58600000001</v>
      </c>
      <c r="I265" s="28">
        <f t="shared" si="108"/>
        <v>5000</v>
      </c>
      <c r="J265" s="28"/>
      <c r="K265" s="7"/>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c r="QW265" s="1"/>
      <c r="QX265" s="1"/>
      <c r="QY265" s="1"/>
      <c r="QZ265" s="1"/>
      <c r="RA265" s="1"/>
      <c r="RB265" s="1"/>
      <c r="RC265" s="1"/>
      <c r="RD265" s="1"/>
      <c r="RE265" s="1"/>
      <c r="RF265" s="1"/>
      <c r="RG265" s="1"/>
      <c r="RH265" s="1"/>
      <c r="RI265" s="1"/>
      <c r="RJ265" s="1"/>
      <c r="RK265" s="1"/>
      <c r="RL265" s="1"/>
      <c r="RM265" s="1"/>
      <c r="RN265" s="1"/>
      <c r="RO265" s="1"/>
      <c r="RP265" s="1"/>
      <c r="RQ265" s="1"/>
      <c r="RR265" s="1"/>
      <c r="RS265" s="1"/>
      <c r="RT265" s="1"/>
      <c r="RU265" s="1"/>
      <c r="RV265" s="1"/>
      <c r="RW265" s="1"/>
      <c r="RX265" s="1"/>
      <c r="RY265" s="1"/>
      <c r="RZ265" s="1"/>
      <c r="SA265" s="1"/>
      <c r="SB265" s="1"/>
      <c r="SC265" s="1"/>
      <c r="SD265" s="1"/>
      <c r="SE265" s="1"/>
      <c r="SF265" s="1"/>
      <c r="SG265" s="1"/>
      <c r="SH265" s="1"/>
      <c r="SI265" s="1"/>
      <c r="SJ265" s="1"/>
      <c r="SK265" s="1"/>
      <c r="SL265" s="1"/>
      <c r="SM265" s="1"/>
      <c r="SN265" s="1"/>
      <c r="SO265" s="1"/>
      <c r="SP265" s="1"/>
      <c r="SQ265" s="1"/>
      <c r="SR265" s="1"/>
      <c r="SS265" s="1"/>
      <c r="ST265" s="1"/>
      <c r="SU265" s="1"/>
      <c r="SV265" s="1"/>
      <c r="SW265" s="1"/>
      <c r="SX265" s="1"/>
      <c r="SY265" s="1"/>
      <c r="SZ265" s="1"/>
      <c r="TA265" s="1"/>
      <c r="TB265" s="1"/>
      <c r="TC265" s="1"/>
      <c r="TD265" s="1"/>
      <c r="TE265" s="1"/>
      <c r="TF265" s="1"/>
      <c r="TG265" s="1"/>
      <c r="TH265" s="1"/>
      <c r="TI265" s="1"/>
      <c r="TJ265" s="1"/>
      <c r="TK265" s="1"/>
      <c r="TL265" s="1"/>
      <c r="TM265" s="1"/>
      <c r="TN265" s="1"/>
      <c r="TO265" s="1"/>
      <c r="TP265" s="1"/>
      <c r="TQ265" s="1"/>
      <c r="TR265" s="1"/>
      <c r="TS265" s="1"/>
      <c r="TT265" s="1"/>
      <c r="TU265" s="1"/>
      <c r="TV265" s="1"/>
      <c r="TW265" s="1"/>
      <c r="TX265" s="1"/>
      <c r="TY265" s="1"/>
      <c r="TZ265" s="1"/>
      <c r="UA265" s="1"/>
      <c r="UB265" s="1"/>
      <c r="UC265" s="1"/>
      <c r="UD265" s="1"/>
      <c r="UE265" s="1"/>
      <c r="UF265" s="1"/>
      <c r="UG265" s="1"/>
      <c r="UH265" s="1"/>
      <c r="UI265" s="1"/>
      <c r="UJ265" s="1"/>
      <c r="UK265" s="1"/>
      <c r="UL265" s="1"/>
      <c r="UM265" s="1"/>
      <c r="UN265" s="1"/>
      <c r="UO265" s="1"/>
      <c r="UP265" s="1"/>
      <c r="UQ265" s="1"/>
      <c r="UR265" s="1"/>
      <c r="US265" s="1"/>
      <c r="UT265" s="1"/>
      <c r="UU265" s="1"/>
      <c r="UV265" s="1"/>
      <c r="UW265" s="1"/>
      <c r="UX265" s="1"/>
      <c r="UY265" s="1"/>
      <c r="UZ265" s="1"/>
      <c r="VA265" s="1"/>
      <c r="VB265" s="1"/>
      <c r="VC265" s="1"/>
      <c r="VD265" s="1"/>
      <c r="VE265" s="1"/>
      <c r="VF265" s="1"/>
      <c r="VG265" s="1"/>
      <c r="VH265" s="1"/>
      <c r="VI265" s="1"/>
      <c r="VJ265" s="1"/>
      <c r="VK265" s="1"/>
      <c r="VL265" s="1"/>
      <c r="VM265" s="1"/>
      <c r="VN265" s="1"/>
      <c r="VO265" s="1"/>
      <c r="VP265" s="1"/>
      <c r="VQ265" s="1"/>
      <c r="VR265" s="1"/>
      <c r="VS265" s="1"/>
      <c r="VT265" s="1"/>
      <c r="VU265" s="1"/>
      <c r="VV265" s="1"/>
      <c r="VW265" s="1"/>
      <c r="VX265" s="1"/>
      <c r="VY265" s="1"/>
      <c r="VZ265" s="1"/>
      <c r="WA265" s="1"/>
      <c r="WB265" s="1"/>
      <c r="WC265" s="1"/>
      <c r="WD265" s="1"/>
      <c r="WE265" s="1"/>
      <c r="WF265" s="1"/>
      <c r="WG265" s="1"/>
      <c r="WH265" s="1"/>
      <c r="WI265" s="1"/>
      <c r="WJ265" s="1"/>
      <c r="WK265" s="1"/>
      <c r="WL265" s="1"/>
      <c r="WM265" s="1"/>
      <c r="WN265" s="1"/>
      <c r="WO265" s="1"/>
      <c r="WP265" s="1"/>
      <c r="WQ265" s="1"/>
      <c r="WR265" s="1"/>
      <c r="WS265" s="1"/>
      <c r="WT265" s="1"/>
      <c r="WU265" s="1"/>
      <c r="WV265" s="1"/>
      <c r="WW265" s="1"/>
      <c r="WX265" s="1"/>
      <c r="WY265" s="1"/>
      <c r="WZ265" s="1"/>
      <c r="XA265" s="1"/>
      <c r="XB265" s="1"/>
      <c r="XC265" s="1"/>
      <c r="XD265" s="1"/>
      <c r="XE265" s="1"/>
      <c r="XF265" s="1"/>
      <c r="XG265" s="1"/>
      <c r="XH265" s="1"/>
      <c r="XI265" s="1"/>
      <c r="XJ265" s="1"/>
      <c r="XK265" s="1"/>
      <c r="XL265" s="1"/>
      <c r="XM265" s="1"/>
      <c r="XN265" s="1"/>
      <c r="XO265" s="1"/>
      <c r="XP265" s="1"/>
      <c r="XQ265" s="1"/>
      <c r="XR265" s="1"/>
      <c r="XS265" s="1"/>
      <c r="XT265" s="1"/>
      <c r="XU265" s="1"/>
      <c r="XV265" s="1"/>
      <c r="XW265" s="1"/>
      <c r="XX265" s="1"/>
      <c r="XY265" s="1"/>
      <c r="XZ265" s="1"/>
      <c r="YA265" s="1"/>
      <c r="YB265" s="1"/>
      <c r="YC265" s="1"/>
      <c r="YD265" s="1"/>
      <c r="YE265" s="1"/>
      <c r="YF265" s="1"/>
      <c r="YG265" s="1"/>
      <c r="YH265" s="1"/>
      <c r="YI265" s="1"/>
      <c r="YJ265" s="1"/>
      <c r="YK265" s="1"/>
      <c r="YL265" s="1"/>
      <c r="YM265" s="1"/>
      <c r="YN265" s="1"/>
      <c r="YO265" s="1"/>
      <c r="YP265" s="1"/>
      <c r="YQ265" s="1"/>
      <c r="YR265" s="1"/>
      <c r="YS265" s="1"/>
      <c r="YT265" s="1"/>
      <c r="YU265" s="1"/>
      <c r="YV265" s="1"/>
      <c r="YW265" s="1"/>
      <c r="YX265" s="1"/>
      <c r="YY265" s="1"/>
      <c r="YZ265" s="1"/>
      <c r="ZA265" s="1"/>
      <c r="ZB265" s="1"/>
      <c r="ZC265" s="1"/>
      <c r="ZD265" s="1"/>
      <c r="ZE265" s="1"/>
      <c r="ZF265" s="1"/>
      <c r="ZG265" s="1"/>
      <c r="ZH265" s="1"/>
      <c r="ZI265" s="1"/>
      <c r="ZJ265" s="1"/>
      <c r="ZK265" s="1"/>
      <c r="ZL265" s="1"/>
      <c r="ZM265" s="1"/>
      <c r="ZN265" s="1"/>
      <c r="ZO265" s="1"/>
      <c r="ZP265" s="1"/>
      <c r="ZQ265" s="1"/>
      <c r="ZR265" s="1"/>
      <c r="ZS265" s="1"/>
      <c r="ZT265" s="1"/>
      <c r="ZU265" s="1"/>
      <c r="ZV265" s="1"/>
      <c r="ZW265" s="1"/>
      <c r="ZX265" s="1"/>
      <c r="ZY265" s="1"/>
      <c r="ZZ265" s="1"/>
      <c r="AAA265" s="1"/>
      <c r="AAB265" s="1"/>
      <c r="AAC265" s="1"/>
      <c r="AAD265" s="1"/>
      <c r="AAE265" s="1"/>
      <c r="AAF265" s="1"/>
      <c r="AAG265" s="1"/>
      <c r="AAH265" s="1"/>
      <c r="AAI265" s="1"/>
      <c r="AAJ265" s="1"/>
      <c r="AAK265" s="1"/>
      <c r="AAL265" s="1"/>
      <c r="AAM265" s="1"/>
      <c r="AAN265" s="1"/>
      <c r="AAO265" s="1"/>
      <c r="AAP265" s="1"/>
      <c r="AAQ265" s="1"/>
      <c r="AAR265" s="1"/>
      <c r="AAS265" s="1"/>
      <c r="AAT265" s="1"/>
      <c r="AAU265" s="1"/>
      <c r="AAV265" s="1"/>
      <c r="AAW265" s="1"/>
      <c r="AAX265" s="1"/>
      <c r="AAY265" s="1"/>
      <c r="AAZ265" s="1"/>
      <c r="ABA265" s="1"/>
      <c r="ABB265" s="1"/>
      <c r="ABC265" s="1"/>
      <c r="ABD265" s="1"/>
      <c r="ABE265" s="1"/>
      <c r="ABF265" s="1"/>
      <c r="ABG265" s="1"/>
      <c r="ABH265" s="1"/>
      <c r="ABI265" s="1"/>
      <c r="ABJ265" s="1"/>
      <c r="ABK265" s="1"/>
      <c r="ABL265" s="1"/>
      <c r="ABM265" s="1"/>
      <c r="ABN265" s="1"/>
      <c r="ABO265" s="1"/>
      <c r="ABP265" s="1"/>
      <c r="ABQ265" s="1"/>
      <c r="ABR265" s="1"/>
      <c r="ABS265" s="1"/>
      <c r="ABT265" s="1"/>
      <c r="ABU265" s="1"/>
      <c r="ABV265" s="1"/>
      <c r="ABW265" s="1"/>
      <c r="ABX265" s="1"/>
      <c r="ABY265" s="1"/>
      <c r="ABZ265" s="1"/>
      <c r="ACA265" s="1"/>
      <c r="ACB265" s="1"/>
      <c r="ACC265" s="1"/>
      <c r="ACD265" s="1"/>
      <c r="ACE265" s="1"/>
      <c r="ACF265" s="1"/>
      <c r="ACG265" s="1"/>
      <c r="ACH265" s="1"/>
      <c r="ACI265" s="1"/>
      <c r="ACJ265" s="1"/>
      <c r="ACK265" s="1"/>
      <c r="ACL265" s="1"/>
      <c r="ACM265" s="1"/>
      <c r="ACN265" s="1"/>
      <c r="ACO265" s="1"/>
      <c r="ACP265" s="1"/>
      <c r="ACQ265" s="1"/>
      <c r="ACR265" s="1"/>
      <c r="ACS265" s="1"/>
      <c r="ACT265" s="1"/>
      <c r="ACU265" s="1"/>
      <c r="ACV265" s="1"/>
      <c r="ACW265" s="1"/>
      <c r="ACX265" s="1"/>
      <c r="ACY265" s="1"/>
      <c r="ACZ265" s="1"/>
      <c r="ADA265" s="1"/>
      <c r="ADB265" s="1"/>
      <c r="ADC265" s="1"/>
      <c r="ADD265" s="1"/>
      <c r="ADE265" s="1"/>
      <c r="ADF265" s="1"/>
      <c r="ADG265" s="1"/>
      <c r="ADH265" s="1"/>
      <c r="ADI265" s="1"/>
      <c r="ADJ265" s="1"/>
      <c r="ADK265" s="1"/>
      <c r="ADL265" s="1"/>
      <c r="ADM265" s="1"/>
      <c r="ADN265" s="1"/>
      <c r="ADO265" s="1"/>
      <c r="ADP265" s="1"/>
      <c r="ADQ265" s="1"/>
      <c r="ADR265" s="1"/>
      <c r="ADS265" s="1"/>
      <c r="ADT265" s="1"/>
      <c r="ADU265" s="1"/>
      <c r="ADV265" s="1"/>
      <c r="ADW265" s="1"/>
      <c r="ADX265" s="1"/>
      <c r="ADY265" s="1"/>
      <c r="ADZ265" s="1"/>
      <c r="AEA265" s="1"/>
      <c r="AEB265" s="1"/>
      <c r="AEC265" s="1"/>
      <c r="AED265" s="1"/>
      <c r="AEE265" s="1"/>
      <c r="AEF265" s="1"/>
      <c r="AEG265" s="1"/>
      <c r="AEH265" s="1"/>
      <c r="AEI265" s="1"/>
      <c r="AEJ265" s="1"/>
      <c r="AEK265" s="1"/>
      <c r="AEL265" s="1"/>
      <c r="AEM265" s="1"/>
      <c r="AEN265" s="1"/>
      <c r="AEO265" s="1"/>
      <c r="AEP265" s="1"/>
      <c r="AEQ265" s="1"/>
      <c r="AER265" s="1"/>
      <c r="AES265" s="1"/>
      <c r="AET265" s="1"/>
      <c r="AEU265" s="1"/>
      <c r="AEV265" s="1"/>
      <c r="AEW265" s="1"/>
      <c r="AEX265" s="1"/>
      <c r="AEY265" s="1"/>
      <c r="AEZ265" s="1"/>
      <c r="AFA265" s="1"/>
      <c r="AFB265" s="1"/>
      <c r="AFC265" s="1"/>
      <c r="AFD265" s="1"/>
      <c r="AFE265" s="1"/>
      <c r="AFF265" s="1"/>
      <c r="AFG265" s="1"/>
      <c r="AFH265" s="1"/>
      <c r="AFI265" s="1"/>
      <c r="AFJ265" s="1"/>
      <c r="AFK265" s="1"/>
      <c r="AFL265" s="1"/>
      <c r="AFM265" s="1"/>
      <c r="AFN265" s="1"/>
      <c r="AFO265" s="1"/>
      <c r="AFP265" s="1"/>
      <c r="AFQ265" s="1"/>
      <c r="AFR265" s="1"/>
      <c r="AFS265" s="1"/>
      <c r="AFT265" s="1"/>
      <c r="AFU265" s="1"/>
      <c r="AFV265" s="1"/>
      <c r="AFW265" s="1"/>
      <c r="AFX265" s="1"/>
      <c r="AFY265" s="1"/>
      <c r="AFZ265" s="1"/>
      <c r="AGA265" s="1"/>
      <c r="AGB265" s="1"/>
      <c r="AGC265" s="1"/>
      <c r="AGD265" s="1"/>
      <c r="AGE265" s="1"/>
      <c r="AGF265" s="1"/>
      <c r="AGG265" s="1"/>
      <c r="AGH265" s="1"/>
      <c r="AGI265" s="1"/>
      <c r="AGJ265" s="1"/>
      <c r="AGK265" s="1"/>
      <c r="AGL265" s="1"/>
      <c r="AGM265" s="1"/>
      <c r="AGN265" s="1"/>
      <c r="AGO265" s="1"/>
      <c r="AGP265" s="1"/>
      <c r="AGQ265" s="1"/>
      <c r="AGR265" s="1"/>
      <c r="AGS265" s="1"/>
      <c r="AGT265" s="1"/>
      <c r="AGU265" s="1"/>
      <c r="AGV265" s="1"/>
      <c r="AGW265" s="1"/>
      <c r="AGX265" s="1"/>
      <c r="AGY265" s="1"/>
      <c r="AGZ265" s="1"/>
      <c r="AHA265" s="1"/>
      <c r="AHB265" s="1"/>
      <c r="AHC265" s="1"/>
      <c r="AHD265" s="1"/>
      <c r="AHE265" s="1"/>
      <c r="AHF265" s="1"/>
      <c r="AHG265" s="1"/>
      <c r="AHH265" s="1"/>
      <c r="AHI265" s="1"/>
      <c r="AHJ265" s="1"/>
      <c r="AHK265" s="1"/>
      <c r="AHL265" s="1"/>
      <c r="AHM265" s="1"/>
      <c r="AHN265" s="1"/>
      <c r="AHO265" s="1"/>
      <c r="AHP265" s="1"/>
      <c r="AHQ265" s="1"/>
      <c r="AHR265" s="1"/>
      <c r="AHS265" s="1"/>
      <c r="AHT265" s="1"/>
      <c r="AHU265" s="1"/>
      <c r="AHV265" s="1"/>
      <c r="AHW265" s="1"/>
      <c r="AHX265" s="1"/>
      <c r="AHY265" s="1"/>
      <c r="AHZ265" s="1"/>
      <c r="AIA265" s="1"/>
      <c r="AIB265" s="1"/>
      <c r="AIC265" s="1"/>
      <c r="AID265" s="1"/>
      <c r="AIE265" s="1"/>
      <c r="AIF265" s="1"/>
      <c r="AIG265" s="1"/>
      <c r="AIH265" s="1"/>
      <c r="AII265" s="1"/>
      <c r="AIJ265" s="1"/>
      <c r="AIK265" s="1"/>
      <c r="AIL265" s="1"/>
      <c r="AIM265" s="1"/>
      <c r="AIN265" s="1"/>
      <c r="AIO265" s="1"/>
      <c r="AIP265" s="1"/>
      <c r="AIQ265" s="1"/>
      <c r="AIR265" s="1"/>
      <c r="AIS265" s="1"/>
      <c r="AIT265" s="1"/>
      <c r="AIU265" s="1"/>
      <c r="AIV265" s="1"/>
      <c r="AIW265" s="1"/>
      <c r="AIX265" s="1"/>
      <c r="AIY265" s="1"/>
      <c r="AIZ265" s="1"/>
      <c r="AJA265" s="1"/>
      <c r="AJB265" s="1"/>
      <c r="AJC265" s="1"/>
      <c r="AJD265" s="1"/>
      <c r="AJE265" s="1"/>
      <c r="AJF265" s="1"/>
      <c r="AJG265" s="1"/>
      <c r="AJH265" s="1"/>
      <c r="AJI265" s="1"/>
      <c r="AJJ265" s="1"/>
      <c r="AJK265" s="1"/>
      <c r="AJL265" s="1"/>
      <c r="AJM265" s="1"/>
      <c r="AJN265" s="1"/>
      <c r="AJO265" s="1"/>
      <c r="AJP265" s="1"/>
      <c r="AJQ265" s="1"/>
      <c r="AJR265" s="1"/>
      <c r="AJS265" s="1"/>
      <c r="AJT265" s="1"/>
      <c r="AJU265" s="1"/>
      <c r="AJV265" s="1"/>
      <c r="AJW265" s="1"/>
      <c r="AJX265" s="1"/>
      <c r="AJY265" s="1"/>
      <c r="AJZ265" s="1"/>
      <c r="AKA265" s="1"/>
      <c r="AKB265" s="1"/>
      <c r="AKC265" s="1"/>
      <c r="AKD265" s="1"/>
      <c r="AKE265" s="1"/>
      <c r="AKF265" s="1"/>
      <c r="AKG265" s="1"/>
      <c r="AKH265" s="1"/>
      <c r="AKI265" s="1"/>
      <c r="AKJ265" s="1"/>
      <c r="AKK265" s="1"/>
      <c r="AKL265" s="1"/>
      <c r="AKM265" s="1"/>
      <c r="AKN265" s="1"/>
      <c r="AKO265" s="1"/>
      <c r="AKP265" s="1"/>
      <c r="AKQ265" s="1"/>
      <c r="AKR265" s="1"/>
      <c r="AKS265" s="1"/>
      <c r="AKT265" s="1"/>
      <c r="AKU265" s="1"/>
      <c r="AKV265" s="1"/>
      <c r="AKW265" s="1"/>
      <c r="AKX265" s="1"/>
      <c r="AKY265" s="1"/>
      <c r="AKZ265" s="1"/>
      <c r="ALA265" s="1"/>
      <c r="ALB265" s="1"/>
      <c r="ALC265" s="1"/>
      <c r="ALD265" s="1"/>
      <c r="ALE265" s="1"/>
      <c r="ALF265" s="1"/>
      <c r="ALG265" s="1"/>
      <c r="ALH265" s="1"/>
      <c r="ALI265" s="1"/>
      <c r="ALJ265" s="1"/>
      <c r="ALK265" s="1"/>
      <c r="ALL265" s="1"/>
      <c r="ALM265" s="1"/>
      <c r="ALN265" s="1"/>
      <c r="ALO265" s="1"/>
      <c r="ALP265" s="1"/>
      <c r="ALQ265" s="1"/>
      <c r="ALR265" s="1"/>
      <c r="ALS265" s="1"/>
      <c r="ALT265" s="1"/>
      <c r="ALU265" s="1"/>
      <c r="ALV265" s="1"/>
      <c r="ALW265" s="1"/>
      <c r="ALX265" s="1"/>
      <c r="ALY265" s="1"/>
      <c r="ALZ265" s="1"/>
      <c r="AMA265" s="1"/>
      <c r="AMB265" s="1"/>
      <c r="AMC265" s="1"/>
      <c r="AMD265" s="1"/>
      <c r="AME265" s="1"/>
      <c r="AMF265" s="1"/>
      <c r="AMG265" s="1"/>
      <c r="AMH265" s="1"/>
      <c r="AMI265" s="1"/>
      <c r="AMJ265" s="1"/>
    </row>
    <row r="266" spans="1:1024" x14ac:dyDescent="0.25">
      <c r="A266" s="26">
        <v>259</v>
      </c>
      <c r="B266" s="5" t="s">
        <v>34</v>
      </c>
      <c r="C266" s="28">
        <f>SUM(D266:I266)</f>
        <v>0</v>
      </c>
      <c r="D266" s="28">
        <v>0</v>
      </c>
      <c r="E266" s="28">
        <v>0</v>
      </c>
      <c r="F266" s="28">
        <v>0</v>
      </c>
      <c r="G266" s="28">
        <v>0</v>
      </c>
      <c r="H266" s="28">
        <v>0</v>
      </c>
      <c r="I266" s="28">
        <v>0</v>
      </c>
      <c r="J266" s="28"/>
      <c r="K266" s="7"/>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c r="PU266" s="1"/>
      <c r="PV266" s="1"/>
      <c r="PW266" s="1"/>
      <c r="PX266" s="1"/>
      <c r="PY266" s="1"/>
      <c r="PZ266" s="1"/>
      <c r="QA266" s="1"/>
      <c r="QB266" s="1"/>
      <c r="QC266" s="1"/>
      <c r="QD266" s="1"/>
      <c r="QE266" s="1"/>
      <c r="QF266" s="1"/>
      <c r="QG266" s="1"/>
      <c r="QH266" s="1"/>
      <c r="QI266" s="1"/>
      <c r="QJ266" s="1"/>
      <c r="QK266" s="1"/>
      <c r="QL266" s="1"/>
      <c r="QM266" s="1"/>
      <c r="QN266" s="1"/>
      <c r="QO266" s="1"/>
      <c r="QP266" s="1"/>
      <c r="QQ266" s="1"/>
      <c r="QR266" s="1"/>
      <c r="QS266" s="1"/>
      <c r="QT266" s="1"/>
      <c r="QU266" s="1"/>
      <c r="QV266" s="1"/>
      <c r="QW266" s="1"/>
      <c r="QX266" s="1"/>
      <c r="QY266" s="1"/>
      <c r="QZ266" s="1"/>
      <c r="RA266" s="1"/>
      <c r="RB266" s="1"/>
      <c r="RC266" s="1"/>
      <c r="RD266" s="1"/>
      <c r="RE266" s="1"/>
      <c r="RF266" s="1"/>
      <c r="RG266" s="1"/>
      <c r="RH266" s="1"/>
      <c r="RI266" s="1"/>
      <c r="RJ266" s="1"/>
      <c r="RK266" s="1"/>
      <c r="RL266" s="1"/>
      <c r="RM266" s="1"/>
      <c r="RN266" s="1"/>
      <c r="RO266" s="1"/>
      <c r="RP266" s="1"/>
      <c r="RQ266" s="1"/>
      <c r="RR266" s="1"/>
      <c r="RS266" s="1"/>
      <c r="RT266" s="1"/>
      <c r="RU266" s="1"/>
      <c r="RV266" s="1"/>
      <c r="RW266" s="1"/>
      <c r="RX266" s="1"/>
      <c r="RY266" s="1"/>
      <c r="RZ266" s="1"/>
      <c r="SA266" s="1"/>
      <c r="SB266" s="1"/>
      <c r="SC266" s="1"/>
      <c r="SD266" s="1"/>
      <c r="SE266" s="1"/>
      <c r="SF266" s="1"/>
      <c r="SG266" s="1"/>
      <c r="SH266" s="1"/>
      <c r="SI266" s="1"/>
      <c r="SJ266" s="1"/>
      <c r="SK266" s="1"/>
      <c r="SL266" s="1"/>
      <c r="SM266" s="1"/>
      <c r="SN266" s="1"/>
      <c r="SO266" s="1"/>
      <c r="SP266" s="1"/>
      <c r="SQ266" s="1"/>
      <c r="SR266" s="1"/>
      <c r="SS266" s="1"/>
      <c r="ST266" s="1"/>
      <c r="SU266" s="1"/>
      <c r="SV266" s="1"/>
      <c r="SW266" s="1"/>
      <c r="SX266" s="1"/>
      <c r="SY266" s="1"/>
      <c r="SZ266" s="1"/>
      <c r="TA266" s="1"/>
      <c r="TB266" s="1"/>
      <c r="TC266" s="1"/>
      <c r="TD266" s="1"/>
      <c r="TE266" s="1"/>
      <c r="TF266" s="1"/>
      <c r="TG266" s="1"/>
      <c r="TH266" s="1"/>
      <c r="TI266" s="1"/>
      <c r="TJ266" s="1"/>
      <c r="TK266" s="1"/>
      <c r="TL266" s="1"/>
      <c r="TM266" s="1"/>
      <c r="TN266" s="1"/>
      <c r="TO266" s="1"/>
      <c r="TP266" s="1"/>
      <c r="TQ266" s="1"/>
      <c r="TR266" s="1"/>
      <c r="TS266" s="1"/>
      <c r="TT266" s="1"/>
      <c r="TU266" s="1"/>
      <c r="TV266" s="1"/>
      <c r="TW266" s="1"/>
      <c r="TX266" s="1"/>
      <c r="TY266" s="1"/>
      <c r="TZ266" s="1"/>
      <c r="UA266" s="1"/>
      <c r="UB266" s="1"/>
      <c r="UC266" s="1"/>
      <c r="UD266" s="1"/>
      <c r="UE266" s="1"/>
      <c r="UF266" s="1"/>
      <c r="UG266" s="1"/>
      <c r="UH266" s="1"/>
      <c r="UI266" s="1"/>
      <c r="UJ266" s="1"/>
      <c r="UK266" s="1"/>
      <c r="UL266" s="1"/>
      <c r="UM266" s="1"/>
      <c r="UN266" s="1"/>
      <c r="UO266" s="1"/>
      <c r="UP266" s="1"/>
      <c r="UQ266" s="1"/>
      <c r="UR266" s="1"/>
      <c r="US266" s="1"/>
      <c r="UT266" s="1"/>
      <c r="UU266" s="1"/>
      <c r="UV266" s="1"/>
      <c r="UW266" s="1"/>
      <c r="UX266" s="1"/>
      <c r="UY266" s="1"/>
      <c r="UZ266" s="1"/>
      <c r="VA266" s="1"/>
      <c r="VB266" s="1"/>
      <c r="VC266" s="1"/>
      <c r="VD266" s="1"/>
      <c r="VE266" s="1"/>
      <c r="VF266" s="1"/>
      <c r="VG266" s="1"/>
      <c r="VH266" s="1"/>
      <c r="VI266" s="1"/>
      <c r="VJ266" s="1"/>
      <c r="VK266" s="1"/>
      <c r="VL266" s="1"/>
      <c r="VM266" s="1"/>
      <c r="VN266" s="1"/>
      <c r="VO266" s="1"/>
      <c r="VP266" s="1"/>
      <c r="VQ266" s="1"/>
      <c r="VR266" s="1"/>
      <c r="VS266" s="1"/>
      <c r="VT266" s="1"/>
      <c r="VU266" s="1"/>
      <c r="VV266" s="1"/>
      <c r="VW266" s="1"/>
      <c r="VX266" s="1"/>
      <c r="VY266" s="1"/>
      <c r="VZ266" s="1"/>
      <c r="WA266" s="1"/>
      <c r="WB266" s="1"/>
      <c r="WC266" s="1"/>
      <c r="WD266" s="1"/>
      <c r="WE266" s="1"/>
      <c r="WF266" s="1"/>
      <c r="WG266" s="1"/>
      <c r="WH266" s="1"/>
      <c r="WI266" s="1"/>
      <c r="WJ266" s="1"/>
      <c r="WK266" s="1"/>
      <c r="WL266" s="1"/>
      <c r="WM266" s="1"/>
      <c r="WN266" s="1"/>
      <c r="WO266" s="1"/>
      <c r="WP266" s="1"/>
      <c r="WQ266" s="1"/>
      <c r="WR266" s="1"/>
      <c r="WS266" s="1"/>
      <c r="WT266" s="1"/>
      <c r="WU266" s="1"/>
      <c r="WV266" s="1"/>
      <c r="WW266" s="1"/>
      <c r="WX266" s="1"/>
      <c r="WY266" s="1"/>
      <c r="WZ266" s="1"/>
      <c r="XA266" s="1"/>
      <c r="XB266" s="1"/>
      <c r="XC266" s="1"/>
      <c r="XD266" s="1"/>
      <c r="XE266" s="1"/>
      <c r="XF266" s="1"/>
      <c r="XG266" s="1"/>
      <c r="XH266" s="1"/>
      <c r="XI266" s="1"/>
      <c r="XJ266" s="1"/>
      <c r="XK266" s="1"/>
      <c r="XL266" s="1"/>
      <c r="XM266" s="1"/>
      <c r="XN266" s="1"/>
      <c r="XO266" s="1"/>
      <c r="XP266" s="1"/>
      <c r="XQ266" s="1"/>
      <c r="XR266" s="1"/>
      <c r="XS266" s="1"/>
      <c r="XT266" s="1"/>
      <c r="XU266" s="1"/>
      <c r="XV266" s="1"/>
      <c r="XW266" s="1"/>
      <c r="XX266" s="1"/>
      <c r="XY266" s="1"/>
      <c r="XZ266" s="1"/>
      <c r="YA266" s="1"/>
      <c r="YB266" s="1"/>
      <c r="YC266" s="1"/>
      <c r="YD266" s="1"/>
      <c r="YE266" s="1"/>
      <c r="YF266" s="1"/>
      <c r="YG266" s="1"/>
      <c r="YH266" s="1"/>
      <c r="YI266" s="1"/>
      <c r="YJ266" s="1"/>
      <c r="YK266" s="1"/>
      <c r="YL266" s="1"/>
      <c r="YM266" s="1"/>
      <c r="YN266" s="1"/>
      <c r="YO266" s="1"/>
      <c r="YP266" s="1"/>
      <c r="YQ266" s="1"/>
      <c r="YR266" s="1"/>
      <c r="YS266" s="1"/>
      <c r="YT266" s="1"/>
      <c r="YU266" s="1"/>
      <c r="YV266" s="1"/>
      <c r="YW266" s="1"/>
      <c r="YX266" s="1"/>
      <c r="YY266" s="1"/>
      <c r="YZ266" s="1"/>
      <c r="ZA266" s="1"/>
      <c r="ZB266" s="1"/>
      <c r="ZC266" s="1"/>
      <c r="ZD266" s="1"/>
      <c r="ZE266" s="1"/>
      <c r="ZF266" s="1"/>
      <c r="ZG266" s="1"/>
      <c r="ZH266" s="1"/>
      <c r="ZI266" s="1"/>
      <c r="ZJ266" s="1"/>
      <c r="ZK266" s="1"/>
      <c r="ZL266" s="1"/>
      <c r="ZM266" s="1"/>
      <c r="ZN266" s="1"/>
      <c r="ZO266" s="1"/>
      <c r="ZP266" s="1"/>
      <c r="ZQ266" s="1"/>
      <c r="ZR266" s="1"/>
      <c r="ZS266" s="1"/>
      <c r="ZT266" s="1"/>
      <c r="ZU266" s="1"/>
      <c r="ZV266" s="1"/>
      <c r="ZW266" s="1"/>
      <c r="ZX266" s="1"/>
      <c r="ZY266" s="1"/>
      <c r="ZZ266" s="1"/>
      <c r="AAA266" s="1"/>
      <c r="AAB266" s="1"/>
      <c r="AAC266" s="1"/>
      <c r="AAD266" s="1"/>
      <c r="AAE266" s="1"/>
      <c r="AAF266" s="1"/>
      <c r="AAG266" s="1"/>
      <c r="AAH266" s="1"/>
      <c r="AAI266" s="1"/>
      <c r="AAJ266" s="1"/>
      <c r="AAK266" s="1"/>
      <c r="AAL266" s="1"/>
      <c r="AAM266" s="1"/>
      <c r="AAN266" s="1"/>
      <c r="AAO266" s="1"/>
      <c r="AAP266" s="1"/>
      <c r="AAQ266" s="1"/>
      <c r="AAR266" s="1"/>
      <c r="AAS266" s="1"/>
      <c r="AAT266" s="1"/>
      <c r="AAU266" s="1"/>
      <c r="AAV266" s="1"/>
      <c r="AAW266" s="1"/>
      <c r="AAX266" s="1"/>
      <c r="AAY266" s="1"/>
      <c r="AAZ266" s="1"/>
      <c r="ABA266" s="1"/>
      <c r="ABB266" s="1"/>
      <c r="ABC266" s="1"/>
      <c r="ABD266" s="1"/>
      <c r="ABE266" s="1"/>
      <c r="ABF266" s="1"/>
      <c r="ABG266" s="1"/>
      <c r="ABH266" s="1"/>
      <c r="ABI266" s="1"/>
      <c r="ABJ266" s="1"/>
      <c r="ABK266" s="1"/>
      <c r="ABL266" s="1"/>
      <c r="ABM266" s="1"/>
      <c r="ABN266" s="1"/>
      <c r="ABO266" s="1"/>
      <c r="ABP266" s="1"/>
      <c r="ABQ266" s="1"/>
      <c r="ABR266" s="1"/>
      <c r="ABS266" s="1"/>
      <c r="ABT266" s="1"/>
      <c r="ABU266" s="1"/>
      <c r="ABV266" s="1"/>
      <c r="ABW266" s="1"/>
      <c r="ABX266" s="1"/>
      <c r="ABY266" s="1"/>
      <c r="ABZ266" s="1"/>
      <c r="ACA266" s="1"/>
      <c r="ACB266" s="1"/>
      <c r="ACC266" s="1"/>
      <c r="ACD266" s="1"/>
      <c r="ACE266" s="1"/>
      <c r="ACF266" s="1"/>
      <c r="ACG266" s="1"/>
      <c r="ACH266" s="1"/>
      <c r="ACI266" s="1"/>
      <c r="ACJ266" s="1"/>
      <c r="ACK266" s="1"/>
      <c r="ACL266" s="1"/>
      <c r="ACM266" s="1"/>
      <c r="ACN266" s="1"/>
      <c r="ACO266" s="1"/>
      <c r="ACP266" s="1"/>
      <c r="ACQ266" s="1"/>
      <c r="ACR266" s="1"/>
      <c r="ACS266" s="1"/>
      <c r="ACT266" s="1"/>
      <c r="ACU266" s="1"/>
      <c r="ACV266" s="1"/>
      <c r="ACW266" s="1"/>
      <c r="ACX266" s="1"/>
      <c r="ACY266" s="1"/>
      <c r="ACZ266" s="1"/>
      <c r="ADA266" s="1"/>
      <c r="ADB266" s="1"/>
      <c r="ADC266" s="1"/>
      <c r="ADD266" s="1"/>
      <c r="ADE266" s="1"/>
      <c r="ADF266" s="1"/>
      <c r="ADG266" s="1"/>
      <c r="ADH266" s="1"/>
      <c r="ADI266" s="1"/>
      <c r="ADJ266" s="1"/>
      <c r="ADK266" s="1"/>
      <c r="ADL266" s="1"/>
      <c r="ADM266" s="1"/>
      <c r="ADN266" s="1"/>
      <c r="ADO266" s="1"/>
      <c r="ADP266" s="1"/>
      <c r="ADQ266" s="1"/>
      <c r="ADR266" s="1"/>
      <c r="ADS266" s="1"/>
      <c r="ADT266" s="1"/>
      <c r="ADU266" s="1"/>
      <c r="ADV266" s="1"/>
      <c r="ADW266" s="1"/>
      <c r="ADX266" s="1"/>
      <c r="ADY266" s="1"/>
      <c r="ADZ266" s="1"/>
      <c r="AEA266" s="1"/>
      <c r="AEB266" s="1"/>
      <c r="AEC266" s="1"/>
      <c r="AED266" s="1"/>
      <c r="AEE266" s="1"/>
      <c r="AEF266" s="1"/>
      <c r="AEG266" s="1"/>
      <c r="AEH266" s="1"/>
      <c r="AEI266" s="1"/>
      <c r="AEJ266" s="1"/>
      <c r="AEK266" s="1"/>
      <c r="AEL266" s="1"/>
      <c r="AEM266" s="1"/>
      <c r="AEN266" s="1"/>
      <c r="AEO266" s="1"/>
      <c r="AEP266" s="1"/>
      <c r="AEQ266" s="1"/>
      <c r="AER266" s="1"/>
      <c r="AES266" s="1"/>
      <c r="AET266" s="1"/>
      <c r="AEU266" s="1"/>
      <c r="AEV266" s="1"/>
      <c r="AEW266" s="1"/>
      <c r="AEX266" s="1"/>
      <c r="AEY266" s="1"/>
      <c r="AEZ266" s="1"/>
      <c r="AFA266" s="1"/>
      <c r="AFB266" s="1"/>
      <c r="AFC266" s="1"/>
      <c r="AFD266" s="1"/>
      <c r="AFE266" s="1"/>
      <c r="AFF266" s="1"/>
      <c r="AFG266" s="1"/>
      <c r="AFH266" s="1"/>
      <c r="AFI266" s="1"/>
      <c r="AFJ266" s="1"/>
      <c r="AFK266" s="1"/>
      <c r="AFL266" s="1"/>
      <c r="AFM266" s="1"/>
      <c r="AFN266" s="1"/>
      <c r="AFO266" s="1"/>
      <c r="AFP266" s="1"/>
      <c r="AFQ266" s="1"/>
      <c r="AFR266" s="1"/>
      <c r="AFS266" s="1"/>
      <c r="AFT266" s="1"/>
      <c r="AFU266" s="1"/>
      <c r="AFV266" s="1"/>
      <c r="AFW266" s="1"/>
      <c r="AFX266" s="1"/>
      <c r="AFY266" s="1"/>
      <c r="AFZ266" s="1"/>
      <c r="AGA266" s="1"/>
      <c r="AGB266" s="1"/>
      <c r="AGC266" s="1"/>
      <c r="AGD266" s="1"/>
      <c r="AGE266" s="1"/>
      <c r="AGF266" s="1"/>
      <c r="AGG266" s="1"/>
      <c r="AGH266" s="1"/>
      <c r="AGI266" s="1"/>
      <c r="AGJ266" s="1"/>
      <c r="AGK266" s="1"/>
      <c r="AGL266" s="1"/>
      <c r="AGM266" s="1"/>
      <c r="AGN266" s="1"/>
      <c r="AGO266" s="1"/>
      <c r="AGP266" s="1"/>
      <c r="AGQ266" s="1"/>
      <c r="AGR266" s="1"/>
      <c r="AGS266" s="1"/>
      <c r="AGT266" s="1"/>
      <c r="AGU266" s="1"/>
      <c r="AGV266" s="1"/>
      <c r="AGW266" s="1"/>
      <c r="AGX266" s="1"/>
      <c r="AGY266" s="1"/>
      <c r="AGZ266" s="1"/>
      <c r="AHA266" s="1"/>
      <c r="AHB266" s="1"/>
      <c r="AHC266" s="1"/>
      <c r="AHD266" s="1"/>
      <c r="AHE266" s="1"/>
      <c r="AHF266" s="1"/>
      <c r="AHG266" s="1"/>
      <c r="AHH266" s="1"/>
      <c r="AHI266" s="1"/>
      <c r="AHJ266" s="1"/>
      <c r="AHK266" s="1"/>
      <c r="AHL266" s="1"/>
      <c r="AHM266" s="1"/>
      <c r="AHN266" s="1"/>
      <c r="AHO266" s="1"/>
      <c r="AHP266" s="1"/>
      <c r="AHQ266" s="1"/>
      <c r="AHR266" s="1"/>
      <c r="AHS266" s="1"/>
      <c r="AHT266" s="1"/>
      <c r="AHU266" s="1"/>
      <c r="AHV266" s="1"/>
      <c r="AHW266" s="1"/>
      <c r="AHX266" s="1"/>
      <c r="AHY266" s="1"/>
      <c r="AHZ266" s="1"/>
      <c r="AIA266" s="1"/>
      <c r="AIB266" s="1"/>
      <c r="AIC266" s="1"/>
      <c r="AID266" s="1"/>
      <c r="AIE266" s="1"/>
      <c r="AIF266" s="1"/>
      <c r="AIG266" s="1"/>
      <c r="AIH266" s="1"/>
      <c r="AII266" s="1"/>
      <c r="AIJ266" s="1"/>
      <c r="AIK266" s="1"/>
      <c r="AIL266" s="1"/>
      <c r="AIM266" s="1"/>
      <c r="AIN266" s="1"/>
      <c r="AIO266" s="1"/>
      <c r="AIP266" s="1"/>
      <c r="AIQ266" s="1"/>
      <c r="AIR266" s="1"/>
      <c r="AIS266" s="1"/>
      <c r="AIT266" s="1"/>
      <c r="AIU266" s="1"/>
      <c r="AIV266" s="1"/>
      <c r="AIW266" s="1"/>
      <c r="AIX266" s="1"/>
      <c r="AIY266" s="1"/>
      <c r="AIZ266" s="1"/>
      <c r="AJA266" s="1"/>
      <c r="AJB266" s="1"/>
      <c r="AJC266" s="1"/>
      <c r="AJD266" s="1"/>
      <c r="AJE266" s="1"/>
      <c r="AJF266" s="1"/>
      <c r="AJG266" s="1"/>
      <c r="AJH266" s="1"/>
      <c r="AJI266" s="1"/>
      <c r="AJJ266" s="1"/>
      <c r="AJK266" s="1"/>
      <c r="AJL266" s="1"/>
      <c r="AJM266" s="1"/>
      <c r="AJN266" s="1"/>
      <c r="AJO266" s="1"/>
      <c r="AJP266" s="1"/>
      <c r="AJQ266" s="1"/>
      <c r="AJR266" s="1"/>
      <c r="AJS266" s="1"/>
      <c r="AJT266" s="1"/>
      <c r="AJU266" s="1"/>
      <c r="AJV266" s="1"/>
      <c r="AJW266" s="1"/>
      <c r="AJX266" s="1"/>
      <c r="AJY266" s="1"/>
      <c r="AJZ266" s="1"/>
      <c r="AKA266" s="1"/>
      <c r="AKB266" s="1"/>
      <c r="AKC266" s="1"/>
      <c r="AKD266" s="1"/>
      <c r="AKE266" s="1"/>
      <c r="AKF266" s="1"/>
      <c r="AKG266" s="1"/>
      <c r="AKH266" s="1"/>
      <c r="AKI266" s="1"/>
      <c r="AKJ266" s="1"/>
      <c r="AKK266" s="1"/>
      <c r="AKL266" s="1"/>
      <c r="AKM266" s="1"/>
      <c r="AKN266" s="1"/>
      <c r="AKO266" s="1"/>
      <c r="AKP266" s="1"/>
      <c r="AKQ266" s="1"/>
      <c r="AKR266" s="1"/>
      <c r="AKS266" s="1"/>
      <c r="AKT266" s="1"/>
      <c r="AKU266" s="1"/>
      <c r="AKV266" s="1"/>
      <c r="AKW266" s="1"/>
      <c r="AKX266" s="1"/>
      <c r="AKY266" s="1"/>
      <c r="AKZ266" s="1"/>
      <c r="ALA266" s="1"/>
      <c r="ALB266" s="1"/>
      <c r="ALC266" s="1"/>
      <c r="ALD266" s="1"/>
      <c r="ALE266" s="1"/>
      <c r="ALF266" s="1"/>
      <c r="ALG266" s="1"/>
      <c r="ALH266" s="1"/>
      <c r="ALI266" s="1"/>
      <c r="ALJ266" s="1"/>
      <c r="ALK266" s="1"/>
      <c r="ALL266" s="1"/>
      <c r="ALM266" s="1"/>
      <c r="ALN266" s="1"/>
      <c r="ALO266" s="1"/>
      <c r="ALP266" s="1"/>
      <c r="ALQ266" s="1"/>
      <c r="ALR266" s="1"/>
      <c r="ALS266" s="1"/>
      <c r="ALT266" s="1"/>
      <c r="ALU266" s="1"/>
      <c r="ALV266" s="1"/>
      <c r="ALW266" s="1"/>
      <c r="ALX266" s="1"/>
      <c r="ALY266" s="1"/>
      <c r="ALZ266" s="1"/>
      <c r="AMA266" s="1"/>
      <c r="AMB266" s="1"/>
      <c r="AMC266" s="1"/>
      <c r="AMD266" s="1"/>
      <c r="AME266" s="1"/>
      <c r="AMF266" s="1"/>
      <c r="AMG266" s="1"/>
      <c r="AMH266" s="1"/>
      <c r="AMI266" s="1"/>
      <c r="AMJ266" s="1"/>
    </row>
    <row r="267" spans="1:1024" x14ac:dyDescent="0.3">
      <c r="A267" s="26">
        <v>260</v>
      </c>
      <c r="B267" s="29" t="s">
        <v>31</v>
      </c>
      <c r="C267" s="29"/>
      <c r="D267" s="29"/>
      <c r="E267" s="29"/>
      <c r="F267" s="29"/>
      <c r="G267" s="29"/>
      <c r="H267" s="29"/>
      <c r="I267" s="29"/>
      <c r="J267" s="29"/>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c r="QW267" s="1"/>
      <c r="QX267" s="1"/>
      <c r="QY267" s="1"/>
      <c r="QZ267" s="1"/>
      <c r="RA267" s="1"/>
      <c r="RB267" s="1"/>
      <c r="RC267" s="1"/>
      <c r="RD267" s="1"/>
      <c r="RE267" s="1"/>
      <c r="RF267" s="1"/>
      <c r="RG267" s="1"/>
      <c r="RH267" s="1"/>
      <c r="RI267" s="1"/>
      <c r="RJ267" s="1"/>
      <c r="RK267" s="1"/>
      <c r="RL267" s="1"/>
      <c r="RM267" s="1"/>
      <c r="RN267" s="1"/>
      <c r="RO267" s="1"/>
      <c r="RP267" s="1"/>
      <c r="RQ267" s="1"/>
      <c r="RR267" s="1"/>
      <c r="RS267" s="1"/>
      <c r="RT267" s="1"/>
      <c r="RU267" s="1"/>
      <c r="RV267" s="1"/>
      <c r="RW267" s="1"/>
      <c r="RX267" s="1"/>
      <c r="RY267" s="1"/>
      <c r="RZ267" s="1"/>
      <c r="SA267" s="1"/>
      <c r="SB267" s="1"/>
      <c r="SC267" s="1"/>
      <c r="SD267" s="1"/>
      <c r="SE267" s="1"/>
      <c r="SF267" s="1"/>
      <c r="SG267" s="1"/>
      <c r="SH267" s="1"/>
      <c r="SI267" s="1"/>
      <c r="SJ267" s="1"/>
      <c r="SK267" s="1"/>
      <c r="SL267" s="1"/>
      <c r="SM267" s="1"/>
      <c r="SN267" s="1"/>
      <c r="SO267" s="1"/>
      <c r="SP267" s="1"/>
      <c r="SQ267" s="1"/>
      <c r="SR267" s="1"/>
      <c r="SS267" s="1"/>
      <c r="ST267" s="1"/>
      <c r="SU267" s="1"/>
      <c r="SV267" s="1"/>
      <c r="SW267" s="1"/>
      <c r="SX267" s="1"/>
      <c r="SY267" s="1"/>
      <c r="SZ267" s="1"/>
      <c r="TA267" s="1"/>
      <c r="TB267" s="1"/>
      <c r="TC267" s="1"/>
      <c r="TD267" s="1"/>
      <c r="TE267" s="1"/>
      <c r="TF267" s="1"/>
      <c r="TG267" s="1"/>
      <c r="TH267" s="1"/>
      <c r="TI267" s="1"/>
      <c r="TJ267" s="1"/>
      <c r="TK267" s="1"/>
      <c r="TL267" s="1"/>
      <c r="TM267" s="1"/>
      <c r="TN267" s="1"/>
      <c r="TO267" s="1"/>
      <c r="TP267" s="1"/>
      <c r="TQ267" s="1"/>
      <c r="TR267" s="1"/>
      <c r="TS267" s="1"/>
      <c r="TT267" s="1"/>
      <c r="TU267" s="1"/>
      <c r="TV267" s="1"/>
      <c r="TW267" s="1"/>
      <c r="TX267" s="1"/>
      <c r="TY267" s="1"/>
      <c r="TZ267" s="1"/>
      <c r="UA267" s="1"/>
      <c r="UB267" s="1"/>
      <c r="UC267" s="1"/>
      <c r="UD267" s="1"/>
      <c r="UE267" s="1"/>
      <c r="UF267" s="1"/>
      <c r="UG267" s="1"/>
      <c r="UH267" s="1"/>
      <c r="UI267" s="1"/>
      <c r="UJ267" s="1"/>
      <c r="UK267" s="1"/>
      <c r="UL267" s="1"/>
      <c r="UM267" s="1"/>
      <c r="UN267" s="1"/>
      <c r="UO267" s="1"/>
      <c r="UP267" s="1"/>
      <c r="UQ267" s="1"/>
      <c r="UR267" s="1"/>
      <c r="US267" s="1"/>
      <c r="UT267" s="1"/>
      <c r="UU267" s="1"/>
      <c r="UV267" s="1"/>
      <c r="UW267" s="1"/>
      <c r="UX267" s="1"/>
      <c r="UY267" s="1"/>
      <c r="UZ267" s="1"/>
      <c r="VA267" s="1"/>
      <c r="VB267" s="1"/>
      <c r="VC267" s="1"/>
      <c r="VD267" s="1"/>
      <c r="VE267" s="1"/>
      <c r="VF267" s="1"/>
      <c r="VG267" s="1"/>
      <c r="VH267" s="1"/>
      <c r="VI267" s="1"/>
      <c r="VJ267" s="1"/>
      <c r="VK267" s="1"/>
      <c r="VL267" s="1"/>
      <c r="VM267" s="1"/>
      <c r="VN267" s="1"/>
      <c r="VO267" s="1"/>
      <c r="VP267" s="1"/>
      <c r="VQ267" s="1"/>
      <c r="VR267" s="1"/>
      <c r="VS267" s="1"/>
      <c r="VT267" s="1"/>
      <c r="VU267" s="1"/>
      <c r="VV267" s="1"/>
      <c r="VW267" s="1"/>
      <c r="VX267" s="1"/>
      <c r="VY267" s="1"/>
      <c r="VZ267" s="1"/>
      <c r="WA267" s="1"/>
      <c r="WB267" s="1"/>
      <c r="WC267" s="1"/>
      <c r="WD267" s="1"/>
      <c r="WE267" s="1"/>
      <c r="WF267" s="1"/>
      <c r="WG267" s="1"/>
      <c r="WH267" s="1"/>
      <c r="WI267" s="1"/>
      <c r="WJ267" s="1"/>
      <c r="WK267" s="1"/>
      <c r="WL267" s="1"/>
      <c r="WM267" s="1"/>
      <c r="WN267" s="1"/>
      <c r="WO267" s="1"/>
      <c r="WP267" s="1"/>
      <c r="WQ267" s="1"/>
      <c r="WR267" s="1"/>
      <c r="WS267" s="1"/>
      <c r="WT267" s="1"/>
      <c r="WU267" s="1"/>
      <c r="WV267" s="1"/>
      <c r="WW267" s="1"/>
      <c r="WX267" s="1"/>
      <c r="WY267" s="1"/>
      <c r="WZ267" s="1"/>
      <c r="XA267" s="1"/>
      <c r="XB267" s="1"/>
      <c r="XC267" s="1"/>
      <c r="XD267" s="1"/>
      <c r="XE267" s="1"/>
      <c r="XF267" s="1"/>
      <c r="XG267" s="1"/>
      <c r="XH267" s="1"/>
      <c r="XI267" s="1"/>
      <c r="XJ267" s="1"/>
      <c r="XK267" s="1"/>
      <c r="XL267" s="1"/>
      <c r="XM267" s="1"/>
      <c r="XN267" s="1"/>
      <c r="XO267" s="1"/>
      <c r="XP267" s="1"/>
      <c r="XQ267" s="1"/>
      <c r="XR267" s="1"/>
      <c r="XS267" s="1"/>
      <c r="XT267" s="1"/>
      <c r="XU267" s="1"/>
      <c r="XV267" s="1"/>
      <c r="XW267" s="1"/>
      <c r="XX267" s="1"/>
      <c r="XY267" s="1"/>
      <c r="XZ267" s="1"/>
      <c r="YA267" s="1"/>
      <c r="YB267" s="1"/>
      <c r="YC267" s="1"/>
      <c r="YD267" s="1"/>
      <c r="YE267" s="1"/>
      <c r="YF267" s="1"/>
      <c r="YG267" s="1"/>
      <c r="YH267" s="1"/>
      <c r="YI267" s="1"/>
      <c r="YJ267" s="1"/>
      <c r="YK267" s="1"/>
      <c r="YL267" s="1"/>
      <c r="YM267" s="1"/>
      <c r="YN267" s="1"/>
      <c r="YO267" s="1"/>
      <c r="YP267" s="1"/>
      <c r="YQ267" s="1"/>
      <c r="YR267" s="1"/>
      <c r="YS267" s="1"/>
      <c r="YT267" s="1"/>
      <c r="YU267" s="1"/>
      <c r="YV267" s="1"/>
      <c r="YW267" s="1"/>
      <c r="YX267" s="1"/>
      <c r="YY267" s="1"/>
      <c r="YZ267" s="1"/>
      <c r="ZA267" s="1"/>
      <c r="ZB267" s="1"/>
      <c r="ZC267" s="1"/>
      <c r="ZD267" s="1"/>
      <c r="ZE267" s="1"/>
      <c r="ZF267" s="1"/>
      <c r="ZG267" s="1"/>
      <c r="ZH267" s="1"/>
      <c r="ZI267" s="1"/>
      <c r="ZJ267" s="1"/>
      <c r="ZK267" s="1"/>
      <c r="ZL267" s="1"/>
      <c r="ZM267" s="1"/>
      <c r="ZN267" s="1"/>
      <c r="ZO267" s="1"/>
      <c r="ZP267" s="1"/>
      <c r="ZQ267" s="1"/>
      <c r="ZR267" s="1"/>
      <c r="ZS267" s="1"/>
      <c r="ZT267" s="1"/>
      <c r="ZU267" s="1"/>
      <c r="ZV267" s="1"/>
      <c r="ZW267" s="1"/>
      <c r="ZX267" s="1"/>
      <c r="ZY267" s="1"/>
      <c r="ZZ267" s="1"/>
      <c r="AAA267" s="1"/>
      <c r="AAB267" s="1"/>
      <c r="AAC267" s="1"/>
      <c r="AAD267" s="1"/>
      <c r="AAE267" s="1"/>
      <c r="AAF267" s="1"/>
      <c r="AAG267" s="1"/>
      <c r="AAH267" s="1"/>
      <c r="AAI267" s="1"/>
      <c r="AAJ267" s="1"/>
      <c r="AAK267" s="1"/>
      <c r="AAL267" s="1"/>
      <c r="AAM267" s="1"/>
      <c r="AAN267" s="1"/>
      <c r="AAO267" s="1"/>
      <c r="AAP267" s="1"/>
      <c r="AAQ267" s="1"/>
      <c r="AAR267" s="1"/>
      <c r="AAS267" s="1"/>
      <c r="AAT267" s="1"/>
      <c r="AAU267" s="1"/>
      <c r="AAV267" s="1"/>
      <c r="AAW267" s="1"/>
      <c r="AAX267" s="1"/>
      <c r="AAY267" s="1"/>
      <c r="AAZ267" s="1"/>
      <c r="ABA267" s="1"/>
      <c r="ABB267" s="1"/>
      <c r="ABC267" s="1"/>
      <c r="ABD267" s="1"/>
      <c r="ABE267" s="1"/>
      <c r="ABF267" s="1"/>
      <c r="ABG267" s="1"/>
      <c r="ABH267" s="1"/>
      <c r="ABI267" s="1"/>
      <c r="ABJ267" s="1"/>
      <c r="ABK267" s="1"/>
      <c r="ABL267" s="1"/>
      <c r="ABM267" s="1"/>
      <c r="ABN267" s="1"/>
      <c r="ABO267" s="1"/>
      <c r="ABP267" s="1"/>
      <c r="ABQ267" s="1"/>
      <c r="ABR267" s="1"/>
      <c r="ABS267" s="1"/>
      <c r="ABT267" s="1"/>
      <c r="ABU267" s="1"/>
      <c r="ABV267" s="1"/>
      <c r="ABW267" s="1"/>
      <c r="ABX267" s="1"/>
      <c r="ABY267" s="1"/>
      <c r="ABZ267" s="1"/>
      <c r="ACA267" s="1"/>
      <c r="ACB267" s="1"/>
      <c r="ACC267" s="1"/>
      <c r="ACD267" s="1"/>
      <c r="ACE267" s="1"/>
      <c r="ACF267" s="1"/>
      <c r="ACG267" s="1"/>
      <c r="ACH267" s="1"/>
      <c r="ACI267" s="1"/>
      <c r="ACJ267" s="1"/>
      <c r="ACK267" s="1"/>
      <c r="ACL267" s="1"/>
      <c r="ACM267" s="1"/>
      <c r="ACN267" s="1"/>
      <c r="ACO267" s="1"/>
      <c r="ACP267" s="1"/>
      <c r="ACQ267" s="1"/>
      <c r="ACR267" s="1"/>
      <c r="ACS267" s="1"/>
      <c r="ACT267" s="1"/>
      <c r="ACU267" s="1"/>
      <c r="ACV267" s="1"/>
      <c r="ACW267" s="1"/>
      <c r="ACX267" s="1"/>
      <c r="ACY267" s="1"/>
      <c r="ACZ267" s="1"/>
      <c r="ADA267" s="1"/>
      <c r="ADB267" s="1"/>
      <c r="ADC267" s="1"/>
      <c r="ADD267" s="1"/>
      <c r="ADE267" s="1"/>
      <c r="ADF267" s="1"/>
      <c r="ADG267" s="1"/>
      <c r="ADH267" s="1"/>
      <c r="ADI267" s="1"/>
      <c r="ADJ267" s="1"/>
      <c r="ADK267" s="1"/>
      <c r="ADL267" s="1"/>
      <c r="ADM267" s="1"/>
      <c r="ADN267" s="1"/>
      <c r="ADO267" s="1"/>
      <c r="ADP267" s="1"/>
      <c r="ADQ267" s="1"/>
      <c r="ADR267" s="1"/>
      <c r="ADS267" s="1"/>
      <c r="ADT267" s="1"/>
      <c r="ADU267" s="1"/>
      <c r="ADV267" s="1"/>
      <c r="ADW267" s="1"/>
      <c r="ADX267" s="1"/>
      <c r="ADY267" s="1"/>
      <c r="ADZ267" s="1"/>
      <c r="AEA267" s="1"/>
      <c r="AEB267" s="1"/>
      <c r="AEC267" s="1"/>
      <c r="AED267" s="1"/>
      <c r="AEE267" s="1"/>
      <c r="AEF267" s="1"/>
      <c r="AEG267" s="1"/>
      <c r="AEH267" s="1"/>
      <c r="AEI267" s="1"/>
      <c r="AEJ267" s="1"/>
      <c r="AEK267" s="1"/>
      <c r="AEL267" s="1"/>
      <c r="AEM267" s="1"/>
      <c r="AEN267" s="1"/>
      <c r="AEO267" s="1"/>
      <c r="AEP267" s="1"/>
      <c r="AEQ267" s="1"/>
      <c r="AER267" s="1"/>
      <c r="AES267" s="1"/>
      <c r="AET267" s="1"/>
      <c r="AEU267" s="1"/>
      <c r="AEV267" s="1"/>
      <c r="AEW267" s="1"/>
      <c r="AEX267" s="1"/>
      <c r="AEY267" s="1"/>
      <c r="AEZ267" s="1"/>
      <c r="AFA267" s="1"/>
      <c r="AFB267" s="1"/>
      <c r="AFC267" s="1"/>
      <c r="AFD267" s="1"/>
      <c r="AFE267" s="1"/>
      <c r="AFF267" s="1"/>
      <c r="AFG267" s="1"/>
      <c r="AFH267" s="1"/>
      <c r="AFI267" s="1"/>
      <c r="AFJ267" s="1"/>
      <c r="AFK267" s="1"/>
      <c r="AFL267" s="1"/>
      <c r="AFM267" s="1"/>
      <c r="AFN267" s="1"/>
      <c r="AFO267" s="1"/>
      <c r="AFP267" s="1"/>
      <c r="AFQ267" s="1"/>
      <c r="AFR267" s="1"/>
      <c r="AFS267" s="1"/>
      <c r="AFT267" s="1"/>
      <c r="AFU267" s="1"/>
      <c r="AFV267" s="1"/>
      <c r="AFW267" s="1"/>
      <c r="AFX267" s="1"/>
      <c r="AFY267" s="1"/>
      <c r="AFZ267" s="1"/>
      <c r="AGA267" s="1"/>
      <c r="AGB267" s="1"/>
      <c r="AGC267" s="1"/>
      <c r="AGD267" s="1"/>
      <c r="AGE267" s="1"/>
      <c r="AGF267" s="1"/>
      <c r="AGG267" s="1"/>
      <c r="AGH267" s="1"/>
      <c r="AGI267" s="1"/>
      <c r="AGJ267" s="1"/>
      <c r="AGK267" s="1"/>
      <c r="AGL267" s="1"/>
      <c r="AGM267" s="1"/>
      <c r="AGN267" s="1"/>
      <c r="AGO267" s="1"/>
      <c r="AGP267" s="1"/>
      <c r="AGQ267" s="1"/>
      <c r="AGR267" s="1"/>
      <c r="AGS267" s="1"/>
      <c r="AGT267" s="1"/>
      <c r="AGU267" s="1"/>
      <c r="AGV267" s="1"/>
      <c r="AGW267" s="1"/>
      <c r="AGX267" s="1"/>
      <c r="AGY267" s="1"/>
      <c r="AGZ267" s="1"/>
      <c r="AHA267" s="1"/>
      <c r="AHB267" s="1"/>
      <c r="AHC267" s="1"/>
      <c r="AHD267" s="1"/>
      <c r="AHE267" s="1"/>
      <c r="AHF267" s="1"/>
      <c r="AHG267" s="1"/>
      <c r="AHH267" s="1"/>
      <c r="AHI267" s="1"/>
      <c r="AHJ267" s="1"/>
      <c r="AHK267" s="1"/>
      <c r="AHL267" s="1"/>
      <c r="AHM267" s="1"/>
      <c r="AHN267" s="1"/>
      <c r="AHO267" s="1"/>
      <c r="AHP267" s="1"/>
      <c r="AHQ267" s="1"/>
      <c r="AHR267" s="1"/>
      <c r="AHS267" s="1"/>
      <c r="AHT267" s="1"/>
      <c r="AHU267" s="1"/>
      <c r="AHV267" s="1"/>
      <c r="AHW267" s="1"/>
      <c r="AHX267" s="1"/>
      <c r="AHY267" s="1"/>
      <c r="AHZ267" s="1"/>
      <c r="AIA267" s="1"/>
      <c r="AIB267" s="1"/>
      <c r="AIC267" s="1"/>
      <c r="AID267" s="1"/>
      <c r="AIE267" s="1"/>
      <c r="AIF267" s="1"/>
      <c r="AIG267" s="1"/>
      <c r="AIH267" s="1"/>
      <c r="AII267" s="1"/>
      <c r="AIJ267" s="1"/>
      <c r="AIK267" s="1"/>
      <c r="AIL267" s="1"/>
      <c r="AIM267" s="1"/>
      <c r="AIN267" s="1"/>
      <c r="AIO267" s="1"/>
      <c r="AIP267" s="1"/>
      <c r="AIQ267" s="1"/>
      <c r="AIR267" s="1"/>
      <c r="AIS267" s="1"/>
      <c r="AIT267" s="1"/>
      <c r="AIU267" s="1"/>
      <c r="AIV267" s="1"/>
      <c r="AIW267" s="1"/>
      <c r="AIX267" s="1"/>
      <c r="AIY267" s="1"/>
      <c r="AIZ267" s="1"/>
      <c r="AJA267" s="1"/>
      <c r="AJB267" s="1"/>
      <c r="AJC267" s="1"/>
      <c r="AJD267" s="1"/>
      <c r="AJE267" s="1"/>
      <c r="AJF267" s="1"/>
      <c r="AJG267" s="1"/>
      <c r="AJH267" s="1"/>
      <c r="AJI267" s="1"/>
      <c r="AJJ267" s="1"/>
      <c r="AJK267" s="1"/>
      <c r="AJL267" s="1"/>
      <c r="AJM267" s="1"/>
      <c r="AJN267" s="1"/>
      <c r="AJO267" s="1"/>
      <c r="AJP267" s="1"/>
      <c r="AJQ267" s="1"/>
      <c r="AJR267" s="1"/>
      <c r="AJS267" s="1"/>
      <c r="AJT267" s="1"/>
      <c r="AJU267" s="1"/>
      <c r="AJV267" s="1"/>
      <c r="AJW267" s="1"/>
      <c r="AJX267" s="1"/>
      <c r="AJY267" s="1"/>
      <c r="AJZ267" s="1"/>
      <c r="AKA267" s="1"/>
      <c r="AKB267" s="1"/>
      <c r="AKC267" s="1"/>
      <c r="AKD267" s="1"/>
      <c r="AKE267" s="1"/>
      <c r="AKF267" s="1"/>
      <c r="AKG267" s="1"/>
      <c r="AKH267" s="1"/>
      <c r="AKI267" s="1"/>
      <c r="AKJ267" s="1"/>
      <c r="AKK267" s="1"/>
      <c r="AKL267" s="1"/>
      <c r="AKM267" s="1"/>
      <c r="AKN267" s="1"/>
      <c r="AKO267" s="1"/>
      <c r="AKP267" s="1"/>
      <c r="AKQ267" s="1"/>
      <c r="AKR267" s="1"/>
      <c r="AKS267" s="1"/>
      <c r="AKT267" s="1"/>
      <c r="AKU267" s="1"/>
      <c r="AKV267" s="1"/>
      <c r="AKW267" s="1"/>
      <c r="AKX267" s="1"/>
      <c r="AKY267" s="1"/>
      <c r="AKZ267" s="1"/>
      <c r="ALA267" s="1"/>
      <c r="ALB267" s="1"/>
      <c r="ALC267" s="1"/>
      <c r="ALD267" s="1"/>
      <c r="ALE267" s="1"/>
      <c r="ALF267" s="1"/>
      <c r="ALG267" s="1"/>
      <c r="ALH267" s="1"/>
      <c r="ALI267" s="1"/>
      <c r="ALJ267" s="1"/>
      <c r="ALK267" s="1"/>
      <c r="ALL267" s="1"/>
      <c r="ALM267" s="1"/>
      <c r="ALN267" s="1"/>
      <c r="ALO267" s="1"/>
      <c r="ALP267" s="1"/>
      <c r="ALQ267" s="1"/>
      <c r="ALR267" s="1"/>
      <c r="ALS267" s="1"/>
      <c r="ALT267" s="1"/>
      <c r="ALU267" s="1"/>
      <c r="ALV267" s="1"/>
      <c r="ALW267" s="1"/>
      <c r="ALX267" s="1"/>
      <c r="ALY267" s="1"/>
      <c r="ALZ267" s="1"/>
      <c r="AMA267" s="1"/>
      <c r="AMB267" s="1"/>
      <c r="AMC267" s="1"/>
      <c r="AMD267" s="1"/>
      <c r="AME267" s="1"/>
      <c r="AMF267" s="1"/>
      <c r="AMG267" s="1"/>
      <c r="AMH267" s="1"/>
      <c r="AMI267" s="1"/>
      <c r="AMJ267" s="1"/>
    </row>
    <row r="268" spans="1:1024" ht="37.5" x14ac:dyDescent="0.25">
      <c r="A268" s="26">
        <v>261</v>
      </c>
      <c r="B268" s="3" t="s">
        <v>32</v>
      </c>
      <c r="C268" s="28">
        <f>SUM(C269:C271)</f>
        <v>387459</v>
      </c>
      <c r="D268" s="28">
        <f t="shared" ref="D268:H268" si="109">SUM(D269:D271)</f>
        <v>0</v>
      </c>
      <c r="E268" s="28">
        <f t="shared" si="109"/>
        <v>0</v>
      </c>
      <c r="F268" s="28">
        <f t="shared" si="109"/>
        <v>0</v>
      </c>
      <c r="G268" s="28">
        <f t="shared" si="109"/>
        <v>0</v>
      </c>
      <c r="H268" s="28">
        <f t="shared" si="109"/>
        <v>382459</v>
      </c>
      <c r="I268" s="28">
        <f>SUM(I269:I271)</f>
        <v>5000</v>
      </c>
      <c r="J268" s="28"/>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c r="SR268" s="1"/>
      <c r="SS268" s="1"/>
      <c r="ST268" s="1"/>
      <c r="SU268" s="1"/>
      <c r="SV268" s="1"/>
      <c r="SW268" s="1"/>
      <c r="SX268" s="1"/>
      <c r="SY268" s="1"/>
      <c r="SZ268" s="1"/>
      <c r="TA268" s="1"/>
      <c r="TB268" s="1"/>
      <c r="TC268" s="1"/>
      <c r="TD268" s="1"/>
      <c r="TE268" s="1"/>
      <c r="TF268" s="1"/>
      <c r="TG268" s="1"/>
      <c r="TH268" s="1"/>
      <c r="TI268" s="1"/>
      <c r="TJ268" s="1"/>
      <c r="TK268" s="1"/>
      <c r="TL268" s="1"/>
      <c r="TM268" s="1"/>
      <c r="TN268" s="1"/>
      <c r="TO268" s="1"/>
      <c r="TP268" s="1"/>
      <c r="TQ268" s="1"/>
      <c r="TR268" s="1"/>
      <c r="TS268" s="1"/>
      <c r="TT268" s="1"/>
      <c r="TU268" s="1"/>
      <c r="TV268" s="1"/>
      <c r="TW268" s="1"/>
      <c r="TX268" s="1"/>
      <c r="TY268" s="1"/>
      <c r="TZ268" s="1"/>
      <c r="UA268" s="1"/>
      <c r="UB268" s="1"/>
      <c r="UC268" s="1"/>
      <c r="UD268" s="1"/>
      <c r="UE268" s="1"/>
      <c r="UF268" s="1"/>
      <c r="UG268" s="1"/>
      <c r="UH268" s="1"/>
      <c r="UI268" s="1"/>
      <c r="UJ268" s="1"/>
      <c r="UK268" s="1"/>
      <c r="UL268" s="1"/>
      <c r="UM268" s="1"/>
      <c r="UN268" s="1"/>
      <c r="UO268" s="1"/>
      <c r="UP268" s="1"/>
      <c r="UQ268" s="1"/>
      <c r="UR268" s="1"/>
      <c r="US268" s="1"/>
      <c r="UT268" s="1"/>
      <c r="UU268" s="1"/>
      <c r="UV268" s="1"/>
      <c r="UW268" s="1"/>
      <c r="UX268" s="1"/>
      <c r="UY268" s="1"/>
      <c r="UZ268" s="1"/>
      <c r="VA268" s="1"/>
      <c r="VB268" s="1"/>
      <c r="VC268" s="1"/>
      <c r="VD268" s="1"/>
      <c r="VE268" s="1"/>
      <c r="VF268" s="1"/>
      <c r="VG268" s="1"/>
      <c r="VH268" s="1"/>
      <c r="VI268" s="1"/>
      <c r="VJ268" s="1"/>
      <c r="VK268" s="1"/>
      <c r="VL268" s="1"/>
      <c r="VM268" s="1"/>
      <c r="VN268" s="1"/>
      <c r="VO268" s="1"/>
      <c r="VP268" s="1"/>
      <c r="VQ268" s="1"/>
      <c r="VR268" s="1"/>
      <c r="VS268" s="1"/>
      <c r="VT268" s="1"/>
      <c r="VU268" s="1"/>
      <c r="VV268" s="1"/>
      <c r="VW268" s="1"/>
      <c r="VX268" s="1"/>
      <c r="VY268" s="1"/>
      <c r="VZ268" s="1"/>
      <c r="WA268" s="1"/>
      <c r="WB268" s="1"/>
      <c r="WC268" s="1"/>
      <c r="WD268" s="1"/>
      <c r="WE268" s="1"/>
      <c r="WF268" s="1"/>
      <c r="WG268" s="1"/>
      <c r="WH268" s="1"/>
      <c r="WI268" s="1"/>
      <c r="WJ268" s="1"/>
      <c r="WK268" s="1"/>
      <c r="WL268" s="1"/>
      <c r="WM268" s="1"/>
      <c r="WN268" s="1"/>
      <c r="WO268" s="1"/>
      <c r="WP268" s="1"/>
      <c r="WQ268" s="1"/>
      <c r="WR268" s="1"/>
      <c r="WS268" s="1"/>
      <c r="WT268" s="1"/>
      <c r="WU268" s="1"/>
      <c r="WV268" s="1"/>
      <c r="WW268" s="1"/>
      <c r="WX268" s="1"/>
      <c r="WY268" s="1"/>
      <c r="WZ268" s="1"/>
      <c r="XA268" s="1"/>
      <c r="XB268" s="1"/>
      <c r="XC268" s="1"/>
      <c r="XD268" s="1"/>
      <c r="XE268" s="1"/>
      <c r="XF268" s="1"/>
      <c r="XG268" s="1"/>
      <c r="XH268" s="1"/>
      <c r="XI268" s="1"/>
      <c r="XJ268" s="1"/>
      <c r="XK268" s="1"/>
      <c r="XL268" s="1"/>
      <c r="XM268" s="1"/>
      <c r="XN268" s="1"/>
      <c r="XO268" s="1"/>
      <c r="XP268" s="1"/>
      <c r="XQ268" s="1"/>
      <c r="XR268" s="1"/>
      <c r="XS268" s="1"/>
      <c r="XT268" s="1"/>
      <c r="XU268" s="1"/>
      <c r="XV268" s="1"/>
      <c r="XW268" s="1"/>
      <c r="XX268" s="1"/>
      <c r="XY268" s="1"/>
      <c r="XZ268" s="1"/>
      <c r="YA268" s="1"/>
      <c r="YB268" s="1"/>
      <c r="YC268" s="1"/>
      <c r="YD268" s="1"/>
      <c r="YE268" s="1"/>
      <c r="YF268" s="1"/>
      <c r="YG268" s="1"/>
      <c r="YH268" s="1"/>
      <c r="YI268" s="1"/>
      <c r="YJ268" s="1"/>
      <c r="YK268" s="1"/>
      <c r="YL268" s="1"/>
      <c r="YM268" s="1"/>
      <c r="YN268" s="1"/>
      <c r="YO268" s="1"/>
      <c r="YP268" s="1"/>
      <c r="YQ268" s="1"/>
      <c r="YR268" s="1"/>
      <c r="YS268" s="1"/>
      <c r="YT268" s="1"/>
      <c r="YU268" s="1"/>
      <c r="YV268" s="1"/>
      <c r="YW268" s="1"/>
      <c r="YX268" s="1"/>
      <c r="YY268" s="1"/>
      <c r="YZ268" s="1"/>
      <c r="ZA268" s="1"/>
      <c r="ZB268" s="1"/>
      <c r="ZC268" s="1"/>
      <c r="ZD268" s="1"/>
      <c r="ZE268" s="1"/>
      <c r="ZF268" s="1"/>
      <c r="ZG268" s="1"/>
      <c r="ZH268" s="1"/>
      <c r="ZI268" s="1"/>
      <c r="ZJ268" s="1"/>
      <c r="ZK268" s="1"/>
      <c r="ZL268" s="1"/>
      <c r="ZM268" s="1"/>
      <c r="ZN268" s="1"/>
      <c r="ZO268" s="1"/>
      <c r="ZP268" s="1"/>
      <c r="ZQ268" s="1"/>
      <c r="ZR268" s="1"/>
      <c r="ZS268" s="1"/>
      <c r="ZT268" s="1"/>
      <c r="ZU268" s="1"/>
      <c r="ZV268" s="1"/>
      <c r="ZW268" s="1"/>
      <c r="ZX268" s="1"/>
      <c r="ZY268" s="1"/>
      <c r="ZZ268" s="1"/>
      <c r="AAA268" s="1"/>
      <c r="AAB268" s="1"/>
      <c r="AAC268" s="1"/>
      <c r="AAD268" s="1"/>
      <c r="AAE268" s="1"/>
      <c r="AAF268" s="1"/>
      <c r="AAG268" s="1"/>
      <c r="AAH268" s="1"/>
      <c r="AAI268" s="1"/>
      <c r="AAJ268" s="1"/>
      <c r="AAK268" s="1"/>
      <c r="AAL268" s="1"/>
      <c r="AAM268" s="1"/>
      <c r="AAN268" s="1"/>
      <c r="AAO268" s="1"/>
      <c r="AAP268" s="1"/>
      <c r="AAQ268" s="1"/>
      <c r="AAR268" s="1"/>
      <c r="AAS268" s="1"/>
      <c r="AAT268" s="1"/>
      <c r="AAU268" s="1"/>
      <c r="AAV268" s="1"/>
      <c r="AAW268" s="1"/>
      <c r="AAX268" s="1"/>
      <c r="AAY268" s="1"/>
      <c r="AAZ268" s="1"/>
      <c r="ABA268" s="1"/>
      <c r="ABB268" s="1"/>
      <c r="ABC268" s="1"/>
      <c r="ABD268" s="1"/>
      <c r="ABE268" s="1"/>
      <c r="ABF268" s="1"/>
      <c r="ABG268" s="1"/>
      <c r="ABH268" s="1"/>
      <c r="ABI268" s="1"/>
      <c r="ABJ268" s="1"/>
      <c r="ABK268" s="1"/>
      <c r="ABL268" s="1"/>
      <c r="ABM268" s="1"/>
      <c r="ABN268" s="1"/>
      <c r="ABO268" s="1"/>
      <c r="ABP268" s="1"/>
      <c r="ABQ268" s="1"/>
      <c r="ABR268" s="1"/>
      <c r="ABS268" s="1"/>
      <c r="ABT268" s="1"/>
      <c r="ABU268" s="1"/>
      <c r="ABV268" s="1"/>
      <c r="ABW268" s="1"/>
      <c r="ABX268" s="1"/>
      <c r="ABY268" s="1"/>
      <c r="ABZ268" s="1"/>
      <c r="ACA268" s="1"/>
      <c r="ACB268" s="1"/>
      <c r="ACC268" s="1"/>
      <c r="ACD268" s="1"/>
      <c r="ACE268" s="1"/>
      <c r="ACF268" s="1"/>
      <c r="ACG268" s="1"/>
      <c r="ACH268" s="1"/>
      <c r="ACI268" s="1"/>
      <c r="ACJ268" s="1"/>
      <c r="ACK268" s="1"/>
      <c r="ACL268" s="1"/>
      <c r="ACM268" s="1"/>
      <c r="ACN268" s="1"/>
      <c r="ACO268" s="1"/>
      <c r="ACP268" s="1"/>
      <c r="ACQ268" s="1"/>
      <c r="ACR268" s="1"/>
      <c r="ACS268" s="1"/>
      <c r="ACT268" s="1"/>
      <c r="ACU268" s="1"/>
      <c r="ACV268" s="1"/>
      <c r="ACW268" s="1"/>
      <c r="ACX268" s="1"/>
      <c r="ACY268" s="1"/>
      <c r="ACZ268" s="1"/>
      <c r="ADA268" s="1"/>
      <c r="ADB268" s="1"/>
      <c r="ADC268" s="1"/>
      <c r="ADD268" s="1"/>
      <c r="ADE268" s="1"/>
      <c r="ADF268" s="1"/>
      <c r="ADG268" s="1"/>
      <c r="ADH268" s="1"/>
      <c r="ADI268" s="1"/>
      <c r="ADJ268" s="1"/>
      <c r="ADK268" s="1"/>
      <c r="ADL268" s="1"/>
      <c r="ADM268" s="1"/>
      <c r="ADN268" s="1"/>
      <c r="ADO268" s="1"/>
      <c r="ADP268" s="1"/>
      <c r="ADQ268" s="1"/>
      <c r="ADR268" s="1"/>
      <c r="ADS268" s="1"/>
      <c r="ADT268" s="1"/>
      <c r="ADU268" s="1"/>
      <c r="ADV268" s="1"/>
      <c r="ADW268" s="1"/>
      <c r="ADX268" s="1"/>
      <c r="ADY268" s="1"/>
      <c r="ADZ268" s="1"/>
      <c r="AEA268" s="1"/>
      <c r="AEB268" s="1"/>
      <c r="AEC268" s="1"/>
      <c r="AED268" s="1"/>
      <c r="AEE268" s="1"/>
      <c r="AEF268" s="1"/>
      <c r="AEG268" s="1"/>
      <c r="AEH268" s="1"/>
      <c r="AEI268" s="1"/>
      <c r="AEJ268" s="1"/>
      <c r="AEK268" s="1"/>
      <c r="AEL268" s="1"/>
      <c r="AEM268" s="1"/>
      <c r="AEN268" s="1"/>
      <c r="AEO268" s="1"/>
      <c r="AEP268" s="1"/>
      <c r="AEQ268" s="1"/>
      <c r="AER268" s="1"/>
      <c r="AES268" s="1"/>
      <c r="AET268" s="1"/>
      <c r="AEU268" s="1"/>
      <c r="AEV268" s="1"/>
      <c r="AEW268" s="1"/>
      <c r="AEX268" s="1"/>
      <c r="AEY268" s="1"/>
      <c r="AEZ268" s="1"/>
      <c r="AFA268" s="1"/>
      <c r="AFB268" s="1"/>
      <c r="AFC268" s="1"/>
      <c r="AFD268" s="1"/>
      <c r="AFE268" s="1"/>
      <c r="AFF268" s="1"/>
      <c r="AFG268" s="1"/>
      <c r="AFH268" s="1"/>
      <c r="AFI268" s="1"/>
      <c r="AFJ268" s="1"/>
      <c r="AFK268" s="1"/>
      <c r="AFL268" s="1"/>
      <c r="AFM268" s="1"/>
      <c r="AFN268" s="1"/>
      <c r="AFO268" s="1"/>
      <c r="AFP268" s="1"/>
      <c r="AFQ268" s="1"/>
      <c r="AFR268" s="1"/>
      <c r="AFS268" s="1"/>
      <c r="AFT268" s="1"/>
      <c r="AFU268" s="1"/>
      <c r="AFV268" s="1"/>
      <c r="AFW268" s="1"/>
      <c r="AFX268" s="1"/>
      <c r="AFY268" s="1"/>
      <c r="AFZ268" s="1"/>
      <c r="AGA268" s="1"/>
      <c r="AGB268" s="1"/>
      <c r="AGC268" s="1"/>
      <c r="AGD268" s="1"/>
      <c r="AGE268" s="1"/>
      <c r="AGF268" s="1"/>
      <c r="AGG268" s="1"/>
      <c r="AGH268" s="1"/>
      <c r="AGI268" s="1"/>
      <c r="AGJ268" s="1"/>
      <c r="AGK268" s="1"/>
      <c r="AGL268" s="1"/>
      <c r="AGM268" s="1"/>
      <c r="AGN268" s="1"/>
      <c r="AGO268" s="1"/>
      <c r="AGP268" s="1"/>
      <c r="AGQ268" s="1"/>
      <c r="AGR268" s="1"/>
      <c r="AGS268" s="1"/>
      <c r="AGT268" s="1"/>
      <c r="AGU268" s="1"/>
      <c r="AGV268" s="1"/>
      <c r="AGW268" s="1"/>
      <c r="AGX268" s="1"/>
      <c r="AGY268" s="1"/>
      <c r="AGZ268" s="1"/>
      <c r="AHA268" s="1"/>
      <c r="AHB268" s="1"/>
      <c r="AHC268" s="1"/>
      <c r="AHD268" s="1"/>
      <c r="AHE268" s="1"/>
      <c r="AHF268" s="1"/>
      <c r="AHG268" s="1"/>
      <c r="AHH268" s="1"/>
      <c r="AHI268" s="1"/>
      <c r="AHJ268" s="1"/>
      <c r="AHK268" s="1"/>
      <c r="AHL268" s="1"/>
      <c r="AHM268" s="1"/>
      <c r="AHN268" s="1"/>
      <c r="AHO268" s="1"/>
      <c r="AHP268" s="1"/>
      <c r="AHQ268" s="1"/>
      <c r="AHR268" s="1"/>
      <c r="AHS268" s="1"/>
      <c r="AHT268" s="1"/>
      <c r="AHU268" s="1"/>
      <c r="AHV268" s="1"/>
      <c r="AHW268" s="1"/>
      <c r="AHX268" s="1"/>
      <c r="AHY268" s="1"/>
      <c r="AHZ268" s="1"/>
      <c r="AIA268" s="1"/>
      <c r="AIB268" s="1"/>
      <c r="AIC268" s="1"/>
      <c r="AID268" s="1"/>
      <c r="AIE268" s="1"/>
      <c r="AIF268" s="1"/>
      <c r="AIG268" s="1"/>
      <c r="AIH268" s="1"/>
      <c r="AII268" s="1"/>
      <c r="AIJ268" s="1"/>
      <c r="AIK268" s="1"/>
      <c r="AIL268" s="1"/>
      <c r="AIM268" s="1"/>
      <c r="AIN268" s="1"/>
      <c r="AIO268" s="1"/>
      <c r="AIP268" s="1"/>
      <c r="AIQ268" s="1"/>
      <c r="AIR268" s="1"/>
      <c r="AIS268" s="1"/>
      <c r="AIT268" s="1"/>
      <c r="AIU268" s="1"/>
      <c r="AIV268" s="1"/>
      <c r="AIW268" s="1"/>
      <c r="AIX268" s="1"/>
      <c r="AIY268" s="1"/>
      <c r="AIZ268" s="1"/>
      <c r="AJA268" s="1"/>
      <c r="AJB268" s="1"/>
      <c r="AJC268" s="1"/>
      <c r="AJD268" s="1"/>
      <c r="AJE268" s="1"/>
      <c r="AJF268" s="1"/>
      <c r="AJG268" s="1"/>
      <c r="AJH268" s="1"/>
      <c r="AJI268" s="1"/>
      <c r="AJJ268" s="1"/>
      <c r="AJK268" s="1"/>
      <c r="AJL268" s="1"/>
      <c r="AJM268" s="1"/>
      <c r="AJN268" s="1"/>
      <c r="AJO268" s="1"/>
      <c r="AJP268" s="1"/>
      <c r="AJQ268" s="1"/>
      <c r="AJR268" s="1"/>
      <c r="AJS268" s="1"/>
      <c r="AJT268" s="1"/>
      <c r="AJU268" s="1"/>
      <c r="AJV268" s="1"/>
      <c r="AJW268" s="1"/>
      <c r="AJX268" s="1"/>
      <c r="AJY268" s="1"/>
      <c r="AJZ268" s="1"/>
      <c r="AKA268" s="1"/>
      <c r="AKB268" s="1"/>
      <c r="AKC268" s="1"/>
      <c r="AKD268" s="1"/>
      <c r="AKE268" s="1"/>
      <c r="AKF268" s="1"/>
      <c r="AKG268" s="1"/>
      <c r="AKH268" s="1"/>
      <c r="AKI268" s="1"/>
      <c r="AKJ268" s="1"/>
      <c r="AKK268" s="1"/>
      <c r="AKL268" s="1"/>
      <c r="AKM268" s="1"/>
      <c r="AKN268" s="1"/>
      <c r="AKO268" s="1"/>
      <c r="AKP268" s="1"/>
      <c r="AKQ268" s="1"/>
      <c r="AKR268" s="1"/>
      <c r="AKS268" s="1"/>
      <c r="AKT268" s="1"/>
      <c r="AKU268" s="1"/>
      <c r="AKV268" s="1"/>
      <c r="AKW268" s="1"/>
      <c r="AKX268" s="1"/>
      <c r="AKY268" s="1"/>
      <c r="AKZ268" s="1"/>
      <c r="ALA268" s="1"/>
      <c r="ALB268" s="1"/>
      <c r="ALC268" s="1"/>
      <c r="ALD268" s="1"/>
      <c r="ALE268" s="1"/>
      <c r="ALF268" s="1"/>
      <c r="ALG268" s="1"/>
      <c r="ALH268" s="1"/>
      <c r="ALI268" s="1"/>
      <c r="ALJ268" s="1"/>
      <c r="ALK268" s="1"/>
      <c r="ALL268" s="1"/>
      <c r="ALM268" s="1"/>
      <c r="ALN268" s="1"/>
      <c r="ALO268" s="1"/>
      <c r="ALP268" s="1"/>
      <c r="ALQ268" s="1"/>
      <c r="ALR268" s="1"/>
      <c r="ALS268" s="1"/>
      <c r="ALT268" s="1"/>
      <c r="ALU268" s="1"/>
      <c r="ALV268" s="1"/>
      <c r="ALW268" s="1"/>
      <c r="ALX268" s="1"/>
      <c r="ALY268" s="1"/>
      <c r="ALZ268" s="1"/>
      <c r="AMA268" s="1"/>
      <c r="AMB268" s="1"/>
      <c r="AMC268" s="1"/>
      <c r="AMD268" s="1"/>
      <c r="AME268" s="1"/>
      <c r="AMF268" s="1"/>
      <c r="AMG268" s="1"/>
      <c r="AMH268" s="1"/>
      <c r="AMI268" s="1"/>
      <c r="AMJ268" s="1"/>
    </row>
    <row r="269" spans="1:1024" x14ac:dyDescent="0.25">
      <c r="A269" s="26">
        <v>262</v>
      </c>
      <c r="B269" s="3" t="s">
        <v>9</v>
      </c>
      <c r="C269" s="28">
        <f>SUM(D269:I269)</f>
        <v>140141.41399999999</v>
      </c>
      <c r="D269" s="2">
        <f t="shared" ref="D269:I271" si="110">D273+D277+D281</f>
        <v>0</v>
      </c>
      <c r="E269" s="2">
        <f t="shared" si="110"/>
        <v>0</v>
      </c>
      <c r="F269" s="2">
        <f t="shared" si="110"/>
        <v>0</v>
      </c>
      <c r="G269" s="2">
        <f t="shared" si="110"/>
        <v>0</v>
      </c>
      <c r="H269" s="2">
        <f t="shared" si="110"/>
        <v>140141.41399999999</v>
      </c>
      <c r="I269" s="2">
        <f t="shared" si="110"/>
        <v>0</v>
      </c>
      <c r="J269" s="28"/>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c r="QW269" s="1"/>
      <c r="QX269" s="1"/>
      <c r="QY269" s="1"/>
      <c r="QZ269" s="1"/>
      <c r="RA269" s="1"/>
      <c r="RB269" s="1"/>
      <c r="RC269" s="1"/>
      <c r="RD269" s="1"/>
      <c r="RE269" s="1"/>
      <c r="RF269" s="1"/>
      <c r="RG269" s="1"/>
      <c r="RH269" s="1"/>
      <c r="RI269" s="1"/>
      <c r="RJ269" s="1"/>
      <c r="RK269" s="1"/>
      <c r="RL269" s="1"/>
      <c r="RM269" s="1"/>
      <c r="RN269" s="1"/>
      <c r="RO269" s="1"/>
      <c r="RP269" s="1"/>
      <c r="RQ269" s="1"/>
      <c r="RR269" s="1"/>
      <c r="RS269" s="1"/>
      <c r="RT269" s="1"/>
      <c r="RU269" s="1"/>
      <c r="RV269" s="1"/>
      <c r="RW269" s="1"/>
      <c r="RX269" s="1"/>
      <c r="RY269" s="1"/>
      <c r="RZ269" s="1"/>
      <c r="SA269" s="1"/>
      <c r="SB269" s="1"/>
      <c r="SC269" s="1"/>
      <c r="SD269" s="1"/>
      <c r="SE269" s="1"/>
      <c r="SF269" s="1"/>
      <c r="SG269" s="1"/>
      <c r="SH269" s="1"/>
      <c r="SI269" s="1"/>
      <c r="SJ269" s="1"/>
      <c r="SK269" s="1"/>
      <c r="SL269" s="1"/>
      <c r="SM269" s="1"/>
      <c r="SN269" s="1"/>
      <c r="SO269" s="1"/>
      <c r="SP269" s="1"/>
      <c r="SQ269" s="1"/>
      <c r="SR269" s="1"/>
      <c r="SS269" s="1"/>
      <c r="ST269" s="1"/>
      <c r="SU269" s="1"/>
      <c r="SV269" s="1"/>
      <c r="SW269" s="1"/>
      <c r="SX269" s="1"/>
      <c r="SY269" s="1"/>
      <c r="SZ269" s="1"/>
      <c r="TA269" s="1"/>
      <c r="TB269" s="1"/>
      <c r="TC269" s="1"/>
      <c r="TD269" s="1"/>
      <c r="TE269" s="1"/>
      <c r="TF269" s="1"/>
      <c r="TG269" s="1"/>
      <c r="TH269" s="1"/>
      <c r="TI269" s="1"/>
      <c r="TJ269" s="1"/>
      <c r="TK269" s="1"/>
      <c r="TL269" s="1"/>
      <c r="TM269" s="1"/>
      <c r="TN269" s="1"/>
      <c r="TO269" s="1"/>
      <c r="TP269" s="1"/>
      <c r="TQ269" s="1"/>
      <c r="TR269" s="1"/>
      <c r="TS269" s="1"/>
      <c r="TT269" s="1"/>
      <c r="TU269" s="1"/>
      <c r="TV269" s="1"/>
      <c r="TW269" s="1"/>
      <c r="TX269" s="1"/>
      <c r="TY269" s="1"/>
      <c r="TZ269" s="1"/>
      <c r="UA269" s="1"/>
      <c r="UB269" s="1"/>
      <c r="UC269" s="1"/>
      <c r="UD269" s="1"/>
      <c r="UE269" s="1"/>
      <c r="UF269" s="1"/>
      <c r="UG269" s="1"/>
      <c r="UH269" s="1"/>
      <c r="UI269" s="1"/>
      <c r="UJ269" s="1"/>
      <c r="UK269" s="1"/>
      <c r="UL269" s="1"/>
      <c r="UM269" s="1"/>
      <c r="UN269" s="1"/>
      <c r="UO269" s="1"/>
      <c r="UP269" s="1"/>
      <c r="UQ269" s="1"/>
      <c r="UR269" s="1"/>
      <c r="US269" s="1"/>
      <c r="UT269" s="1"/>
      <c r="UU269" s="1"/>
      <c r="UV269" s="1"/>
      <c r="UW269" s="1"/>
      <c r="UX269" s="1"/>
      <c r="UY269" s="1"/>
      <c r="UZ269" s="1"/>
      <c r="VA269" s="1"/>
      <c r="VB269" s="1"/>
      <c r="VC269" s="1"/>
      <c r="VD269" s="1"/>
      <c r="VE269" s="1"/>
      <c r="VF269" s="1"/>
      <c r="VG269" s="1"/>
      <c r="VH269" s="1"/>
      <c r="VI269" s="1"/>
      <c r="VJ269" s="1"/>
      <c r="VK269" s="1"/>
      <c r="VL269" s="1"/>
      <c r="VM269" s="1"/>
      <c r="VN269" s="1"/>
      <c r="VO269" s="1"/>
      <c r="VP269" s="1"/>
      <c r="VQ269" s="1"/>
      <c r="VR269" s="1"/>
      <c r="VS269" s="1"/>
      <c r="VT269" s="1"/>
      <c r="VU269" s="1"/>
      <c r="VV269" s="1"/>
      <c r="VW269" s="1"/>
      <c r="VX269" s="1"/>
      <c r="VY269" s="1"/>
      <c r="VZ269" s="1"/>
      <c r="WA269" s="1"/>
      <c r="WB269" s="1"/>
      <c r="WC269" s="1"/>
      <c r="WD269" s="1"/>
      <c r="WE269" s="1"/>
      <c r="WF269" s="1"/>
      <c r="WG269" s="1"/>
      <c r="WH269" s="1"/>
      <c r="WI269" s="1"/>
      <c r="WJ269" s="1"/>
      <c r="WK269" s="1"/>
      <c r="WL269" s="1"/>
      <c r="WM269" s="1"/>
      <c r="WN269" s="1"/>
      <c r="WO269" s="1"/>
      <c r="WP269" s="1"/>
      <c r="WQ269" s="1"/>
      <c r="WR269" s="1"/>
      <c r="WS269" s="1"/>
      <c r="WT269" s="1"/>
      <c r="WU269" s="1"/>
      <c r="WV269" s="1"/>
      <c r="WW269" s="1"/>
      <c r="WX269" s="1"/>
      <c r="WY269" s="1"/>
      <c r="WZ269" s="1"/>
      <c r="XA269" s="1"/>
      <c r="XB269" s="1"/>
      <c r="XC269" s="1"/>
      <c r="XD269" s="1"/>
      <c r="XE269" s="1"/>
      <c r="XF269" s="1"/>
      <c r="XG269" s="1"/>
      <c r="XH269" s="1"/>
      <c r="XI269" s="1"/>
      <c r="XJ269" s="1"/>
      <c r="XK269" s="1"/>
      <c r="XL269" s="1"/>
      <c r="XM269" s="1"/>
      <c r="XN269" s="1"/>
      <c r="XO269" s="1"/>
      <c r="XP269" s="1"/>
      <c r="XQ269" s="1"/>
      <c r="XR269" s="1"/>
      <c r="XS269" s="1"/>
      <c r="XT269" s="1"/>
      <c r="XU269" s="1"/>
      <c r="XV269" s="1"/>
      <c r="XW269" s="1"/>
      <c r="XX269" s="1"/>
      <c r="XY269" s="1"/>
      <c r="XZ269" s="1"/>
      <c r="YA269" s="1"/>
      <c r="YB269" s="1"/>
      <c r="YC269" s="1"/>
      <c r="YD269" s="1"/>
      <c r="YE269" s="1"/>
      <c r="YF269" s="1"/>
      <c r="YG269" s="1"/>
      <c r="YH269" s="1"/>
      <c r="YI269" s="1"/>
      <c r="YJ269" s="1"/>
      <c r="YK269" s="1"/>
      <c r="YL269" s="1"/>
      <c r="YM269" s="1"/>
      <c r="YN269" s="1"/>
      <c r="YO269" s="1"/>
      <c r="YP269" s="1"/>
      <c r="YQ269" s="1"/>
      <c r="YR269" s="1"/>
      <c r="YS269" s="1"/>
      <c r="YT269" s="1"/>
      <c r="YU269" s="1"/>
      <c r="YV269" s="1"/>
      <c r="YW269" s="1"/>
      <c r="YX269" s="1"/>
      <c r="YY269" s="1"/>
      <c r="YZ269" s="1"/>
      <c r="ZA269" s="1"/>
      <c r="ZB269" s="1"/>
      <c r="ZC269" s="1"/>
      <c r="ZD269" s="1"/>
      <c r="ZE269" s="1"/>
      <c r="ZF269" s="1"/>
      <c r="ZG269" s="1"/>
      <c r="ZH269" s="1"/>
      <c r="ZI269" s="1"/>
      <c r="ZJ269" s="1"/>
      <c r="ZK269" s="1"/>
      <c r="ZL269" s="1"/>
      <c r="ZM269" s="1"/>
      <c r="ZN269" s="1"/>
      <c r="ZO269" s="1"/>
      <c r="ZP269" s="1"/>
      <c r="ZQ269" s="1"/>
      <c r="ZR269" s="1"/>
      <c r="ZS269" s="1"/>
      <c r="ZT269" s="1"/>
      <c r="ZU269" s="1"/>
      <c r="ZV269" s="1"/>
      <c r="ZW269" s="1"/>
      <c r="ZX269" s="1"/>
      <c r="ZY269" s="1"/>
      <c r="ZZ269" s="1"/>
      <c r="AAA269" s="1"/>
      <c r="AAB269" s="1"/>
      <c r="AAC269" s="1"/>
      <c r="AAD269" s="1"/>
      <c r="AAE269" s="1"/>
      <c r="AAF269" s="1"/>
      <c r="AAG269" s="1"/>
      <c r="AAH269" s="1"/>
      <c r="AAI269" s="1"/>
      <c r="AAJ269" s="1"/>
      <c r="AAK269" s="1"/>
      <c r="AAL269" s="1"/>
      <c r="AAM269" s="1"/>
      <c r="AAN269" s="1"/>
      <c r="AAO269" s="1"/>
      <c r="AAP269" s="1"/>
      <c r="AAQ269" s="1"/>
      <c r="AAR269" s="1"/>
      <c r="AAS269" s="1"/>
      <c r="AAT269" s="1"/>
      <c r="AAU269" s="1"/>
      <c r="AAV269" s="1"/>
      <c r="AAW269" s="1"/>
      <c r="AAX269" s="1"/>
      <c r="AAY269" s="1"/>
      <c r="AAZ269" s="1"/>
      <c r="ABA269" s="1"/>
      <c r="ABB269" s="1"/>
      <c r="ABC269" s="1"/>
      <c r="ABD269" s="1"/>
      <c r="ABE269" s="1"/>
      <c r="ABF269" s="1"/>
      <c r="ABG269" s="1"/>
      <c r="ABH269" s="1"/>
      <c r="ABI269" s="1"/>
      <c r="ABJ269" s="1"/>
      <c r="ABK269" s="1"/>
      <c r="ABL269" s="1"/>
      <c r="ABM269" s="1"/>
      <c r="ABN269" s="1"/>
      <c r="ABO269" s="1"/>
      <c r="ABP269" s="1"/>
      <c r="ABQ269" s="1"/>
      <c r="ABR269" s="1"/>
      <c r="ABS269" s="1"/>
      <c r="ABT269" s="1"/>
      <c r="ABU269" s="1"/>
      <c r="ABV269" s="1"/>
      <c r="ABW269" s="1"/>
      <c r="ABX269" s="1"/>
      <c r="ABY269" s="1"/>
      <c r="ABZ269" s="1"/>
      <c r="ACA269" s="1"/>
      <c r="ACB269" s="1"/>
      <c r="ACC269" s="1"/>
      <c r="ACD269" s="1"/>
      <c r="ACE269" s="1"/>
      <c r="ACF269" s="1"/>
      <c r="ACG269" s="1"/>
      <c r="ACH269" s="1"/>
      <c r="ACI269" s="1"/>
      <c r="ACJ269" s="1"/>
      <c r="ACK269" s="1"/>
      <c r="ACL269" s="1"/>
      <c r="ACM269" s="1"/>
      <c r="ACN269" s="1"/>
      <c r="ACO269" s="1"/>
      <c r="ACP269" s="1"/>
      <c r="ACQ269" s="1"/>
      <c r="ACR269" s="1"/>
      <c r="ACS269" s="1"/>
      <c r="ACT269" s="1"/>
      <c r="ACU269" s="1"/>
      <c r="ACV269" s="1"/>
      <c r="ACW269" s="1"/>
      <c r="ACX269" s="1"/>
      <c r="ACY269" s="1"/>
      <c r="ACZ269" s="1"/>
      <c r="ADA269" s="1"/>
      <c r="ADB269" s="1"/>
      <c r="ADC269" s="1"/>
      <c r="ADD269" s="1"/>
      <c r="ADE269" s="1"/>
      <c r="ADF269" s="1"/>
      <c r="ADG269" s="1"/>
      <c r="ADH269" s="1"/>
      <c r="ADI269" s="1"/>
      <c r="ADJ269" s="1"/>
      <c r="ADK269" s="1"/>
      <c r="ADL269" s="1"/>
      <c r="ADM269" s="1"/>
      <c r="ADN269" s="1"/>
      <c r="ADO269" s="1"/>
      <c r="ADP269" s="1"/>
      <c r="ADQ269" s="1"/>
      <c r="ADR269" s="1"/>
      <c r="ADS269" s="1"/>
      <c r="ADT269" s="1"/>
      <c r="ADU269" s="1"/>
      <c r="ADV269" s="1"/>
      <c r="ADW269" s="1"/>
      <c r="ADX269" s="1"/>
      <c r="ADY269" s="1"/>
      <c r="ADZ269" s="1"/>
      <c r="AEA269" s="1"/>
      <c r="AEB269" s="1"/>
      <c r="AEC269" s="1"/>
      <c r="AED269" s="1"/>
      <c r="AEE269" s="1"/>
      <c r="AEF269" s="1"/>
      <c r="AEG269" s="1"/>
      <c r="AEH269" s="1"/>
      <c r="AEI269" s="1"/>
      <c r="AEJ269" s="1"/>
      <c r="AEK269" s="1"/>
      <c r="AEL269" s="1"/>
      <c r="AEM269" s="1"/>
      <c r="AEN269" s="1"/>
      <c r="AEO269" s="1"/>
      <c r="AEP269" s="1"/>
      <c r="AEQ269" s="1"/>
      <c r="AER269" s="1"/>
      <c r="AES269" s="1"/>
      <c r="AET269" s="1"/>
      <c r="AEU269" s="1"/>
      <c r="AEV269" s="1"/>
      <c r="AEW269" s="1"/>
      <c r="AEX269" s="1"/>
      <c r="AEY269" s="1"/>
      <c r="AEZ269" s="1"/>
      <c r="AFA269" s="1"/>
      <c r="AFB269" s="1"/>
      <c r="AFC269" s="1"/>
      <c r="AFD269" s="1"/>
      <c r="AFE269" s="1"/>
      <c r="AFF269" s="1"/>
      <c r="AFG269" s="1"/>
      <c r="AFH269" s="1"/>
      <c r="AFI269" s="1"/>
      <c r="AFJ269" s="1"/>
      <c r="AFK269" s="1"/>
      <c r="AFL269" s="1"/>
      <c r="AFM269" s="1"/>
      <c r="AFN269" s="1"/>
      <c r="AFO269" s="1"/>
      <c r="AFP269" s="1"/>
      <c r="AFQ269" s="1"/>
      <c r="AFR269" s="1"/>
      <c r="AFS269" s="1"/>
      <c r="AFT269" s="1"/>
      <c r="AFU269" s="1"/>
      <c r="AFV269" s="1"/>
      <c r="AFW269" s="1"/>
      <c r="AFX269" s="1"/>
      <c r="AFY269" s="1"/>
      <c r="AFZ269" s="1"/>
      <c r="AGA269" s="1"/>
      <c r="AGB269" s="1"/>
      <c r="AGC269" s="1"/>
      <c r="AGD269" s="1"/>
      <c r="AGE269" s="1"/>
      <c r="AGF269" s="1"/>
      <c r="AGG269" s="1"/>
      <c r="AGH269" s="1"/>
      <c r="AGI269" s="1"/>
      <c r="AGJ269" s="1"/>
      <c r="AGK269" s="1"/>
      <c r="AGL269" s="1"/>
      <c r="AGM269" s="1"/>
      <c r="AGN269" s="1"/>
      <c r="AGO269" s="1"/>
      <c r="AGP269" s="1"/>
      <c r="AGQ269" s="1"/>
      <c r="AGR269" s="1"/>
      <c r="AGS269" s="1"/>
      <c r="AGT269" s="1"/>
      <c r="AGU269" s="1"/>
      <c r="AGV269" s="1"/>
      <c r="AGW269" s="1"/>
      <c r="AGX269" s="1"/>
      <c r="AGY269" s="1"/>
      <c r="AGZ269" s="1"/>
      <c r="AHA269" s="1"/>
      <c r="AHB269" s="1"/>
      <c r="AHC269" s="1"/>
      <c r="AHD269" s="1"/>
      <c r="AHE269" s="1"/>
      <c r="AHF269" s="1"/>
      <c r="AHG269" s="1"/>
      <c r="AHH269" s="1"/>
      <c r="AHI269" s="1"/>
      <c r="AHJ269" s="1"/>
      <c r="AHK269" s="1"/>
      <c r="AHL269" s="1"/>
      <c r="AHM269" s="1"/>
      <c r="AHN269" s="1"/>
      <c r="AHO269" s="1"/>
      <c r="AHP269" s="1"/>
      <c r="AHQ269" s="1"/>
      <c r="AHR269" s="1"/>
      <c r="AHS269" s="1"/>
      <c r="AHT269" s="1"/>
      <c r="AHU269" s="1"/>
      <c r="AHV269" s="1"/>
      <c r="AHW269" s="1"/>
      <c r="AHX269" s="1"/>
      <c r="AHY269" s="1"/>
      <c r="AHZ269" s="1"/>
      <c r="AIA269" s="1"/>
      <c r="AIB269" s="1"/>
      <c r="AIC269" s="1"/>
      <c r="AID269" s="1"/>
      <c r="AIE269" s="1"/>
      <c r="AIF269" s="1"/>
      <c r="AIG269" s="1"/>
      <c r="AIH269" s="1"/>
      <c r="AII269" s="1"/>
      <c r="AIJ269" s="1"/>
      <c r="AIK269" s="1"/>
      <c r="AIL269" s="1"/>
      <c r="AIM269" s="1"/>
      <c r="AIN269" s="1"/>
      <c r="AIO269" s="1"/>
      <c r="AIP269" s="1"/>
      <c r="AIQ269" s="1"/>
      <c r="AIR269" s="1"/>
      <c r="AIS269" s="1"/>
      <c r="AIT269" s="1"/>
      <c r="AIU269" s="1"/>
      <c r="AIV269" s="1"/>
      <c r="AIW269" s="1"/>
      <c r="AIX269" s="1"/>
      <c r="AIY269" s="1"/>
      <c r="AIZ269" s="1"/>
      <c r="AJA269" s="1"/>
      <c r="AJB269" s="1"/>
      <c r="AJC269" s="1"/>
      <c r="AJD269" s="1"/>
      <c r="AJE269" s="1"/>
      <c r="AJF269" s="1"/>
      <c r="AJG269" s="1"/>
      <c r="AJH269" s="1"/>
      <c r="AJI269" s="1"/>
      <c r="AJJ269" s="1"/>
      <c r="AJK269" s="1"/>
      <c r="AJL269" s="1"/>
      <c r="AJM269" s="1"/>
      <c r="AJN269" s="1"/>
      <c r="AJO269" s="1"/>
      <c r="AJP269" s="1"/>
      <c r="AJQ269" s="1"/>
      <c r="AJR269" s="1"/>
      <c r="AJS269" s="1"/>
      <c r="AJT269" s="1"/>
      <c r="AJU269" s="1"/>
      <c r="AJV269" s="1"/>
      <c r="AJW269" s="1"/>
      <c r="AJX269" s="1"/>
      <c r="AJY269" s="1"/>
      <c r="AJZ269" s="1"/>
      <c r="AKA269" s="1"/>
      <c r="AKB269" s="1"/>
      <c r="AKC269" s="1"/>
      <c r="AKD269" s="1"/>
      <c r="AKE269" s="1"/>
      <c r="AKF269" s="1"/>
      <c r="AKG269" s="1"/>
      <c r="AKH269" s="1"/>
      <c r="AKI269" s="1"/>
      <c r="AKJ269" s="1"/>
      <c r="AKK269" s="1"/>
      <c r="AKL269" s="1"/>
      <c r="AKM269" s="1"/>
      <c r="AKN269" s="1"/>
      <c r="AKO269" s="1"/>
      <c r="AKP269" s="1"/>
      <c r="AKQ269" s="1"/>
      <c r="AKR269" s="1"/>
      <c r="AKS269" s="1"/>
      <c r="AKT269" s="1"/>
      <c r="AKU269" s="1"/>
      <c r="AKV269" s="1"/>
      <c r="AKW269" s="1"/>
      <c r="AKX269" s="1"/>
      <c r="AKY269" s="1"/>
      <c r="AKZ269" s="1"/>
      <c r="ALA269" s="1"/>
      <c r="ALB269" s="1"/>
      <c r="ALC269" s="1"/>
      <c r="ALD269" s="1"/>
      <c r="ALE269" s="1"/>
      <c r="ALF269" s="1"/>
      <c r="ALG269" s="1"/>
      <c r="ALH269" s="1"/>
      <c r="ALI269" s="1"/>
      <c r="ALJ269" s="1"/>
      <c r="ALK269" s="1"/>
      <c r="ALL269" s="1"/>
      <c r="ALM269" s="1"/>
      <c r="ALN269" s="1"/>
      <c r="ALO269" s="1"/>
      <c r="ALP269" s="1"/>
      <c r="ALQ269" s="1"/>
      <c r="ALR269" s="1"/>
      <c r="ALS269" s="1"/>
      <c r="ALT269" s="1"/>
      <c r="ALU269" s="1"/>
      <c r="ALV269" s="1"/>
      <c r="ALW269" s="1"/>
      <c r="ALX269" s="1"/>
      <c r="ALY269" s="1"/>
      <c r="ALZ269" s="1"/>
      <c r="AMA269" s="1"/>
      <c r="AMB269" s="1"/>
      <c r="AMC269" s="1"/>
      <c r="AMD269" s="1"/>
      <c r="AME269" s="1"/>
      <c r="AMF269" s="1"/>
      <c r="AMG269" s="1"/>
      <c r="AMH269" s="1"/>
      <c r="AMI269" s="1"/>
      <c r="AMJ269" s="1"/>
    </row>
    <row r="270" spans="1:1024" x14ac:dyDescent="0.25">
      <c r="A270" s="26">
        <v>263</v>
      </c>
      <c r="B270" s="3" t="s">
        <v>10</v>
      </c>
      <c r="C270" s="28">
        <f>SUM(D270:I270)</f>
        <v>0</v>
      </c>
      <c r="D270" s="2">
        <f t="shared" si="110"/>
        <v>0</v>
      </c>
      <c r="E270" s="2">
        <f t="shared" si="110"/>
        <v>0</v>
      </c>
      <c r="F270" s="2">
        <f t="shared" si="110"/>
        <v>0</v>
      </c>
      <c r="G270" s="2">
        <f t="shared" si="110"/>
        <v>0</v>
      </c>
      <c r="H270" s="2">
        <f t="shared" si="110"/>
        <v>0</v>
      </c>
      <c r="I270" s="2">
        <f t="shared" si="110"/>
        <v>0</v>
      </c>
      <c r="J270" s="28"/>
      <c r="K270" s="1"/>
      <c r="L270" s="1"/>
      <c r="M270" s="6"/>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c r="SR270" s="1"/>
      <c r="SS270" s="1"/>
      <c r="ST270" s="1"/>
      <c r="SU270" s="1"/>
      <c r="SV270" s="1"/>
      <c r="SW270" s="1"/>
      <c r="SX270" s="1"/>
      <c r="SY270" s="1"/>
      <c r="SZ270" s="1"/>
      <c r="TA270" s="1"/>
      <c r="TB270" s="1"/>
      <c r="TC270" s="1"/>
      <c r="TD270" s="1"/>
      <c r="TE270" s="1"/>
      <c r="TF270" s="1"/>
      <c r="TG270" s="1"/>
      <c r="TH270" s="1"/>
      <c r="TI270" s="1"/>
      <c r="TJ270" s="1"/>
      <c r="TK270" s="1"/>
      <c r="TL270" s="1"/>
      <c r="TM270" s="1"/>
      <c r="TN270" s="1"/>
      <c r="TO270" s="1"/>
      <c r="TP270" s="1"/>
      <c r="TQ270" s="1"/>
      <c r="TR270" s="1"/>
      <c r="TS270" s="1"/>
      <c r="TT270" s="1"/>
      <c r="TU270" s="1"/>
      <c r="TV270" s="1"/>
      <c r="TW270" s="1"/>
      <c r="TX270" s="1"/>
      <c r="TY270" s="1"/>
      <c r="TZ270" s="1"/>
      <c r="UA270" s="1"/>
      <c r="UB270" s="1"/>
      <c r="UC270" s="1"/>
      <c r="UD270" s="1"/>
      <c r="UE270" s="1"/>
      <c r="UF270" s="1"/>
      <c r="UG270" s="1"/>
      <c r="UH270" s="1"/>
      <c r="UI270" s="1"/>
      <c r="UJ270" s="1"/>
      <c r="UK270" s="1"/>
      <c r="UL270" s="1"/>
      <c r="UM270" s="1"/>
      <c r="UN270" s="1"/>
      <c r="UO270" s="1"/>
      <c r="UP270" s="1"/>
      <c r="UQ270" s="1"/>
      <c r="UR270" s="1"/>
      <c r="US270" s="1"/>
      <c r="UT270" s="1"/>
      <c r="UU270" s="1"/>
      <c r="UV270" s="1"/>
      <c r="UW270" s="1"/>
      <c r="UX270" s="1"/>
      <c r="UY270" s="1"/>
      <c r="UZ270" s="1"/>
      <c r="VA270" s="1"/>
      <c r="VB270" s="1"/>
      <c r="VC270" s="1"/>
      <c r="VD270" s="1"/>
      <c r="VE270" s="1"/>
      <c r="VF270" s="1"/>
      <c r="VG270" s="1"/>
      <c r="VH270" s="1"/>
      <c r="VI270" s="1"/>
      <c r="VJ270" s="1"/>
      <c r="VK270" s="1"/>
      <c r="VL270" s="1"/>
      <c r="VM270" s="1"/>
      <c r="VN270" s="1"/>
      <c r="VO270" s="1"/>
      <c r="VP270" s="1"/>
      <c r="VQ270" s="1"/>
      <c r="VR270" s="1"/>
      <c r="VS270" s="1"/>
      <c r="VT270" s="1"/>
      <c r="VU270" s="1"/>
      <c r="VV270" s="1"/>
      <c r="VW270" s="1"/>
      <c r="VX270" s="1"/>
      <c r="VY270" s="1"/>
      <c r="VZ270" s="1"/>
      <c r="WA270" s="1"/>
      <c r="WB270" s="1"/>
      <c r="WC270" s="1"/>
      <c r="WD270" s="1"/>
      <c r="WE270" s="1"/>
      <c r="WF270" s="1"/>
      <c r="WG270" s="1"/>
      <c r="WH270" s="1"/>
      <c r="WI270" s="1"/>
      <c r="WJ270" s="1"/>
      <c r="WK270" s="1"/>
      <c r="WL270" s="1"/>
      <c r="WM270" s="1"/>
      <c r="WN270" s="1"/>
      <c r="WO270" s="1"/>
      <c r="WP270" s="1"/>
      <c r="WQ270" s="1"/>
      <c r="WR270" s="1"/>
      <c r="WS270" s="1"/>
      <c r="WT270" s="1"/>
      <c r="WU270" s="1"/>
      <c r="WV270" s="1"/>
      <c r="WW270" s="1"/>
      <c r="WX270" s="1"/>
      <c r="WY270" s="1"/>
      <c r="WZ270" s="1"/>
      <c r="XA270" s="1"/>
      <c r="XB270" s="1"/>
      <c r="XC270" s="1"/>
      <c r="XD270" s="1"/>
      <c r="XE270" s="1"/>
      <c r="XF270" s="1"/>
      <c r="XG270" s="1"/>
      <c r="XH270" s="1"/>
      <c r="XI270" s="1"/>
      <c r="XJ270" s="1"/>
      <c r="XK270" s="1"/>
      <c r="XL270" s="1"/>
      <c r="XM270" s="1"/>
      <c r="XN270" s="1"/>
      <c r="XO270" s="1"/>
      <c r="XP270" s="1"/>
      <c r="XQ270" s="1"/>
      <c r="XR270" s="1"/>
      <c r="XS270" s="1"/>
      <c r="XT270" s="1"/>
      <c r="XU270" s="1"/>
      <c r="XV270" s="1"/>
      <c r="XW270" s="1"/>
      <c r="XX270" s="1"/>
      <c r="XY270" s="1"/>
      <c r="XZ270" s="1"/>
      <c r="YA270" s="1"/>
      <c r="YB270" s="1"/>
      <c r="YC270" s="1"/>
      <c r="YD270" s="1"/>
      <c r="YE270" s="1"/>
      <c r="YF270" s="1"/>
      <c r="YG270" s="1"/>
      <c r="YH270" s="1"/>
      <c r="YI270" s="1"/>
      <c r="YJ270" s="1"/>
      <c r="YK270" s="1"/>
      <c r="YL270" s="1"/>
      <c r="YM270" s="1"/>
      <c r="YN270" s="1"/>
      <c r="YO270" s="1"/>
      <c r="YP270" s="1"/>
      <c r="YQ270" s="1"/>
      <c r="YR270" s="1"/>
      <c r="YS270" s="1"/>
      <c r="YT270" s="1"/>
      <c r="YU270" s="1"/>
      <c r="YV270" s="1"/>
      <c r="YW270" s="1"/>
      <c r="YX270" s="1"/>
      <c r="YY270" s="1"/>
      <c r="YZ270" s="1"/>
      <c r="ZA270" s="1"/>
      <c r="ZB270" s="1"/>
      <c r="ZC270" s="1"/>
      <c r="ZD270" s="1"/>
      <c r="ZE270" s="1"/>
      <c r="ZF270" s="1"/>
      <c r="ZG270" s="1"/>
      <c r="ZH270" s="1"/>
      <c r="ZI270" s="1"/>
      <c r="ZJ270" s="1"/>
      <c r="ZK270" s="1"/>
      <c r="ZL270" s="1"/>
      <c r="ZM270" s="1"/>
      <c r="ZN270" s="1"/>
      <c r="ZO270" s="1"/>
      <c r="ZP270" s="1"/>
      <c r="ZQ270" s="1"/>
      <c r="ZR270" s="1"/>
      <c r="ZS270" s="1"/>
      <c r="ZT270" s="1"/>
      <c r="ZU270" s="1"/>
      <c r="ZV270" s="1"/>
      <c r="ZW270" s="1"/>
      <c r="ZX270" s="1"/>
      <c r="ZY270" s="1"/>
      <c r="ZZ270" s="1"/>
      <c r="AAA270" s="1"/>
      <c r="AAB270" s="1"/>
      <c r="AAC270" s="1"/>
      <c r="AAD270" s="1"/>
      <c r="AAE270" s="1"/>
      <c r="AAF270" s="1"/>
      <c r="AAG270" s="1"/>
      <c r="AAH270" s="1"/>
      <c r="AAI270" s="1"/>
      <c r="AAJ270" s="1"/>
      <c r="AAK270" s="1"/>
      <c r="AAL270" s="1"/>
      <c r="AAM270" s="1"/>
      <c r="AAN270" s="1"/>
      <c r="AAO270" s="1"/>
      <c r="AAP270" s="1"/>
      <c r="AAQ270" s="1"/>
      <c r="AAR270" s="1"/>
      <c r="AAS270" s="1"/>
      <c r="AAT270" s="1"/>
      <c r="AAU270" s="1"/>
      <c r="AAV270" s="1"/>
      <c r="AAW270" s="1"/>
      <c r="AAX270" s="1"/>
      <c r="AAY270" s="1"/>
      <c r="AAZ270" s="1"/>
      <c r="ABA270" s="1"/>
      <c r="ABB270" s="1"/>
      <c r="ABC270" s="1"/>
      <c r="ABD270" s="1"/>
      <c r="ABE270" s="1"/>
      <c r="ABF270" s="1"/>
      <c r="ABG270" s="1"/>
      <c r="ABH270" s="1"/>
      <c r="ABI270" s="1"/>
      <c r="ABJ270" s="1"/>
      <c r="ABK270" s="1"/>
      <c r="ABL270" s="1"/>
      <c r="ABM270" s="1"/>
      <c r="ABN270" s="1"/>
      <c r="ABO270" s="1"/>
      <c r="ABP270" s="1"/>
      <c r="ABQ270" s="1"/>
      <c r="ABR270" s="1"/>
      <c r="ABS270" s="1"/>
      <c r="ABT270" s="1"/>
      <c r="ABU270" s="1"/>
      <c r="ABV270" s="1"/>
      <c r="ABW270" s="1"/>
      <c r="ABX270" s="1"/>
      <c r="ABY270" s="1"/>
      <c r="ABZ270" s="1"/>
      <c r="ACA270" s="1"/>
      <c r="ACB270" s="1"/>
      <c r="ACC270" s="1"/>
      <c r="ACD270" s="1"/>
      <c r="ACE270" s="1"/>
      <c r="ACF270" s="1"/>
      <c r="ACG270" s="1"/>
      <c r="ACH270" s="1"/>
      <c r="ACI270" s="1"/>
      <c r="ACJ270" s="1"/>
      <c r="ACK270" s="1"/>
      <c r="ACL270" s="1"/>
      <c r="ACM270" s="1"/>
      <c r="ACN270" s="1"/>
      <c r="ACO270" s="1"/>
      <c r="ACP270" s="1"/>
      <c r="ACQ270" s="1"/>
      <c r="ACR270" s="1"/>
      <c r="ACS270" s="1"/>
      <c r="ACT270" s="1"/>
      <c r="ACU270" s="1"/>
      <c r="ACV270" s="1"/>
      <c r="ACW270" s="1"/>
      <c r="ACX270" s="1"/>
      <c r="ACY270" s="1"/>
      <c r="ACZ270" s="1"/>
      <c r="ADA270" s="1"/>
      <c r="ADB270" s="1"/>
      <c r="ADC270" s="1"/>
      <c r="ADD270" s="1"/>
      <c r="ADE270" s="1"/>
      <c r="ADF270" s="1"/>
      <c r="ADG270" s="1"/>
      <c r="ADH270" s="1"/>
      <c r="ADI270" s="1"/>
      <c r="ADJ270" s="1"/>
      <c r="ADK270" s="1"/>
      <c r="ADL270" s="1"/>
      <c r="ADM270" s="1"/>
      <c r="ADN270" s="1"/>
      <c r="ADO270" s="1"/>
      <c r="ADP270" s="1"/>
      <c r="ADQ270" s="1"/>
      <c r="ADR270" s="1"/>
      <c r="ADS270" s="1"/>
      <c r="ADT270" s="1"/>
      <c r="ADU270" s="1"/>
      <c r="ADV270" s="1"/>
      <c r="ADW270" s="1"/>
      <c r="ADX270" s="1"/>
      <c r="ADY270" s="1"/>
      <c r="ADZ270" s="1"/>
      <c r="AEA270" s="1"/>
      <c r="AEB270" s="1"/>
      <c r="AEC270" s="1"/>
      <c r="AED270" s="1"/>
      <c r="AEE270" s="1"/>
      <c r="AEF270" s="1"/>
      <c r="AEG270" s="1"/>
      <c r="AEH270" s="1"/>
      <c r="AEI270" s="1"/>
      <c r="AEJ270" s="1"/>
      <c r="AEK270" s="1"/>
      <c r="AEL270" s="1"/>
      <c r="AEM270" s="1"/>
      <c r="AEN270" s="1"/>
      <c r="AEO270" s="1"/>
      <c r="AEP270" s="1"/>
      <c r="AEQ270" s="1"/>
      <c r="AER270" s="1"/>
      <c r="AES270" s="1"/>
      <c r="AET270" s="1"/>
      <c r="AEU270" s="1"/>
      <c r="AEV270" s="1"/>
      <c r="AEW270" s="1"/>
      <c r="AEX270" s="1"/>
      <c r="AEY270" s="1"/>
      <c r="AEZ270" s="1"/>
      <c r="AFA270" s="1"/>
      <c r="AFB270" s="1"/>
      <c r="AFC270" s="1"/>
      <c r="AFD270" s="1"/>
      <c r="AFE270" s="1"/>
      <c r="AFF270" s="1"/>
      <c r="AFG270" s="1"/>
      <c r="AFH270" s="1"/>
      <c r="AFI270" s="1"/>
      <c r="AFJ270" s="1"/>
      <c r="AFK270" s="1"/>
      <c r="AFL270" s="1"/>
      <c r="AFM270" s="1"/>
      <c r="AFN270" s="1"/>
      <c r="AFO270" s="1"/>
      <c r="AFP270" s="1"/>
      <c r="AFQ270" s="1"/>
      <c r="AFR270" s="1"/>
      <c r="AFS270" s="1"/>
      <c r="AFT270" s="1"/>
      <c r="AFU270" s="1"/>
      <c r="AFV270" s="1"/>
      <c r="AFW270" s="1"/>
      <c r="AFX270" s="1"/>
      <c r="AFY270" s="1"/>
      <c r="AFZ270" s="1"/>
      <c r="AGA270" s="1"/>
      <c r="AGB270" s="1"/>
      <c r="AGC270" s="1"/>
      <c r="AGD270" s="1"/>
      <c r="AGE270" s="1"/>
      <c r="AGF270" s="1"/>
      <c r="AGG270" s="1"/>
      <c r="AGH270" s="1"/>
      <c r="AGI270" s="1"/>
      <c r="AGJ270" s="1"/>
      <c r="AGK270" s="1"/>
      <c r="AGL270" s="1"/>
      <c r="AGM270" s="1"/>
      <c r="AGN270" s="1"/>
      <c r="AGO270" s="1"/>
      <c r="AGP270" s="1"/>
      <c r="AGQ270" s="1"/>
      <c r="AGR270" s="1"/>
      <c r="AGS270" s="1"/>
      <c r="AGT270" s="1"/>
      <c r="AGU270" s="1"/>
      <c r="AGV270" s="1"/>
      <c r="AGW270" s="1"/>
      <c r="AGX270" s="1"/>
      <c r="AGY270" s="1"/>
      <c r="AGZ270" s="1"/>
      <c r="AHA270" s="1"/>
      <c r="AHB270" s="1"/>
      <c r="AHC270" s="1"/>
      <c r="AHD270" s="1"/>
      <c r="AHE270" s="1"/>
      <c r="AHF270" s="1"/>
      <c r="AHG270" s="1"/>
      <c r="AHH270" s="1"/>
      <c r="AHI270" s="1"/>
      <c r="AHJ270" s="1"/>
      <c r="AHK270" s="1"/>
      <c r="AHL270" s="1"/>
      <c r="AHM270" s="1"/>
      <c r="AHN270" s="1"/>
      <c r="AHO270" s="1"/>
      <c r="AHP270" s="1"/>
      <c r="AHQ270" s="1"/>
      <c r="AHR270" s="1"/>
      <c r="AHS270" s="1"/>
      <c r="AHT270" s="1"/>
      <c r="AHU270" s="1"/>
      <c r="AHV270" s="1"/>
      <c r="AHW270" s="1"/>
      <c r="AHX270" s="1"/>
      <c r="AHY270" s="1"/>
      <c r="AHZ270" s="1"/>
      <c r="AIA270" s="1"/>
      <c r="AIB270" s="1"/>
      <c r="AIC270" s="1"/>
      <c r="AID270" s="1"/>
      <c r="AIE270" s="1"/>
      <c r="AIF270" s="1"/>
      <c r="AIG270" s="1"/>
      <c r="AIH270" s="1"/>
      <c r="AII270" s="1"/>
      <c r="AIJ270" s="1"/>
      <c r="AIK270" s="1"/>
      <c r="AIL270" s="1"/>
      <c r="AIM270" s="1"/>
      <c r="AIN270" s="1"/>
      <c r="AIO270" s="1"/>
      <c r="AIP270" s="1"/>
      <c r="AIQ270" s="1"/>
      <c r="AIR270" s="1"/>
      <c r="AIS270" s="1"/>
      <c r="AIT270" s="1"/>
      <c r="AIU270" s="1"/>
      <c r="AIV270" s="1"/>
      <c r="AIW270" s="1"/>
      <c r="AIX270" s="1"/>
      <c r="AIY270" s="1"/>
      <c r="AIZ270" s="1"/>
      <c r="AJA270" s="1"/>
      <c r="AJB270" s="1"/>
      <c r="AJC270" s="1"/>
      <c r="AJD270" s="1"/>
      <c r="AJE270" s="1"/>
      <c r="AJF270" s="1"/>
      <c r="AJG270" s="1"/>
      <c r="AJH270" s="1"/>
      <c r="AJI270" s="1"/>
      <c r="AJJ270" s="1"/>
      <c r="AJK270" s="1"/>
      <c r="AJL270" s="1"/>
      <c r="AJM270" s="1"/>
      <c r="AJN270" s="1"/>
      <c r="AJO270" s="1"/>
      <c r="AJP270" s="1"/>
      <c r="AJQ270" s="1"/>
      <c r="AJR270" s="1"/>
      <c r="AJS270" s="1"/>
      <c r="AJT270" s="1"/>
      <c r="AJU270" s="1"/>
      <c r="AJV270" s="1"/>
      <c r="AJW270" s="1"/>
      <c r="AJX270" s="1"/>
      <c r="AJY270" s="1"/>
      <c r="AJZ270" s="1"/>
      <c r="AKA270" s="1"/>
      <c r="AKB270" s="1"/>
      <c r="AKC270" s="1"/>
      <c r="AKD270" s="1"/>
      <c r="AKE270" s="1"/>
      <c r="AKF270" s="1"/>
      <c r="AKG270" s="1"/>
      <c r="AKH270" s="1"/>
      <c r="AKI270" s="1"/>
      <c r="AKJ270" s="1"/>
      <c r="AKK270" s="1"/>
      <c r="AKL270" s="1"/>
      <c r="AKM270" s="1"/>
      <c r="AKN270" s="1"/>
      <c r="AKO270" s="1"/>
      <c r="AKP270" s="1"/>
      <c r="AKQ270" s="1"/>
      <c r="AKR270" s="1"/>
      <c r="AKS270" s="1"/>
      <c r="AKT270" s="1"/>
      <c r="AKU270" s="1"/>
      <c r="AKV270" s="1"/>
      <c r="AKW270" s="1"/>
      <c r="AKX270" s="1"/>
      <c r="AKY270" s="1"/>
      <c r="AKZ270" s="1"/>
      <c r="ALA270" s="1"/>
      <c r="ALB270" s="1"/>
      <c r="ALC270" s="1"/>
      <c r="ALD270" s="1"/>
      <c r="ALE270" s="1"/>
      <c r="ALF270" s="1"/>
      <c r="ALG270" s="1"/>
      <c r="ALH270" s="1"/>
      <c r="ALI270" s="1"/>
      <c r="ALJ270" s="1"/>
      <c r="ALK270" s="1"/>
      <c r="ALL270" s="1"/>
      <c r="ALM270" s="1"/>
      <c r="ALN270" s="1"/>
      <c r="ALO270" s="1"/>
      <c r="ALP270" s="1"/>
      <c r="ALQ270" s="1"/>
      <c r="ALR270" s="1"/>
      <c r="ALS270" s="1"/>
      <c r="ALT270" s="1"/>
      <c r="ALU270" s="1"/>
      <c r="ALV270" s="1"/>
      <c r="ALW270" s="1"/>
      <c r="ALX270" s="1"/>
      <c r="ALY270" s="1"/>
      <c r="ALZ270" s="1"/>
      <c r="AMA270" s="1"/>
      <c r="AMB270" s="1"/>
      <c r="AMC270" s="1"/>
      <c r="AMD270" s="1"/>
      <c r="AME270" s="1"/>
      <c r="AMF270" s="1"/>
      <c r="AMG270" s="1"/>
      <c r="AMH270" s="1"/>
      <c r="AMI270" s="1"/>
      <c r="AMJ270" s="1"/>
    </row>
    <row r="271" spans="1:1024" s="11" customFormat="1" x14ac:dyDescent="0.25">
      <c r="A271" s="26">
        <v>264</v>
      </c>
      <c r="B271" s="3" t="s">
        <v>11</v>
      </c>
      <c r="C271" s="28">
        <f>SUM(D271:I271)</f>
        <v>247317.58600000001</v>
      </c>
      <c r="D271" s="2">
        <f t="shared" si="110"/>
        <v>0</v>
      </c>
      <c r="E271" s="2">
        <f t="shared" si="110"/>
        <v>0</v>
      </c>
      <c r="F271" s="2">
        <f t="shared" si="110"/>
        <v>0</v>
      </c>
      <c r="G271" s="2">
        <f t="shared" si="110"/>
        <v>0</v>
      </c>
      <c r="H271" s="2">
        <f t="shared" si="110"/>
        <v>242317.58600000001</v>
      </c>
      <c r="I271" s="2">
        <f t="shared" si="110"/>
        <v>5000</v>
      </c>
      <c r="J271" s="28"/>
    </row>
    <row r="272" spans="1:1024" s="4" customFormat="1" ht="75" x14ac:dyDescent="0.25">
      <c r="A272" s="26">
        <v>265</v>
      </c>
      <c r="B272" s="15" t="s">
        <v>87</v>
      </c>
      <c r="C272" s="13">
        <f t="shared" ref="C272:H272" si="111">SUM(C273:C275)</f>
        <v>0</v>
      </c>
      <c r="D272" s="13">
        <f t="shared" si="111"/>
        <v>0</v>
      </c>
      <c r="E272" s="13">
        <f t="shared" si="111"/>
        <v>0</v>
      </c>
      <c r="F272" s="13">
        <f t="shared" si="111"/>
        <v>0</v>
      </c>
      <c r="G272" s="13">
        <f t="shared" si="111"/>
        <v>0</v>
      </c>
      <c r="H272" s="13">
        <f t="shared" si="111"/>
        <v>0</v>
      </c>
      <c r="I272" s="13">
        <f>SUM(I273:I275)</f>
        <v>0</v>
      </c>
      <c r="J272" s="13" t="s">
        <v>79</v>
      </c>
    </row>
    <row r="273" spans="1:1024" x14ac:dyDescent="0.25">
      <c r="A273" s="26">
        <v>266</v>
      </c>
      <c r="B273" s="3" t="s">
        <v>9</v>
      </c>
      <c r="C273" s="28">
        <f>SUM(D273:I273)</f>
        <v>0</v>
      </c>
      <c r="D273" s="2">
        <v>0</v>
      </c>
      <c r="E273" s="2">
        <v>0</v>
      </c>
      <c r="F273" s="2">
        <v>0</v>
      </c>
      <c r="G273" s="2">
        <v>0</v>
      </c>
      <c r="H273" s="2">
        <v>0</v>
      </c>
      <c r="I273" s="2">
        <v>0</v>
      </c>
      <c r="J273" s="28"/>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c r="PU273" s="1"/>
      <c r="PV273" s="1"/>
      <c r="PW273" s="1"/>
      <c r="PX273" s="1"/>
      <c r="PY273" s="1"/>
      <c r="PZ273" s="1"/>
      <c r="QA273" s="1"/>
      <c r="QB273" s="1"/>
      <c r="QC273" s="1"/>
      <c r="QD273" s="1"/>
      <c r="QE273" s="1"/>
      <c r="QF273" s="1"/>
      <c r="QG273" s="1"/>
      <c r="QH273" s="1"/>
      <c r="QI273" s="1"/>
      <c r="QJ273" s="1"/>
      <c r="QK273" s="1"/>
      <c r="QL273" s="1"/>
      <c r="QM273" s="1"/>
      <c r="QN273" s="1"/>
      <c r="QO273" s="1"/>
      <c r="QP273" s="1"/>
      <c r="QQ273" s="1"/>
      <c r="QR273" s="1"/>
      <c r="QS273" s="1"/>
      <c r="QT273" s="1"/>
      <c r="QU273" s="1"/>
      <c r="QV273" s="1"/>
      <c r="QW273" s="1"/>
      <c r="QX273" s="1"/>
      <c r="QY273" s="1"/>
      <c r="QZ273" s="1"/>
      <c r="RA273" s="1"/>
      <c r="RB273" s="1"/>
      <c r="RC273" s="1"/>
      <c r="RD273" s="1"/>
      <c r="RE273" s="1"/>
      <c r="RF273" s="1"/>
      <c r="RG273" s="1"/>
      <c r="RH273" s="1"/>
      <c r="RI273" s="1"/>
      <c r="RJ273" s="1"/>
      <c r="RK273" s="1"/>
      <c r="RL273" s="1"/>
      <c r="RM273" s="1"/>
      <c r="RN273" s="1"/>
      <c r="RO273" s="1"/>
      <c r="RP273" s="1"/>
      <c r="RQ273" s="1"/>
      <c r="RR273" s="1"/>
      <c r="RS273" s="1"/>
      <c r="RT273" s="1"/>
      <c r="RU273" s="1"/>
      <c r="RV273" s="1"/>
      <c r="RW273" s="1"/>
      <c r="RX273" s="1"/>
      <c r="RY273" s="1"/>
      <c r="RZ273" s="1"/>
      <c r="SA273" s="1"/>
      <c r="SB273" s="1"/>
      <c r="SC273" s="1"/>
      <c r="SD273" s="1"/>
      <c r="SE273" s="1"/>
      <c r="SF273" s="1"/>
      <c r="SG273" s="1"/>
      <c r="SH273" s="1"/>
      <c r="SI273" s="1"/>
      <c r="SJ273" s="1"/>
      <c r="SK273" s="1"/>
      <c r="SL273" s="1"/>
      <c r="SM273" s="1"/>
      <c r="SN273" s="1"/>
      <c r="SO273" s="1"/>
      <c r="SP273" s="1"/>
      <c r="SQ273" s="1"/>
      <c r="SR273" s="1"/>
      <c r="SS273" s="1"/>
      <c r="ST273" s="1"/>
      <c r="SU273" s="1"/>
      <c r="SV273" s="1"/>
      <c r="SW273" s="1"/>
      <c r="SX273" s="1"/>
      <c r="SY273" s="1"/>
      <c r="SZ273" s="1"/>
      <c r="TA273" s="1"/>
      <c r="TB273" s="1"/>
      <c r="TC273" s="1"/>
      <c r="TD273" s="1"/>
      <c r="TE273" s="1"/>
      <c r="TF273" s="1"/>
      <c r="TG273" s="1"/>
      <c r="TH273" s="1"/>
      <c r="TI273" s="1"/>
      <c r="TJ273" s="1"/>
      <c r="TK273" s="1"/>
      <c r="TL273" s="1"/>
      <c r="TM273" s="1"/>
      <c r="TN273" s="1"/>
      <c r="TO273" s="1"/>
      <c r="TP273" s="1"/>
      <c r="TQ273" s="1"/>
      <c r="TR273" s="1"/>
      <c r="TS273" s="1"/>
      <c r="TT273" s="1"/>
      <c r="TU273" s="1"/>
      <c r="TV273" s="1"/>
      <c r="TW273" s="1"/>
      <c r="TX273" s="1"/>
      <c r="TY273" s="1"/>
      <c r="TZ273" s="1"/>
      <c r="UA273" s="1"/>
      <c r="UB273" s="1"/>
      <c r="UC273" s="1"/>
      <c r="UD273" s="1"/>
      <c r="UE273" s="1"/>
      <c r="UF273" s="1"/>
      <c r="UG273" s="1"/>
      <c r="UH273" s="1"/>
      <c r="UI273" s="1"/>
      <c r="UJ273" s="1"/>
      <c r="UK273" s="1"/>
      <c r="UL273" s="1"/>
      <c r="UM273" s="1"/>
      <c r="UN273" s="1"/>
      <c r="UO273" s="1"/>
      <c r="UP273" s="1"/>
      <c r="UQ273" s="1"/>
      <c r="UR273" s="1"/>
      <c r="US273" s="1"/>
      <c r="UT273" s="1"/>
      <c r="UU273" s="1"/>
      <c r="UV273" s="1"/>
      <c r="UW273" s="1"/>
      <c r="UX273" s="1"/>
      <c r="UY273" s="1"/>
      <c r="UZ273" s="1"/>
      <c r="VA273" s="1"/>
      <c r="VB273" s="1"/>
      <c r="VC273" s="1"/>
      <c r="VD273" s="1"/>
      <c r="VE273" s="1"/>
      <c r="VF273" s="1"/>
      <c r="VG273" s="1"/>
      <c r="VH273" s="1"/>
      <c r="VI273" s="1"/>
      <c r="VJ273" s="1"/>
      <c r="VK273" s="1"/>
      <c r="VL273" s="1"/>
      <c r="VM273" s="1"/>
      <c r="VN273" s="1"/>
      <c r="VO273" s="1"/>
      <c r="VP273" s="1"/>
      <c r="VQ273" s="1"/>
      <c r="VR273" s="1"/>
      <c r="VS273" s="1"/>
      <c r="VT273" s="1"/>
      <c r="VU273" s="1"/>
      <c r="VV273" s="1"/>
      <c r="VW273" s="1"/>
      <c r="VX273" s="1"/>
      <c r="VY273" s="1"/>
      <c r="VZ273" s="1"/>
      <c r="WA273" s="1"/>
      <c r="WB273" s="1"/>
      <c r="WC273" s="1"/>
      <c r="WD273" s="1"/>
      <c r="WE273" s="1"/>
      <c r="WF273" s="1"/>
      <c r="WG273" s="1"/>
      <c r="WH273" s="1"/>
      <c r="WI273" s="1"/>
      <c r="WJ273" s="1"/>
      <c r="WK273" s="1"/>
      <c r="WL273" s="1"/>
      <c r="WM273" s="1"/>
      <c r="WN273" s="1"/>
      <c r="WO273" s="1"/>
      <c r="WP273" s="1"/>
      <c r="WQ273" s="1"/>
      <c r="WR273" s="1"/>
      <c r="WS273" s="1"/>
      <c r="WT273" s="1"/>
      <c r="WU273" s="1"/>
      <c r="WV273" s="1"/>
      <c r="WW273" s="1"/>
      <c r="WX273" s="1"/>
      <c r="WY273" s="1"/>
      <c r="WZ273" s="1"/>
      <c r="XA273" s="1"/>
      <c r="XB273" s="1"/>
      <c r="XC273" s="1"/>
      <c r="XD273" s="1"/>
      <c r="XE273" s="1"/>
      <c r="XF273" s="1"/>
      <c r="XG273" s="1"/>
      <c r="XH273" s="1"/>
      <c r="XI273" s="1"/>
      <c r="XJ273" s="1"/>
      <c r="XK273" s="1"/>
      <c r="XL273" s="1"/>
      <c r="XM273" s="1"/>
      <c r="XN273" s="1"/>
      <c r="XO273" s="1"/>
      <c r="XP273" s="1"/>
      <c r="XQ273" s="1"/>
      <c r="XR273" s="1"/>
      <c r="XS273" s="1"/>
      <c r="XT273" s="1"/>
      <c r="XU273" s="1"/>
      <c r="XV273" s="1"/>
      <c r="XW273" s="1"/>
      <c r="XX273" s="1"/>
      <c r="XY273" s="1"/>
      <c r="XZ273" s="1"/>
      <c r="YA273" s="1"/>
      <c r="YB273" s="1"/>
      <c r="YC273" s="1"/>
      <c r="YD273" s="1"/>
      <c r="YE273" s="1"/>
      <c r="YF273" s="1"/>
      <c r="YG273" s="1"/>
      <c r="YH273" s="1"/>
      <c r="YI273" s="1"/>
      <c r="YJ273" s="1"/>
      <c r="YK273" s="1"/>
      <c r="YL273" s="1"/>
      <c r="YM273" s="1"/>
      <c r="YN273" s="1"/>
      <c r="YO273" s="1"/>
      <c r="YP273" s="1"/>
      <c r="YQ273" s="1"/>
      <c r="YR273" s="1"/>
      <c r="YS273" s="1"/>
      <c r="YT273" s="1"/>
      <c r="YU273" s="1"/>
      <c r="YV273" s="1"/>
      <c r="YW273" s="1"/>
      <c r="YX273" s="1"/>
      <c r="YY273" s="1"/>
      <c r="YZ273" s="1"/>
      <c r="ZA273" s="1"/>
      <c r="ZB273" s="1"/>
      <c r="ZC273" s="1"/>
      <c r="ZD273" s="1"/>
      <c r="ZE273" s="1"/>
      <c r="ZF273" s="1"/>
      <c r="ZG273" s="1"/>
      <c r="ZH273" s="1"/>
      <c r="ZI273" s="1"/>
      <c r="ZJ273" s="1"/>
      <c r="ZK273" s="1"/>
      <c r="ZL273" s="1"/>
      <c r="ZM273" s="1"/>
      <c r="ZN273" s="1"/>
      <c r="ZO273" s="1"/>
      <c r="ZP273" s="1"/>
      <c r="ZQ273" s="1"/>
      <c r="ZR273" s="1"/>
      <c r="ZS273" s="1"/>
      <c r="ZT273" s="1"/>
      <c r="ZU273" s="1"/>
      <c r="ZV273" s="1"/>
      <c r="ZW273" s="1"/>
      <c r="ZX273" s="1"/>
      <c r="ZY273" s="1"/>
      <c r="ZZ273" s="1"/>
      <c r="AAA273" s="1"/>
      <c r="AAB273" s="1"/>
      <c r="AAC273" s="1"/>
      <c r="AAD273" s="1"/>
      <c r="AAE273" s="1"/>
      <c r="AAF273" s="1"/>
      <c r="AAG273" s="1"/>
      <c r="AAH273" s="1"/>
      <c r="AAI273" s="1"/>
      <c r="AAJ273" s="1"/>
      <c r="AAK273" s="1"/>
      <c r="AAL273" s="1"/>
      <c r="AAM273" s="1"/>
      <c r="AAN273" s="1"/>
      <c r="AAO273" s="1"/>
      <c r="AAP273" s="1"/>
      <c r="AAQ273" s="1"/>
      <c r="AAR273" s="1"/>
      <c r="AAS273" s="1"/>
      <c r="AAT273" s="1"/>
      <c r="AAU273" s="1"/>
      <c r="AAV273" s="1"/>
      <c r="AAW273" s="1"/>
      <c r="AAX273" s="1"/>
      <c r="AAY273" s="1"/>
      <c r="AAZ273" s="1"/>
      <c r="ABA273" s="1"/>
      <c r="ABB273" s="1"/>
      <c r="ABC273" s="1"/>
      <c r="ABD273" s="1"/>
      <c r="ABE273" s="1"/>
      <c r="ABF273" s="1"/>
      <c r="ABG273" s="1"/>
      <c r="ABH273" s="1"/>
      <c r="ABI273" s="1"/>
      <c r="ABJ273" s="1"/>
      <c r="ABK273" s="1"/>
      <c r="ABL273" s="1"/>
      <c r="ABM273" s="1"/>
      <c r="ABN273" s="1"/>
      <c r="ABO273" s="1"/>
      <c r="ABP273" s="1"/>
      <c r="ABQ273" s="1"/>
      <c r="ABR273" s="1"/>
      <c r="ABS273" s="1"/>
      <c r="ABT273" s="1"/>
      <c r="ABU273" s="1"/>
      <c r="ABV273" s="1"/>
      <c r="ABW273" s="1"/>
      <c r="ABX273" s="1"/>
      <c r="ABY273" s="1"/>
      <c r="ABZ273" s="1"/>
      <c r="ACA273" s="1"/>
      <c r="ACB273" s="1"/>
      <c r="ACC273" s="1"/>
      <c r="ACD273" s="1"/>
      <c r="ACE273" s="1"/>
      <c r="ACF273" s="1"/>
      <c r="ACG273" s="1"/>
      <c r="ACH273" s="1"/>
      <c r="ACI273" s="1"/>
      <c r="ACJ273" s="1"/>
      <c r="ACK273" s="1"/>
      <c r="ACL273" s="1"/>
      <c r="ACM273" s="1"/>
      <c r="ACN273" s="1"/>
      <c r="ACO273" s="1"/>
      <c r="ACP273" s="1"/>
      <c r="ACQ273" s="1"/>
      <c r="ACR273" s="1"/>
      <c r="ACS273" s="1"/>
      <c r="ACT273" s="1"/>
      <c r="ACU273" s="1"/>
      <c r="ACV273" s="1"/>
      <c r="ACW273" s="1"/>
      <c r="ACX273" s="1"/>
      <c r="ACY273" s="1"/>
      <c r="ACZ273" s="1"/>
      <c r="ADA273" s="1"/>
      <c r="ADB273" s="1"/>
      <c r="ADC273" s="1"/>
      <c r="ADD273" s="1"/>
      <c r="ADE273" s="1"/>
      <c r="ADF273" s="1"/>
      <c r="ADG273" s="1"/>
      <c r="ADH273" s="1"/>
      <c r="ADI273" s="1"/>
      <c r="ADJ273" s="1"/>
      <c r="ADK273" s="1"/>
      <c r="ADL273" s="1"/>
      <c r="ADM273" s="1"/>
      <c r="ADN273" s="1"/>
      <c r="ADO273" s="1"/>
      <c r="ADP273" s="1"/>
      <c r="ADQ273" s="1"/>
      <c r="ADR273" s="1"/>
      <c r="ADS273" s="1"/>
      <c r="ADT273" s="1"/>
      <c r="ADU273" s="1"/>
      <c r="ADV273" s="1"/>
      <c r="ADW273" s="1"/>
      <c r="ADX273" s="1"/>
      <c r="ADY273" s="1"/>
      <c r="ADZ273" s="1"/>
      <c r="AEA273" s="1"/>
      <c r="AEB273" s="1"/>
      <c r="AEC273" s="1"/>
      <c r="AED273" s="1"/>
      <c r="AEE273" s="1"/>
      <c r="AEF273" s="1"/>
      <c r="AEG273" s="1"/>
      <c r="AEH273" s="1"/>
      <c r="AEI273" s="1"/>
      <c r="AEJ273" s="1"/>
      <c r="AEK273" s="1"/>
      <c r="AEL273" s="1"/>
      <c r="AEM273" s="1"/>
      <c r="AEN273" s="1"/>
      <c r="AEO273" s="1"/>
      <c r="AEP273" s="1"/>
      <c r="AEQ273" s="1"/>
      <c r="AER273" s="1"/>
      <c r="AES273" s="1"/>
      <c r="AET273" s="1"/>
      <c r="AEU273" s="1"/>
      <c r="AEV273" s="1"/>
      <c r="AEW273" s="1"/>
      <c r="AEX273" s="1"/>
      <c r="AEY273" s="1"/>
      <c r="AEZ273" s="1"/>
      <c r="AFA273" s="1"/>
      <c r="AFB273" s="1"/>
      <c r="AFC273" s="1"/>
      <c r="AFD273" s="1"/>
      <c r="AFE273" s="1"/>
      <c r="AFF273" s="1"/>
      <c r="AFG273" s="1"/>
      <c r="AFH273" s="1"/>
      <c r="AFI273" s="1"/>
      <c r="AFJ273" s="1"/>
      <c r="AFK273" s="1"/>
      <c r="AFL273" s="1"/>
      <c r="AFM273" s="1"/>
      <c r="AFN273" s="1"/>
      <c r="AFO273" s="1"/>
      <c r="AFP273" s="1"/>
      <c r="AFQ273" s="1"/>
      <c r="AFR273" s="1"/>
      <c r="AFS273" s="1"/>
      <c r="AFT273" s="1"/>
      <c r="AFU273" s="1"/>
      <c r="AFV273" s="1"/>
      <c r="AFW273" s="1"/>
      <c r="AFX273" s="1"/>
      <c r="AFY273" s="1"/>
      <c r="AFZ273" s="1"/>
      <c r="AGA273" s="1"/>
      <c r="AGB273" s="1"/>
      <c r="AGC273" s="1"/>
      <c r="AGD273" s="1"/>
      <c r="AGE273" s="1"/>
      <c r="AGF273" s="1"/>
      <c r="AGG273" s="1"/>
      <c r="AGH273" s="1"/>
      <c r="AGI273" s="1"/>
      <c r="AGJ273" s="1"/>
      <c r="AGK273" s="1"/>
      <c r="AGL273" s="1"/>
      <c r="AGM273" s="1"/>
      <c r="AGN273" s="1"/>
      <c r="AGO273" s="1"/>
      <c r="AGP273" s="1"/>
      <c r="AGQ273" s="1"/>
      <c r="AGR273" s="1"/>
      <c r="AGS273" s="1"/>
      <c r="AGT273" s="1"/>
      <c r="AGU273" s="1"/>
      <c r="AGV273" s="1"/>
      <c r="AGW273" s="1"/>
      <c r="AGX273" s="1"/>
      <c r="AGY273" s="1"/>
      <c r="AGZ273" s="1"/>
      <c r="AHA273" s="1"/>
      <c r="AHB273" s="1"/>
      <c r="AHC273" s="1"/>
      <c r="AHD273" s="1"/>
      <c r="AHE273" s="1"/>
      <c r="AHF273" s="1"/>
      <c r="AHG273" s="1"/>
      <c r="AHH273" s="1"/>
      <c r="AHI273" s="1"/>
      <c r="AHJ273" s="1"/>
      <c r="AHK273" s="1"/>
      <c r="AHL273" s="1"/>
      <c r="AHM273" s="1"/>
      <c r="AHN273" s="1"/>
      <c r="AHO273" s="1"/>
      <c r="AHP273" s="1"/>
      <c r="AHQ273" s="1"/>
      <c r="AHR273" s="1"/>
      <c r="AHS273" s="1"/>
      <c r="AHT273" s="1"/>
      <c r="AHU273" s="1"/>
      <c r="AHV273" s="1"/>
      <c r="AHW273" s="1"/>
      <c r="AHX273" s="1"/>
      <c r="AHY273" s="1"/>
      <c r="AHZ273" s="1"/>
      <c r="AIA273" s="1"/>
      <c r="AIB273" s="1"/>
      <c r="AIC273" s="1"/>
      <c r="AID273" s="1"/>
      <c r="AIE273" s="1"/>
      <c r="AIF273" s="1"/>
      <c r="AIG273" s="1"/>
      <c r="AIH273" s="1"/>
      <c r="AII273" s="1"/>
      <c r="AIJ273" s="1"/>
      <c r="AIK273" s="1"/>
      <c r="AIL273" s="1"/>
      <c r="AIM273" s="1"/>
      <c r="AIN273" s="1"/>
      <c r="AIO273" s="1"/>
      <c r="AIP273" s="1"/>
      <c r="AIQ273" s="1"/>
      <c r="AIR273" s="1"/>
      <c r="AIS273" s="1"/>
      <c r="AIT273" s="1"/>
      <c r="AIU273" s="1"/>
      <c r="AIV273" s="1"/>
      <c r="AIW273" s="1"/>
      <c r="AIX273" s="1"/>
      <c r="AIY273" s="1"/>
      <c r="AIZ273" s="1"/>
      <c r="AJA273" s="1"/>
      <c r="AJB273" s="1"/>
      <c r="AJC273" s="1"/>
      <c r="AJD273" s="1"/>
      <c r="AJE273" s="1"/>
      <c r="AJF273" s="1"/>
      <c r="AJG273" s="1"/>
      <c r="AJH273" s="1"/>
      <c r="AJI273" s="1"/>
      <c r="AJJ273" s="1"/>
      <c r="AJK273" s="1"/>
      <c r="AJL273" s="1"/>
      <c r="AJM273" s="1"/>
      <c r="AJN273" s="1"/>
      <c r="AJO273" s="1"/>
      <c r="AJP273" s="1"/>
      <c r="AJQ273" s="1"/>
      <c r="AJR273" s="1"/>
      <c r="AJS273" s="1"/>
      <c r="AJT273" s="1"/>
      <c r="AJU273" s="1"/>
      <c r="AJV273" s="1"/>
      <c r="AJW273" s="1"/>
      <c r="AJX273" s="1"/>
      <c r="AJY273" s="1"/>
      <c r="AJZ273" s="1"/>
      <c r="AKA273" s="1"/>
      <c r="AKB273" s="1"/>
      <c r="AKC273" s="1"/>
      <c r="AKD273" s="1"/>
      <c r="AKE273" s="1"/>
      <c r="AKF273" s="1"/>
      <c r="AKG273" s="1"/>
      <c r="AKH273" s="1"/>
      <c r="AKI273" s="1"/>
      <c r="AKJ273" s="1"/>
      <c r="AKK273" s="1"/>
      <c r="AKL273" s="1"/>
      <c r="AKM273" s="1"/>
      <c r="AKN273" s="1"/>
      <c r="AKO273" s="1"/>
      <c r="AKP273" s="1"/>
      <c r="AKQ273" s="1"/>
      <c r="AKR273" s="1"/>
      <c r="AKS273" s="1"/>
      <c r="AKT273" s="1"/>
      <c r="AKU273" s="1"/>
      <c r="AKV273" s="1"/>
      <c r="AKW273" s="1"/>
      <c r="AKX273" s="1"/>
      <c r="AKY273" s="1"/>
      <c r="AKZ273" s="1"/>
      <c r="ALA273" s="1"/>
      <c r="ALB273" s="1"/>
      <c r="ALC273" s="1"/>
      <c r="ALD273" s="1"/>
      <c r="ALE273" s="1"/>
      <c r="ALF273" s="1"/>
      <c r="ALG273" s="1"/>
      <c r="ALH273" s="1"/>
      <c r="ALI273" s="1"/>
      <c r="ALJ273" s="1"/>
      <c r="ALK273" s="1"/>
      <c r="ALL273" s="1"/>
      <c r="ALM273" s="1"/>
      <c r="ALN273" s="1"/>
      <c r="ALO273" s="1"/>
      <c r="ALP273" s="1"/>
      <c r="ALQ273" s="1"/>
      <c r="ALR273" s="1"/>
      <c r="ALS273" s="1"/>
      <c r="ALT273" s="1"/>
      <c r="ALU273" s="1"/>
      <c r="ALV273" s="1"/>
      <c r="ALW273" s="1"/>
      <c r="ALX273" s="1"/>
      <c r="ALY273" s="1"/>
      <c r="ALZ273" s="1"/>
      <c r="AMA273" s="1"/>
      <c r="AMB273" s="1"/>
      <c r="AMC273" s="1"/>
      <c r="AMD273" s="1"/>
      <c r="AME273" s="1"/>
      <c r="AMF273" s="1"/>
      <c r="AMG273" s="1"/>
      <c r="AMH273" s="1"/>
      <c r="AMI273" s="1"/>
      <c r="AMJ273" s="1"/>
    </row>
    <row r="274" spans="1:1024" x14ac:dyDescent="0.25">
      <c r="A274" s="26">
        <v>267</v>
      </c>
      <c r="B274" s="3" t="s">
        <v>10</v>
      </c>
      <c r="C274" s="28">
        <f>SUM(D274:I274)</f>
        <v>0</v>
      </c>
      <c r="D274" s="2">
        <v>0</v>
      </c>
      <c r="E274" s="2">
        <v>0</v>
      </c>
      <c r="F274" s="2">
        <v>0</v>
      </c>
      <c r="G274" s="2">
        <v>0</v>
      </c>
      <c r="H274" s="2">
        <v>0</v>
      </c>
      <c r="I274" s="2">
        <v>0</v>
      </c>
      <c r="J274" s="28"/>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c r="PU274" s="1"/>
      <c r="PV274" s="1"/>
      <c r="PW274" s="1"/>
      <c r="PX274" s="1"/>
      <c r="PY274" s="1"/>
      <c r="PZ274" s="1"/>
      <c r="QA274" s="1"/>
      <c r="QB274" s="1"/>
      <c r="QC274" s="1"/>
      <c r="QD274" s="1"/>
      <c r="QE274" s="1"/>
      <c r="QF274" s="1"/>
      <c r="QG274" s="1"/>
      <c r="QH274" s="1"/>
      <c r="QI274" s="1"/>
      <c r="QJ274" s="1"/>
      <c r="QK274" s="1"/>
      <c r="QL274" s="1"/>
      <c r="QM274" s="1"/>
      <c r="QN274" s="1"/>
      <c r="QO274" s="1"/>
      <c r="QP274" s="1"/>
      <c r="QQ274" s="1"/>
      <c r="QR274" s="1"/>
      <c r="QS274" s="1"/>
      <c r="QT274" s="1"/>
      <c r="QU274" s="1"/>
      <c r="QV274" s="1"/>
      <c r="QW274" s="1"/>
      <c r="QX274" s="1"/>
      <c r="QY274" s="1"/>
      <c r="QZ274" s="1"/>
      <c r="RA274" s="1"/>
      <c r="RB274" s="1"/>
      <c r="RC274" s="1"/>
      <c r="RD274" s="1"/>
      <c r="RE274" s="1"/>
      <c r="RF274" s="1"/>
      <c r="RG274" s="1"/>
      <c r="RH274" s="1"/>
      <c r="RI274" s="1"/>
      <c r="RJ274" s="1"/>
      <c r="RK274" s="1"/>
      <c r="RL274" s="1"/>
      <c r="RM274" s="1"/>
      <c r="RN274" s="1"/>
      <c r="RO274" s="1"/>
      <c r="RP274" s="1"/>
      <c r="RQ274" s="1"/>
      <c r="RR274" s="1"/>
      <c r="RS274" s="1"/>
      <c r="RT274" s="1"/>
      <c r="RU274" s="1"/>
      <c r="RV274" s="1"/>
      <c r="RW274" s="1"/>
      <c r="RX274" s="1"/>
      <c r="RY274" s="1"/>
      <c r="RZ274" s="1"/>
      <c r="SA274" s="1"/>
      <c r="SB274" s="1"/>
      <c r="SC274" s="1"/>
      <c r="SD274" s="1"/>
      <c r="SE274" s="1"/>
      <c r="SF274" s="1"/>
      <c r="SG274" s="1"/>
      <c r="SH274" s="1"/>
      <c r="SI274" s="1"/>
      <c r="SJ274" s="1"/>
      <c r="SK274" s="1"/>
      <c r="SL274" s="1"/>
      <c r="SM274" s="1"/>
      <c r="SN274" s="1"/>
      <c r="SO274" s="1"/>
      <c r="SP274" s="1"/>
      <c r="SQ274" s="1"/>
      <c r="SR274" s="1"/>
      <c r="SS274" s="1"/>
      <c r="ST274" s="1"/>
      <c r="SU274" s="1"/>
      <c r="SV274" s="1"/>
      <c r="SW274" s="1"/>
      <c r="SX274" s="1"/>
      <c r="SY274" s="1"/>
      <c r="SZ274" s="1"/>
      <c r="TA274" s="1"/>
      <c r="TB274" s="1"/>
      <c r="TC274" s="1"/>
      <c r="TD274" s="1"/>
      <c r="TE274" s="1"/>
      <c r="TF274" s="1"/>
      <c r="TG274" s="1"/>
      <c r="TH274" s="1"/>
      <c r="TI274" s="1"/>
      <c r="TJ274" s="1"/>
      <c r="TK274" s="1"/>
      <c r="TL274" s="1"/>
      <c r="TM274" s="1"/>
      <c r="TN274" s="1"/>
      <c r="TO274" s="1"/>
      <c r="TP274" s="1"/>
      <c r="TQ274" s="1"/>
      <c r="TR274" s="1"/>
      <c r="TS274" s="1"/>
      <c r="TT274" s="1"/>
      <c r="TU274" s="1"/>
      <c r="TV274" s="1"/>
      <c r="TW274" s="1"/>
      <c r="TX274" s="1"/>
      <c r="TY274" s="1"/>
      <c r="TZ274" s="1"/>
      <c r="UA274" s="1"/>
      <c r="UB274" s="1"/>
      <c r="UC274" s="1"/>
      <c r="UD274" s="1"/>
      <c r="UE274" s="1"/>
      <c r="UF274" s="1"/>
      <c r="UG274" s="1"/>
      <c r="UH274" s="1"/>
      <c r="UI274" s="1"/>
      <c r="UJ274" s="1"/>
      <c r="UK274" s="1"/>
      <c r="UL274" s="1"/>
      <c r="UM274" s="1"/>
      <c r="UN274" s="1"/>
      <c r="UO274" s="1"/>
      <c r="UP274" s="1"/>
      <c r="UQ274" s="1"/>
      <c r="UR274" s="1"/>
      <c r="US274" s="1"/>
      <c r="UT274" s="1"/>
      <c r="UU274" s="1"/>
      <c r="UV274" s="1"/>
      <c r="UW274" s="1"/>
      <c r="UX274" s="1"/>
      <c r="UY274" s="1"/>
      <c r="UZ274" s="1"/>
      <c r="VA274" s="1"/>
      <c r="VB274" s="1"/>
      <c r="VC274" s="1"/>
      <c r="VD274" s="1"/>
      <c r="VE274" s="1"/>
      <c r="VF274" s="1"/>
      <c r="VG274" s="1"/>
      <c r="VH274" s="1"/>
      <c r="VI274" s="1"/>
      <c r="VJ274" s="1"/>
      <c r="VK274" s="1"/>
      <c r="VL274" s="1"/>
      <c r="VM274" s="1"/>
      <c r="VN274" s="1"/>
      <c r="VO274" s="1"/>
      <c r="VP274" s="1"/>
      <c r="VQ274" s="1"/>
      <c r="VR274" s="1"/>
      <c r="VS274" s="1"/>
      <c r="VT274" s="1"/>
      <c r="VU274" s="1"/>
      <c r="VV274" s="1"/>
      <c r="VW274" s="1"/>
      <c r="VX274" s="1"/>
      <c r="VY274" s="1"/>
      <c r="VZ274" s="1"/>
      <c r="WA274" s="1"/>
      <c r="WB274" s="1"/>
      <c r="WC274" s="1"/>
      <c r="WD274" s="1"/>
      <c r="WE274" s="1"/>
      <c r="WF274" s="1"/>
      <c r="WG274" s="1"/>
      <c r="WH274" s="1"/>
      <c r="WI274" s="1"/>
      <c r="WJ274" s="1"/>
      <c r="WK274" s="1"/>
      <c r="WL274" s="1"/>
      <c r="WM274" s="1"/>
      <c r="WN274" s="1"/>
      <c r="WO274" s="1"/>
      <c r="WP274" s="1"/>
      <c r="WQ274" s="1"/>
      <c r="WR274" s="1"/>
      <c r="WS274" s="1"/>
      <c r="WT274" s="1"/>
      <c r="WU274" s="1"/>
      <c r="WV274" s="1"/>
      <c r="WW274" s="1"/>
      <c r="WX274" s="1"/>
      <c r="WY274" s="1"/>
      <c r="WZ274" s="1"/>
      <c r="XA274" s="1"/>
      <c r="XB274" s="1"/>
      <c r="XC274" s="1"/>
      <c r="XD274" s="1"/>
      <c r="XE274" s="1"/>
      <c r="XF274" s="1"/>
      <c r="XG274" s="1"/>
      <c r="XH274" s="1"/>
      <c r="XI274" s="1"/>
      <c r="XJ274" s="1"/>
      <c r="XK274" s="1"/>
      <c r="XL274" s="1"/>
      <c r="XM274" s="1"/>
      <c r="XN274" s="1"/>
      <c r="XO274" s="1"/>
      <c r="XP274" s="1"/>
      <c r="XQ274" s="1"/>
      <c r="XR274" s="1"/>
      <c r="XS274" s="1"/>
      <c r="XT274" s="1"/>
      <c r="XU274" s="1"/>
      <c r="XV274" s="1"/>
      <c r="XW274" s="1"/>
      <c r="XX274" s="1"/>
      <c r="XY274" s="1"/>
      <c r="XZ274" s="1"/>
      <c r="YA274" s="1"/>
      <c r="YB274" s="1"/>
      <c r="YC274" s="1"/>
      <c r="YD274" s="1"/>
      <c r="YE274" s="1"/>
      <c r="YF274" s="1"/>
      <c r="YG274" s="1"/>
      <c r="YH274" s="1"/>
      <c r="YI274" s="1"/>
      <c r="YJ274" s="1"/>
      <c r="YK274" s="1"/>
      <c r="YL274" s="1"/>
      <c r="YM274" s="1"/>
      <c r="YN274" s="1"/>
      <c r="YO274" s="1"/>
      <c r="YP274" s="1"/>
      <c r="YQ274" s="1"/>
      <c r="YR274" s="1"/>
      <c r="YS274" s="1"/>
      <c r="YT274" s="1"/>
      <c r="YU274" s="1"/>
      <c r="YV274" s="1"/>
      <c r="YW274" s="1"/>
      <c r="YX274" s="1"/>
      <c r="YY274" s="1"/>
      <c r="YZ274" s="1"/>
      <c r="ZA274" s="1"/>
      <c r="ZB274" s="1"/>
      <c r="ZC274" s="1"/>
      <c r="ZD274" s="1"/>
      <c r="ZE274" s="1"/>
      <c r="ZF274" s="1"/>
      <c r="ZG274" s="1"/>
      <c r="ZH274" s="1"/>
      <c r="ZI274" s="1"/>
      <c r="ZJ274" s="1"/>
      <c r="ZK274" s="1"/>
      <c r="ZL274" s="1"/>
      <c r="ZM274" s="1"/>
      <c r="ZN274" s="1"/>
      <c r="ZO274" s="1"/>
      <c r="ZP274" s="1"/>
      <c r="ZQ274" s="1"/>
      <c r="ZR274" s="1"/>
      <c r="ZS274" s="1"/>
      <c r="ZT274" s="1"/>
      <c r="ZU274" s="1"/>
      <c r="ZV274" s="1"/>
      <c r="ZW274" s="1"/>
      <c r="ZX274" s="1"/>
      <c r="ZY274" s="1"/>
      <c r="ZZ274" s="1"/>
      <c r="AAA274" s="1"/>
      <c r="AAB274" s="1"/>
      <c r="AAC274" s="1"/>
      <c r="AAD274" s="1"/>
      <c r="AAE274" s="1"/>
      <c r="AAF274" s="1"/>
      <c r="AAG274" s="1"/>
      <c r="AAH274" s="1"/>
      <c r="AAI274" s="1"/>
      <c r="AAJ274" s="1"/>
      <c r="AAK274" s="1"/>
      <c r="AAL274" s="1"/>
      <c r="AAM274" s="1"/>
      <c r="AAN274" s="1"/>
      <c r="AAO274" s="1"/>
      <c r="AAP274" s="1"/>
      <c r="AAQ274" s="1"/>
      <c r="AAR274" s="1"/>
      <c r="AAS274" s="1"/>
      <c r="AAT274" s="1"/>
      <c r="AAU274" s="1"/>
      <c r="AAV274" s="1"/>
      <c r="AAW274" s="1"/>
      <c r="AAX274" s="1"/>
      <c r="AAY274" s="1"/>
      <c r="AAZ274" s="1"/>
      <c r="ABA274" s="1"/>
      <c r="ABB274" s="1"/>
      <c r="ABC274" s="1"/>
      <c r="ABD274" s="1"/>
      <c r="ABE274" s="1"/>
      <c r="ABF274" s="1"/>
      <c r="ABG274" s="1"/>
      <c r="ABH274" s="1"/>
      <c r="ABI274" s="1"/>
      <c r="ABJ274" s="1"/>
      <c r="ABK274" s="1"/>
      <c r="ABL274" s="1"/>
      <c r="ABM274" s="1"/>
      <c r="ABN274" s="1"/>
      <c r="ABO274" s="1"/>
      <c r="ABP274" s="1"/>
      <c r="ABQ274" s="1"/>
      <c r="ABR274" s="1"/>
      <c r="ABS274" s="1"/>
      <c r="ABT274" s="1"/>
      <c r="ABU274" s="1"/>
      <c r="ABV274" s="1"/>
      <c r="ABW274" s="1"/>
      <c r="ABX274" s="1"/>
      <c r="ABY274" s="1"/>
      <c r="ABZ274" s="1"/>
      <c r="ACA274" s="1"/>
      <c r="ACB274" s="1"/>
      <c r="ACC274" s="1"/>
      <c r="ACD274" s="1"/>
      <c r="ACE274" s="1"/>
      <c r="ACF274" s="1"/>
      <c r="ACG274" s="1"/>
      <c r="ACH274" s="1"/>
      <c r="ACI274" s="1"/>
      <c r="ACJ274" s="1"/>
      <c r="ACK274" s="1"/>
      <c r="ACL274" s="1"/>
      <c r="ACM274" s="1"/>
      <c r="ACN274" s="1"/>
      <c r="ACO274" s="1"/>
      <c r="ACP274" s="1"/>
      <c r="ACQ274" s="1"/>
      <c r="ACR274" s="1"/>
      <c r="ACS274" s="1"/>
      <c r="ACT274" s="1"/>
      <c r="ACU274" s="1"/>
      <c r="ACV274" s="1"/>
      <c r="ACW274" s="1"/>
      <c r="ACX274" s="1"/>
      <c r="ACY274" s="1"/>
      <c r="ACZ274" s="1"/>
      <c r="ADA274" s="1"/>
      <c r="ADB274" s="1"/>
      <c r="ADC274" s="1"/>
      <c r="ADD274" s="1"/>
      <c r="ADE274" s="1"/>
      <c r="ADF274" s="1"/>
      <c r="ADG274" s="1"/>
      <c r="ADH274" s="1"/>
      <c r="ADI274" s="1"/>
      <c r="ADJ274" s="1"/>
      <c r="ADK274" s="1"/>
      <c r="ADL274" s="1"/>
      <c r="ADM274" s="1"/>
      <c r="ADN274" s="1"/>
      <c r="ADO274" s="1"/>
      <c r="ADP274" s="1"/>
      <c r="ADQ274" s="1"/>
      <c r="ADR274" s="1"/>
      <c r="ADS274" s="1"/>
      <c r="ADT274" s="1"/>
      <c r="ADU274" s="1"/>
      <c r="ADV274" s="1"/>
      <c r="ADW274" s="1"/>
      <c r="ADX274" s="1"/>
      <c r="ADY274" s="1"/>
      <c r="ADZ274" s="1"/>
      <c r="AEA274" s="1"/>
      <c r="AEB274" s="1"/>
      <c r="AEC274" s="1"/>
      <c r="AED274" s="1"/>
      <c r="AEE274" s="1"/>
      <c r="AEF274" s="1"/>
      <c r="AEG274" s="1"/>
      <c r="AEH274" s="1"/>
      <c r="AEI274" s="1"/>
      <c r="AEJ274" s="1"/>
      <c r="AEK274" s="1"/>
      <c r="AEL274" s="1"/>
      <c r="AEM274" s="1"/>
      <c r="AEN274" s="1"/>
      <c r="AEO274" s="1"/>
      <c r="AEP274" s="1"/>
      <c r="AEQ274" s="1"/>
      <c r="AER274" s="1"/>
      <c r="AES274" s="1"/>
      <c r="AET274" s="1"/>
      <c r="AEU274" s="1"/>
      <c r="AEV274" s="1"/>
      <c r="AEW274" s="1"/>
      <c r="AEX274" s="1"/>
      <c r="AEY274" s="1"/>
      <c r="AEZ274" s="1"/>
      <c r="AFA274" s="1"/>
      <c r="AFB274" s="1"/>
      <c r="AFC274" s="1"/>
      <c r="AFD274" s="1"/>
      <c r="AFE274" s="1"/>
      <c r="AFF274" s="1"/>
      <c r="AFG274" s="1"/>
      <c r="AFH274" s="1"/>
      <c r="AFI274" s="1"/>
      <c r="AFJ274" s="1"/>
      <c r="AFK274" s="1"/>
      <c r="AFL274" s="1"/>
      <c r="AFM274" s="1"/>
      <c r="AFN274" s="1"/>
      <c r="AFO274" s="1"/>
      <c r="AFP274" s="1"/>
      <c r="AFQ274" s="1"/>
      <c r="AFR274" s="1"/>
      <c r="AFS274" s="1"/>
      <c r="AFT274" s="1"/>
      <c r="AFU274" s="1"/>
      <c r="AFV274" s="1"/>
      <c r="AFW274" s="1"/>
      <c r="AFX274" s="1"/>
      <c r="AFY274" s="1"/>
      <c r="AFZ274" s="1"/>
      <c r="AGA274" s="1"/>
      <c r="AGB274" s="1"/>
      <c r="AGC274" s="1"/>
      <c r="AGD274" s="1"/>
      <c r="AGE274" s="1"/>
      <c r="AGF274" s="1"/>
      <c r="AGG274" s="1"/>
      <c r="AGH274" s="1"/>
      <c r="AGI274" s="1"/>
      <c r="AGJ274" s="1"/>
      <c r="AGK274" s="1"/>
      <c r="AGL274" s="1"/>
      <c r="AGM274" s="1"/>
      <c r="AGN274" s="1"/>
      <c r="AGO274" s="1"/>
      <c r="AGP274" s="1"/>
      <c r="AGQ274" s="1"/>
      <c r="AGR274" s="1"/>
      <c r="AGS274" s="1"/>
      <c r="AGT274" s="1"/>
      <c r="AGU274" s="1"/>
      <c r="AGV274" s="1"/>
      <c r="AGW274" s="1"/>
      <c r="AGX274" s="1"/>
      <c r="AGY274" s="1"/>
      <c r="AGZ274" s="1"/>
      <c r="AHA274" s="1"/>
      <c r="AHB274" s="1"/>
      <c r="AHC274" s="1"/>
      <c r="AHD274" s="1"/>
      <c r="AHE274" s="1"/>
      <c r="AHF274" s="1"/>
      <c r="AHG274" s="1"/>
      <c r="AHH274" s="1"/>
      <c r="AHI274" s="1"/>
      <c r="AHJ274" s="1"/>
      <c r="AHK274" s="1"/>
      <c r="AHL274" s="1"/>
      <c r="AHM274" s="1"/>
      <c r="AHN274" s="1"/>
      <c r="AHO274" s="1"/>
      <c r="AHP274" s="1"/>
      <c r="AHQ274" s="1"/>
      <c r="AHR274" s="1"/>
      <c r="AHS274" s="1"/>
      <c r="AHT274" s="1"/>
      <c r="AHU274" s="1"/>
      <c r="AHV274" s="1"/>
      <c r="AHW274" s="1"/>
      <c r="AHX274" s="1"/>
      <c r="AHY274" s="1"/>
      <c r="AHZ274" s="1"/>
      <c r="AIA274" s="1"/>
      <c r="AIB274" s="1"/>
      <c r="AIC274" s="1"/>
      <c r="AID274" s="1"/>
      <c r="AIE274" s="1"/>
      <c r="AIF274" s="1"/>
      <c r="AIG274" s="1"/>
      <c r="AIH274" s="1"/>
      <c r="AII274" s="1"/>
      <c r="AIJ274" s="1"/>
      <c r="AIK274" s="1"/>
      <c r="AIL274" s="1"/>
      <c r="AIM274" s="1"/>
      <c r="AIN274" s="1"/>
      <c r="AIO274" s="1"/>
      <c r="AIP274" s="1"/>
      <c r="AIQ274" s="1"/>
      <c r="AIR274" s="1"/>
      <c r="AIS274" s="1"/>
      <c r="AIT274" s="1"/>
      <c r="AIU274" s="1"/>
      <c r="AIV274" s="1"/>
      <c r="AIW274" s="1"/>
      <c r="AIX274" s="1"/>
      <c r="AIY274" s="1"/>
      <c r="AIZ274" s="1"/>
      <c r="AJA274" s="1"/>
      <c r="AJB274" s="1"/>
      <c r="AJC274" s="1"/>
      <c r="AJD274" s="1"/>
      <c r="AJE274" s="1"/>
      <c r="AJF274" s="1"/>
      <c r="AJG274" s="1"/>
      <c r="AJH274" s="1"/>
      <c r="AJI274" s="1"/>
      <c r="AJJ274" s="1"/>
      <c r="AJK274" s="1"/>
      <c r="AJL274" s="1"/>
      <c r="AJM274" s="1"/>
      <c r="AJN274" s="1"/>
      <c r="AJO274" s="1"/>
      <c r="AJP274" s="1"/>
      <c r="AJQ274" s="1"/>
      <c r="AJR274" s="1"/>
      <c r="AJS274" s="1"/>
      <c r="AJT274" s="1"/>
      <c r="AJU274" s="1"/>
      <c r="AJV274" s="1"/>
      <c r="AJW274" s="1"/>
      <c r="AJX274" s="1"/>
      <c r="AJY274" s="1"/>
      <c r="AJZ274" s="1"/>
      <c r="AKA274" s="1"/>
      <c r="AKB274" s="1"/>
      <c r="AKC274" s="1"/>
      <c r="AKD274" s="1"/>
      <c r="AKE274" s="1"/>
      <c r="AKF274" s="1"/>
      <c r="AKG274" s="1"/>
      <c r="AKH274" s="1"/>
      <c r="AKI274" s="1"/>
      <c r="AKJ274" s="1"/>
      <c r="AKK274" s="1"/>
      <c r="AKL274" s="1"/>
      <c r="AKM274" s="1"/>
      <c r="AKN274" s="1"/>
      <c r="AKO274" s="1"/>
      <c r="AKP274" s="1"/>
      <c r="AKQ274" s="1"/>
      <c r="AKR274" s="1"/>
      <c r="AKS274" s="1"/>
      <c r="AKT274" s="1"/>
      <c r="AKU274" s="1"/>
      <c r="AKV274" s="1"/>
      <c r="AKW274" s="1"/>
      <c r="AKX274" s="1"/>
      <c r="AKY274" s="1"/>
      <c r="AKZ274" s="1"/>
      <c r="ALA274" s="1"/>
      <c r="ALB274" s="1"/>
      <c r="ALC274" s="1"/>
      <c r="ALD274" s="1"/>
      <c r="ALE274" s="1"/>
      <c r="ALF274" s="1"/>
      <c r="ALG274" s="1"/>
      <c r="ALH274" s="1"/>
      <c r="ALI274" s="1"/>
      <c r="ALJ274" s="1"/>
      <c r="ALK274" s="1"/>
      <c r="ALL274" s="1"/>
      <c r="ALM274" s="1"/>
      <c r="ALN274" s="1"/>
      <c r="ALO274" s="1"/>
      <c r="ALP274" s="1"/>
      <c r="ALQ274" s="1"/>
      <c r="ALR274" s="1"/>
      <c r="ALS274" s="1"/>
      <c r="ALT274" s="1"/>
      <c r="ALU274" s="1"/>
      <c r="ALV274" s="1"/>
      <c r="ALW274" s="1"/>
      <c r="ALX274" s="1"/>
      <c r="ALY274" s="1"/>
      <c r="ALZ274" s="1"/>
      <c r="AMA274" s="1"/>
      <c r="AMB274" s="1"/>
      <c r="AMC274" s="1"/>
      <c r="AMD274" s="1"/>
      <c r="AME274" s="1"/>
      <c r="AMF274" s="1"/>
      <c r="AMG274" s="1"/>
      <c r="AMH274" s="1"/>
      <c r="AMI274" s="1"/>
      <c r="AMJ274" s="1"/>
    </row>
    <row r="275" spans="1:1024" s="8" customFormat="1" x14ac:dyDescent="0.25">
      <c r="A275" s="26">
        <v>268</v>
      </c>
      <c r="B275" s="3" t="s">
        <v>11</v>
      </c>
      <c r="C275" s="28">
        <f>SUM(D275:I275)</f>
        <v>0</v>
      </c>
      <c r="D275" s="2">
        <v>0</v>
      </c>
      <c r="E275" s="2">
        <v>0</v>
      </c>
      <c r="F275" s="2">
        <v>0</v>
      </c>
      <c r="G275" s="2">
        <v>0</v>
      </c>
      <c r="H275" s="2">
        <v>0</v>
      </c>
      <c r="I275" s="2">
        <v>0</v>
      </c>
      <c r="J275" s="28"/>
    </row>
    <row r="276" spans="1:1024" s="4" customFormat="1" ht="56.25" x14ac:dyDescent="0.25">
      <c r="A276" s="26">
        <v>269</v>
      </c>
      <c r="B276" s="15" t="s">
        <v>52</v>
      </c>
      <c r="C276" s="13">
        <f t="shared" ref="C276:H276" si="112">SUM(C277:C279)</f>
        <v>5000</v>
      </c>
      <c r="D276" s="13">
        <f t="shared" si="112"/>
        <v>0</v>
      </c>
      <c r="E276" s="13">
        <f t="shared" si="112"/>
        <v>0</v>
      </c>
      <c r="F276" s="13">
        <f t="shared" si="112"/>
        <v>0</v>
      </c>
      <c r="G276" s="13">
        <f t="shared" si="112"/>
        <v>0</v>
      </c>
      <c r="H276" s="13">
        <f t="shared" si="112"/>
        <v>0</v>
      </c>
      <c r="I276" s="13">
        <f>SUM(I277:I279)</f>
        <v>5000</v>
      </c>
      <c r="J276" s="13" t="s">
        <v>79</v>
      </c>
    </row>
    <row r="277" spans="1:1024" s="8" customFormat="1" x14ac:dyDescent="0.25">
      <c r="A277" s="26">
        <v>270</v>
      </c>
      <c r="B277" s="3" t="s">
        <v>9</v>
      </c>
      <c r="C277" s="28">
        <f>SUM(D277:I277)</f>
        <v>0</v>
      </c>
      <c r="D277" s="2">
        <v>0</v>
      </c>
      <c r="E277" s="2">
        <v>0</v>
      </c>
      <c r="F277" s="2">
        <v>0</v>
      </c>
      <c r="G277" s="2">
        <v>0</v>
      </c>
      <c r="H277" s="2">
        <v>0</v>
      </c>
      <c r="I277" s="2">
        <v>0</v>
      </c>
      <c r="J277" s="28"/>
    </row>
    <row r="278" spans="1:1024" x14ac:dyDescent="0.25">
      <c r="A278" s="26">
        <v>271</v>
      </c>
      <c r="B278" s="3" t="s">
        <v>10</v>
      </c>
      <c r="C278" s="28">
        <f>SUM(D278:I278)</f>
        <v>0</v>
      </c>
      <c r="D278" s="2">
        <v>0</v>
      </c>
      <c r="E278" s="2">
        <v>0</v>
      </c>
      <c r="F278" s="2">
        <v>0</v>
      </c>
      <c r="G278" s="2">
        <v>0</v>
      </c>
      <c r="H278" s="2">
        <v>0</v>
      </c>
      <c r="I278" s="2">
        <v>0</v>
      </c>
      <c r="J278" s="28"/>
      <c r="M278" s="6"/>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c r="PU278" s="1"/>
      <c r="PV278" s="1"/>
      <c r="PW278" s="1"/>
      <c r="PX278" s="1"/>
      <c r="PY278" s="1"/>
      <c r="PZ278" s="1"/>
      <c r="QA278" s="1"/>
      <c r="QB278" s="1"/>
      <c r="QC278" s="1"/>
      <c r="QD278" s="1"/>
      <c r="QE278" s="1"/>
      <c r="QF278" s="1"/>
      <c r="QG278" s="1"/>
      <c r="QH278" s="1"/>
      <c r="QI278" s="1"/>
      <c r="QJ278" s="1"/>
      <c r="QK278" s="1"/>
      <c r="QL278" s="1"/>
      <c r="QM278" s="1"/>
      <c r="QN278" s="1"/>
      <c r="QO278" s="1"/>
      <c r="QP278" s="1"/>
      <c r="QQ278" s="1"/>
      <c r="QR278" s="1"/>
      <c r="QS278" s="1"/>
      <c r="QT278" s="1"/>
      <c r="QU278" s="1"/>
      <c r="QV278" s="1"/>
      <c r="QW278" s="1"/>
      <c r="QX278" s="1"/>
      <c r="QY278" s="1"/>
      <c r="QZ278" s="1"/>
      <c r="RA278" s="1"/>
      <c r="RB278" s="1"/>
      <c r="RC278" s="1"/>
      <c r="RD278" s="1"/>
      <c r="RE278" s="1"/>
      <c r="RF278" s="1"/>
      <c r="RG278" s="1"/>
      <c r="RH278" s="1"/>
      <c r="RI278" s="1"/>
      <c r="RJ278" s="1"/>
      <c r="RK278" s="1"/>
      <c r="RL278" s="1"/>
      <c r="RM278" s="1"/>
      <c r="RN278" s="1"/>
      <c r="RO278" s="1"/>
      <c r="RP278" s="1"/>
      <c r="RQ278" s="1"/>
      <c r="RR278" s="1"/>
      <c r="RS278" s="1"/>
      <c r="RT278" s="1"/>
      <c r="RU278" s="1"/>
      <c r="RV278" s="1"/>
      <c r="RW278" s="1"/>
      <c r="RX278" s="1"/>
      <c r="RY278" s="1"/>
      <c r="RZ278" s="1"/>
      <c r="SA278" s="1"/>
      <c r="SB278" s="1"/>
      <c r="SC278" s="1"/>
      <c r="SD278" s="1"/>
      <c r="SE278" s="1"/>
      <c r="SF278" s="1"/>
      <c r="SG278" s="1"/>
      <c r="SH278" s="1"/>
      <c r="SI278" s="1"/>
      <c r="SJ278" s="1"/>
      <c r="SK278" s="1"/>
      <c r="SL278" s="1"/>
      <c r="SM278" s="1"/>
      <c r="SN278" s="1"/>
      <c r="SO278" s="1"/>
      <c r="SP278" s="1"/>
      <c r="SQ278" s="1"/>
      <c r="SR278" s="1"/>
      <c r="SS278" s="1"/>
      <c r="ST278" s="1"/>
      <c r="SU278" s="1"/>
      <c r="SV278" s="1"/>
      <c r="SW278" s="1"/>
      <c r="SX278" s="1"/>
      <c r="SY278" s="1"/>
      <c r="SZ278" s="1"/>
      <c r="TA278" s="1"/>
      <c r="TB278" s="1"/>
      <c r="TC278" s="1"/>
      <c r="TD278" s="1"/>
      <c r="TE278" s="1"/>
      <c r="TF278" s="1"/>
      <c r="TG278" s="1"/>
      <c r="TH278" s="1"/>
      <c r="TI278" s="1"/>
      <c r="TJ278" s="1"/>
      <c r="TK278" s="1"/>
      <c r="TL278" s="1"/>
      <c r="TM278" s="1"/>
      <c r="TN278" s="1"/>
      <c r="TO278" s="1"/>
      <c r="TP278" s="1"/>
      <c r="TQ278" s="1"/>
      <c r="TR278" s="1"/>
      <c r="TS278" s="1"/>
      <c r="TT278" s="1"/>
      <c r="TU278" s="1"/>
      <c r="TV278" s="1"/>
      <c r="TW278" s="1"/>
      <c r="TX278" s="1"/>
      <c r="TY278" s="1"/>
      <c r="TZ278" s="1"/>
      <c r="UA278" s="1"/>
      <c r="UB278" s="1"/>
      <c r="UC278" s="1"/>
      <c r="UD278" s="1"/>
      <c r="UE278" s="1"/>
      <c r="UF278" s="1"/>
      <c r="UG278" s="1"/>
      <c r="UH278" s="1"/>
      <c r="UI278" s="1"/>
      <c r="UJ278" s="1"/>
      <c r="UK278" s="1"/>
      <c r="UL278" s="1"/>
      <c r="UM278" s="1"/>
      <c r="UN278" s="1"/>
      <c r="UO278" s="1"/>
      <c r="UP278" s="1"/>
      <c r="UQ278" s="1"/>
      <c r="UR278" s="1"/>
      <c r="US278" s="1"/>
      <c r="UT278" s="1"/>
      <c r="UU278" s="1"/>
      <c r="UV278" s="1"/>
      <c r="UW278" s="1"/>
      <c r="UX278" s="1"/>
      <c r="UY278" s="1"/>
      <c r="UZ278" s="1"/>
      <c r="VA278" s="1"/>
      <c r="VB278" s="1"/>
      <c r="VC278" s="1"/>
      <c r="VD278" s="1"/>
      <c r="VE278" s="1"/>
      <c r="VF278" s="1"/>
      <c r="VG278" s="1"/>
      <c r="VH278" s="1"/>
      <c r="VI278" s="1"/>
      <c r="VJ278" s="1"/>
      <c r="VK278" s="1"/>
      <c r="VL278" s="1"/>
      <c r="VM278" s="1"/>
      <c r="VN278" s="1"/>
      <c r="VO278" s="1"/>
      <c r="VP278" s="1"/>
      <c r="VQ278" s="1"/>
      <c r="VR278" s="1"/>
      <c r="VS278" s="1"/>
      <c r="VT278" s="1"/>
      <c r="VU278" s="1"/>
      <c r="VV278" s="1"/>
      <c r="VW278" s="1"/>
      <c r="VX278" s="1"/>
      <c r="VY278" s="1"/>
      <c r="VZ278" s="1"/>
      <c r="WA278" s="1"/>
      <c r="WB278" s="1"/>
      <c r="WC278" s="1"/>
      <c r="WD278" s="1"/>
      <c r="WE278" s="1"/>
      <c r="WF278" s="1"/>
      <c r="WG278" s="1"/>
      <c r="WH278" s="1"/>
      <c r="WI278" s="1"/>
      <c r="WJ278" s="1"/>
      <c r="WK278" s="1"/>
      <c r="WL278" s="1"/>
      <c r="WM278" s="1"/>
      <c r="WN278" s="1"/>
      <c r="WO278" s="1"/>
      <c r="WP278" s="1"/>
      <c r="WQ278" s="1"/>
      <c r="WR278" s="1"/>
      <c r="WS278" s="1"/>
      <c r="WT278" s="1"/>
      <c r="WU278" s="1"/>
      <c r="WV278" s="1"/>
      <c r="WW278" s="1"/>
      <c r="WX278" s="1"/>
      <c r="WY278" s="1"/>
      <c r="WZ278" s="1"/>
      <c r="XA278" s="1"/>
      <c r="XB278" s="1"/>
      <c r="XC278" s="1"/>
      <c r="XD278" s="1"/>
      <c r="XE278" s="1"/>
      <c r="XF278" s="1"/>
      <c r="XG278" s="1"/>
      <c r="XH278" s="1"/>
      <c r="XI278" s="1"/>
      <c r="XJ278" s="1"/>
      <c r="XK278" s="1"/>
      <c r="XL278" s="1"/>
      <c r="XM278" s="1"/>
      <c r="XN278" s="1"/>
      <c r="XO278" s="1"/>
      <c r="XP278" s="1"/>
      <c r="XQ278" s="1"/>
      <c r="XR278" s="1"/>
      <c r="XS278" s="1"/>
      <c r="XT278" s="1"/>
      <c r="XU278" s="1"/>
      <c r="XV278" s="1"/>
      <c r="XW278" s="1"/>
      <c r="XX278" s="1"/>
      <c r="XY278" s="1"/>
      <c r="XZ278" s="1"/>
      <c r="YA278" s="1"/>
      <c r="YB278" s="1"/>
      <c r="YC278" s="1"/>
      <c r="YD278" s="1"/>
      <c r="YE278" s="1"/>
      <c r="YF278" s="1"/>
      <c r="YG278" s="1"/>
      <c r="YH278" s="1"/>
      <c r="YI278" s="1"/>
      <c r="YJ278" s="1"/>
      <c r="YK278" s="1"/>
      <c r="YL278" s="1"/>
      <c r="YM278" s="1"/>
      <c r="YN278" s="1"/>
      <c r="YO278" s="1"/>
      <c r="YP278" s="1"/>
      <c r="YQ278" s="1"/>
      <c r="YR278" s="1"/>
      <c r="YS278" s="1"/>
      <c r="YT278" s="1"/>
      <c r="YU278" s="1"/>
      <c r="YV278" s="1"/>
      <c r="YW278" s="1"/>
      <c r="YX278" s="1"/>
      <c r="YY278" s="1"/>
      <c r="YZ278" s="1"/>
      <c r="ZA278" s="1"/>
      <c r="ZB278" s="1"/>
      <c r="ZC278" s="1"/>
      <c r="ZD278" s="1"/>
      <c r="ZE278" s="1"/>
      <c r="ZF278" s="1"/>
      <c r="ZG278" s="1"/>
      <c r="ZH278" s="1"/>
      <c r="ZI278" s="1"/>
      <c r="ZJ278" s="1"/>
      <c r="ZK278" s="1"/>
      <c r="ZL278" s="1"/>
      <c r="ZM278" s="1"/>
      <c r="ZN278" s="1"/>
      <c r="ZO278" s="1"/>
      <c r="ZP278" s="1"/>
      <c r="ZQ278" s="1"/>
      <c r="ZR278" s="1"/>
      <c r="ZS278" s="1"/>
      <c r="ZT278" s="1"/>
      <c r="ZU278" s="1"/>
      <c r="ZV278" s="1"/>
      <c r="ZW278" s="1"/>
      <c r="ZX278" s="1"/>
      <c r="ZY278" s="1"/>
      <c r="ZZ278" s="1"/>
      <c r="AAA278" s="1"/>
      <c r="AAB278" s="1"/>
      <c r="AAC278" s="1"/>
      <c r="AAD278" s="1"/>
      <c r="AAE278" s="1"/>
      <c r="AAF278" s="1"/>
      <c r="AAG278" s="1"/>
      <c r="AAH278" s="1"/>
      <c r="AAI278" s="1"/>
      <c r="AAJ278" s="1"/>
      <c r="AAK278" s="1"/>
      <c r="AAL278" s="1"/>
      <c r="AAM278" s="1"/>
      <c r="AAN278" s="1"/>
      <c r="AAO278" s="1"/>
      <c r="AAP278" s="1"/>
      <c r="AAQ278" s="1"/>
      <c r="AAR278" s="1"/>
      <c r="AAS278" s="1"/>
      <c r="AAT278" s="1"/>
      <c r="AAU278" s="1"/>
      <c r="AAV278" s="1"/>
      <c r="AAW278" s="1"/>
      <c r="AAX278" s="1"/>
      <c r="AAY278" s="1"/>
      <c r="AAZ278" s="1"/>
      <c r="ABA278" s="1"/>
      <c r="ABB278" s="1"/>
      <c r="ABC278" s="1"/>
      <c r="ABD278" s="1"/>
      <c r="ABE278" s="1"/>
      <c r="ABF278" s="1"/>
      <c r="ABG278" s="1"/>
      <c r="ABH278" s="1"/>
      <c r="ABI278" s="1"/>
      <c r="ABJ278" s="1"/>
      <c r="ABK278" s="1"/>
      <c r="ABL278" s="1"/>
      <c r="ABM278" s="1"/>
      <c r="ABN278" s="1"/>
      <c r="ABO278" s="1"/>
      <c r="ABP278" s="1"/>
      <c r="ABQ278" s="1"/>
      <c r="ABR278" s="1"/>
      <c r="ABS278" s="1"/>
      <c r="ABT278" s="1"/>
      <c r="ABU278" s="1"/>
      <c r="ABV278" s="1"/>
      <c r="ABW278" s="1"/>
      <c r="ABX278" s="1"/>
      <c r="ABY278" s="1"/>
      <c r="ABZ278" s="1"/>
      <c r="ACA278" s="1"/>
      <c r="ACB278" s="1"/>
      <c r="ACC278" s="1"/>
      <c r="ACD278" s="1"/>
      <c r="ACE278" s="1"/>
      <c r="ACF278" s="1"/>
      <c r="ACG278" s="1"/>
      <c r="ACH278" s="1"/>
      <c r="ACI278" s="1"/>
      <c r="ACJ278" s="1"/>
      <c r="ACK278" s="1"/>
      <c r="ACL278" s="1"/>
      <c r="ACM278" s="1"/>
      <c r="ACN278" s="1"/>
      <c r="ACO278" s="1"/>
      <c r="ACP278" s="1"/>
      <c r="ACQ278" s="1"/>
      <c r="ACR278" s="1"/>
      <c r="ACS278" s="1"/>
      <c r="ACT278" s="1"/>
      <c r="ACU278" s="1"/>
      <c r="ACV278" s="1"/>
      <c r="ACW278" s="1"/>
      <c r="ACX278" s="1"/>
      <c r="ACY278" s="1"/>
      <c r="ACZ278" s="1"/>
      <c r="ADA278" s="1"/>
      <c r="ADB278" s="1"/>
      <c r="ADC278" s="1"/>
      <c r="ADD278" s="1"/>
      <c r="ADE278" s="1"/>
      <c r="ADF278" s="1"/>
      <c r="ADG278" s="1"/>
      <c r="ADH278" s="1"/>
      <c r="ADI278" s="1"/>
      <c r="ADJ278" s="1"/>
      <c r="ADK278" s="1"/>
      <c r="ADL278" s="1"/>
      <c r="ADM278" s="1"/>
      <c r="ADN278" s="1"/>
      <c r="ADO278" s="1"/>
      <c r="ADP278" s="1"/>
      <c r="ADQ278" s="1"/>
      <c r="ADR278" s="1"/>
      <c r="ADS278" s="1"/>
      <c r="ADT278" s="1"/>
      <c r="ADU278" s="1"/>
      <c r="ADV278" s="1"/>
      <c r="ADW278" s="1"/>
      <c r="ADX278" s="1"/>
      <c r="ADY278" s="1"/>
      <c r="ADZ278" s="1"/>
      <c r="AEA278" s="1"/>
      <c r="AEB278" s="1"/>
      <c r="AEC278" s="1"/>
      <c r="AED278" s="1"/>
      <c r="AEE278" s="1"/>
      <c r="AEF278" s="1"/>
      <c r="AEG278" s="1"/>
      <c r="AEH278" s="1"/>
      <c r="AEI278" s="1"/>
      <c r="AEJ278" s="1"/>
      <c r="AEK278" s="1"/>
      <c r="AEL278" s="1"/>
      <c r="AEM278" s="1"/>
      <c r="AEN278" s="1"/>
      <c r="AEO278" s="1"/>
      <c r="AEP278" s="1"/>
      <c r="AEQ278" s="1"/>
      <c r="AER278" s="1"/>
      <c r="AES278" s="1"/>
      <c r="AET278" s="1"/>
      <c r="AEU278" s="1"/>
      <c r="AEV278" s="1"/>
      <c r="AEW278" s="1"/>
      <c r="AEX278" s="1"/>
      <c r="AEY278" s="1"/>
      <c r="AEZ278" s="1"/>
      <c r="AFA278" s="1"/>
      <c r="AFB278" s="1"/>
      <c r="AFC278" s="1"/>
      <c r="AFD278" s="1"/>
      <c r="AFE278" s="1"/>
      <c r="AFF278" s="1"/>
      <c r="AFG278" s="1"/>
      <c r="AFH278" s="1"/>
      <c r="AFI278" s="1"/>
      <c r="AFJ278" s="1"/>
      <c r="AFK278" s="1"/>
      <c r="AFL278" s="1"/>
      <c r="AFM278" s="1"/>
      <c r="AFN278" s="1"/>
      <c r="AFO278" s="1"/>
      <c r="AFP278" s="1"/>
      <c r="AFQ278" s="1"/>
      <c r="AFR278" s="1"/>
      <c r="AFS278" s="1"/>
      <c r="AFT278" s="1"/>
      <c r="AFU278" s="1"/>
      <c r="AFV278" s="1"/>
      <c r="AFW278" s="1"/>
      <c r="AFX278" s="1"/>
      <c r="AFY278" s="1"/>
      <c r="AFZ278" s="1"/>
      <c r="AGA278" s="1"/>
      <c r="AGB278" s="1"/>
      <c r="AGC278" s="1"/>
      <c r="AGD278" s="1"/>
      <c r="AGE278" s="1"/>
      <c r="AGF278" s="1"/>
      <c r="AGG278" s="1"/>
      <c r="AGH278" s="1"/>
      <c r="AGI278" s="1"/>
      <c r="AGJ278" s="1"/>
      <c r="AGK278" s="1"/>
      <c r="AGL278" s="1"/>
      <c r="AGM278" s="1"/>
      <c r="AGN278" s="1"/>
      <c r="AGO278" s="1"/>
      <c r="AGP278" s="1"/>
      <c r="AGQ278" s="1"/>
      <c r="AGR278" s="1"/>
      <c r="AGS278" s="1"/>
      <c r="AGT278" s="1"/>
      <c r="AGU278" s="1"/>
      <c r="AGV278" s="1"/>
      <c r="AGW278" s="1"/>
      <c r="AGX278" s="1"/>
      <c r="AGY278" s="1"/>
      <c r="AGZ278" s="1"/>
      <c r="AHA278" s="1"/>
      <c r="AHB278" s="1"/>
      <c r="AHC278" s="1"/>
      <c r="AHD278" s="1"/>
      <c r="AHE278" s="1"/>
      <c r="AHF278" s="1"/>
      <c r="AHG278" s="1"/>
      <c r="AHH278" s="1"/>
      <c r="AHI278" s="1"/>
      <c r="AHJ278" s="1"/>
      <c r="AHK278" s="1"/>
      <c r="AHL278" s="1"/>
      <c r="AHM278" s="1"/>
      <c r="AHN278" s="1"/>
      <c r="AHO278" s="1"/>
      <c r="AHP278" s="1"/>
      <c r="AHQ278" s="1"/>
      <c r="AHR278" s="1"/>
      <c r="AHS278" s="1"/>
      <c r="AHT278" s="1"/>
      <c r="AHU278" s="1"/>
      <c r="AHV278" s="1"/>
      <c r="AHW278" s="1"/>
      <c r="AHX278" s="1"/>
      <c r="AHY278" s="1"/>
      <c r="AHZ278" s="1"/>
      <c r="AIA278" s="1"/>
      <c r="AIB278" s="1"/>
      <c r="AIC278" s="1"/>
      <c r="AID278" s="1"/>
      <c r="AIE278" s="1"/>
      <c r="AIF278" s="1"/>
      <c r="AIG278" s="1"/>
      <c r="AIH278" s="1"/>
      <c r="AII278" s="1"/>
      <c r="AIJ278" s="1"/>
      <c r="AIK278" s="1"/>
      <c r="AIL278" s="1"/>
      <c r="AIM278" s="1"/>
      <c r="AIN278" s="1"/>
      <c r="AIO278" s="1"/>
      <c r="AIP278" s="1"/>
      <c r="AIQ278" s="1"/>
      <c r="AIR278" s="1"/>
      <c r="AIS278" s="1"/>
      <c r="AIT278" s="1"/>
      <c r="AIU278" s="1"/>
      <c r="AIV278" s="1"/>
      <c r="AIW278" s="1"/>
      <c r="AIX278" s="1"/>
      <c r="AIY278" s="1"/>
      <c r="AIZ278" s="1"/>
      <c r="AJA278" s="1"/>
      <c r="AJB278" s="1"/>
      <c r="AJC278" s="1"/>
      <c r="AJD278" s="1"/>
      <c r="AJE278" s="1"/>
      <c r="AJF278" s="1"/>
      <c r="AJG278" s="1"/>
      <c r="AJH278" s="1"/>
      <c r="AJI278" s="1"/>
      <c r="AJJ278" s="1"/>
      <c r="AJK278" s="1"/>
      <c r="AJL278" s="1"/>
      <c r="AJM278" s="1"/>
      <c r="AJN278" s="1"/>
      <c r="AJO278" s="1"/>
      <c r="AJP278" s="1"/>
      <c r="AJQ278" s="1"/>
      <c r="AJR278" s="1"/>
      <c r="AJS278" s="1"/>
      <c r="AJT278" s="1"/>
      <c r="AJU278" s="1"/>
      <c r="AJV278" s="1"/>
      <c r="AJW278" s="1"/>
      <c r="AJX278" s="1"/>
      <c r="AJY278" s="1"/>
      <c r="AJZ278" s="1"/>
      <c r="AKA278" s="1"/>
      <c r="AKB278" s="1"/>
      <c r="AKC278" s="1"/>
      <c r="AKD278" s="1"/>
      <c r="AKE278" s="1"/>
      <c r="AKF278" s="1"/>
      <c r="AKG278" s="1"/>
      <c r="AKH278" s="1"/>
      <c r="AKI278" s="1"/>
      <c r="AKJ278" s="1"/>
      <c r="AKK278" s="1"/>
      <c r="AKL278" s="1"/>
      <c r="AKM278" s="1"/>
      <c r="AKN278" s="1"/>
      <c r="AKO278" s="1"/>
      <c r="AKP278" s="1"/>
      <c r="AKQ278" s="1"/>
      <c r="AKR278" s="1"/>
      <c r="AKS278" s="1"/>
      <c r="AKT278" s="1"/>
      <c r="AKU278" s="1"/>
      <c r="AKV278" s="1"/>
      <c r="AKW278" s="1"/>
      <c r="AKX278" s="1"/>
      <c r="AKY278" s="1"/>
      <c r="AKZ278" s="1"/>
      <c r="ALA278" s="1"/>
      <c r="ALB278" s="1"/>
      <c r="ALC278" s="1"/>
      <c r="ALD278" s="1"/>
      <c r="ALE278" s="1"/>
      <c r="ALF278" s="1"/>
      <c r="ALG278" s="1"/>
      <c r="ALH278" s="1"/>
      <c r="ALI278" s="1"/>
      <c r="ALJ278" s="1"/>
      <c r="ALK278" s="1"/>
      <c r="ALL278" s="1"/>
      <c r="ALM278" s="1"/>
      <c r="ALN278" s="1"/>
      <c r="ALO278" s="1"/>
      <c r="ALP278" s="1"/>
      <c r="ALQ278" s="1"/>
      <c r="ALR278" s="1"/>
      <c r="ALS278" s="1"/>
      <c r="ALT278" s="1"/>
      <c r="ALU278" s="1"/>
      <c r="ALV278" s="1"/>
      <c r="ALW278" s="1"/>
      <c r="ALX278" s="1"/>
      <c r="ALY278" s="1"/>
      <c r="ALZ278" s="1"/>
      <c r="AMA278" s="1"/>
      <c r="AMB278" s="1"/>
      <c r="AMC278" s="1"/>
      <c r="AMD278" s="1"/>
      <c r="AME278" s="1"/>
      <c r="AMF278" s="1"/>
      <c r="AMG278" s="1"/>
      <c r="AMH278" s="1"/>
      <c r="AMI278" s="1"/>
      <c r="AMJ278" s="1"/>
    </row>
    <row r="279" spans="1:1024" x14ac:dyDescent="0.25">
      <c r="A279" s="26">
        <v>272</v>
      </c>
      <c r="B279" s="3" t="s">
        <v>11</v>
      </c>
      <c r="C279" s="28">
        <f>SUM(D279:I279)</f>
        <v>5000</v>
      </c>
      <c r="D279" s="2">
        <v>0</v>
      </c>
      <c r="E279" s="2">
        <v>0</v>
      </c>
      <c r="F279" s="2">
        <v>0</v>
      </c>
      <c r="G279" s="2">
        <v>0</v>
      </c>
      <c r="H279" s="2">
        <v>0</v>
      </c>
      <c r="I279" s="2">
        <v>5000</v>
      </c>
      <c r="J279" s="28"/>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c r="QW279" s="1"/>
      <c r="QX279" s="1"/>
      <c r="QY279" s="1"/>
      <c r="QZ279" s="1"/>
      <c r="RA279" s="1"/>
      <c r="RB279" s="1"/>
      <c r="RC279" s="1"/>
      <c r="RD279" s="1"/>
      <c r="RE279" s="1"/>
      <c r="RF279" s="1"/>
      <c r="RG279" s="1"/>
      <c r="RH279" s="1"/>
      <c r="RI279" s="1"/>
      <c r="RJ279" s="1"/>
      <c r="RK279" s="1"/>
      <c r="RL279" s="1"/>
      <c r="RM279" s="1"/>
      <c r="RN279" s="1"/>
      <c r="RO279" s="1"/>
      <c r="RP279" s="1"/>
      <c r="RQ279" s="1"/>
      <c r="RR279" s="1"/>
      <c r="RS279" s="1"/>
      <c r="RT279" s="1"/>
      <c r="RU279" s="1"/>
      <c r="RV279" s="1"/>
      <c r="RW279" s="1"/>
      <c r="RX279" s="1"/>
      <c r="RY279" s="1"/>
      <c r="RZ279" s="1"/>
      <c r="SA279" s="1"/>
      <c r="SB279" s="1"/>
      <c r="SC279" s="1"/>
      <c r="SD279" s="1"/>
      <c r="SE279" s="1"/>
      <c r="SF279" s="1"/>
      <c r="SG279" s="1"/>
      <c r="SH279" s="1"/>
      <c r="SI279" s="1"/>
      <c r="SJ279" s="1"/>
      <c r="SK279" s="1"/>
      <c r="SL279" s="1"/>
      <c r="SM279" s="1"/>
      <c r="SN279" s="1"/>
      <c r="SO279" s="1"/>
      <c r="SP279" s="1"/>
      <c r="SQ279" s="1"/>
      <c r="SR279" s="1"/>
      <c r="SS279" s="1"/>
      <c r="ST279" s="1"/>
      <c r="SU279" s="1"/>
      <c r="SV279" s="1"/>
      <c r="SW279" s="1"/>
      <c r="SX279" s="1"/>
      <c r="SY279" s="1"/>
      <c r="SZ279" s="1"/>
      <c r="TA279" s="1"/>
      <c r="TB279" s="1"/>
      <c r="TC279" s="1"/>
      <c r="TD279" s="1"/>
      <c r="TE279" s="1"/>
      <c r="TF279" s="1"/>
      <c r="TG279" s="1"/>
      <c r="TH279" s="1"/>
      <c r="TI279" s="1"/>
      <c r="TJ279" s="1"/>
      <c r="TK279" s="1"/>
      <c r="TL279" s="1"/>
      <c r="TM279" s="1"/>
      <c r="TN279" s="1"/>
      <c r="TO279" s="1"/>
      <c r="TP279" s="1"/>
      <c r="TQ279" s="1"/>
      <c r="TR279" s="1"/>
      <c r="TS279" s="1"/>
      <c r="TT279" s="1"/>
      <c r="TU279" s="1"/>
      <c r="TV279" s="1"/>
      <c r="TW279" s="1"/>
      <c r="TX279" s="1"/>
      <c r="TY279" s="1"/>
      <c r="TZ279" s="1"/>
      <c r="UA279" s="1"/>
      <c r="UB279" s="1"/>
      <c r="UC279" s="1"/>
      <c r="UD279" s="1"/>
      <c r="UE279" s="1"/>
      <c r="UF279" s="1"/>
      <c r="UG279" s="1"/>
      <c r="UH279" s="1"/>
      <c r="UI279" s="1"/>
      <c r="UJ279" s="1"/>
      <c r="UK279" s="1"/>
      <c r="UL279" s="1"/>
      <c r="UM279" s="1"/>
      <c r="UN279" s="1"/>
      <c r="UO279" s="1"/>
      <c r="UP279" s="1"/>
      <c r="UQ279" s="1"/>
      <c r="UR279" s="1"/>
      <c r="US279" s="1"/>
      <c r="UT279" s="1"/>
      <c r="UU279" s="1"/>
      <c r="UV279" s="1"/>
      <c r="UW279" s="1"/>
      <c r="UX279" s="1"/>
      <c r="UY279" s="1"/>
      <c r="UZ279" s="1"/>
      <c r="VA279" s="1"/>
      <c r="VB279" s="1"/>
      <c r="VC279" s="1"/>
      <c r="VD279" s="1"/>
      <c r="VE279" s="1"/>
      <c r="VF279" s="1"/>
      <c r="VG279" s="1"/>
      <c r="VH279" s="1"/>
      <c r="VI279" s="1"/>
      <c r="VJ279" s="1"/>
      <c r="VK279" s="1"/>
      <c r="VL279" s="1"/>
      <c r="VM279" s="1"/>
      <c r="VN279" s="1"/>
      <c r="VO279" s="1"/>
      <c r="VP279" s="1"/>
      <c r="VQ279" s="1"/>
      <c r="VR279" s="1"/>
      <c r="VS279" s="1"/>
      <c r="VT279" s="1"/>
      <c r="VU279" s="1"/>
      <c r="VV279" s="1"/>
      <c r="VW279" s="1"/>
      <c r="VX279" s="1"/>
      <c r="VY279" s="1"/>
      <c r="VZ279" s="1"/>
      <c r="WA279" s="1"/>
      <c r="WB279" s="1"/>
      <c r="WC279" s="1"/>
      <c r="WD279" s="1"/>
      <c r="WE279" s="1"/>
      <c r="WF279" s="1"/>
      <c r="WG279" s="1"/>
      <c r="WH279" s="1"/>
      <c r="WI279" s="1"/>
      <c r="WJ279" s="1"/>
      <c r="WK279" s="1"/>
      <c r="WL279" s="1"/>
      <c r="WM279" s="1"/>
      <c r="WN279" s="1"/>
      <c r="WO279" s="1"/>
      <c r="WP279" s="1"/>
      <c r="WQ279" s="1"/>
      <c r="WR279" s="1"/>
      <c r="WS279" s="1"/>
      <c r="WT279" s="1"/>
      <c r="WU279" s="1"/>
      <c r="WV279" s="1"/>
      <c r="WW279" s="1"/>
      <c r="WX279" s="1"/>
      <c r="WY279" s="1"/>
      <c r="WZ279" s="1"/>
      <c r="XA279" s="1"/>
      <c r="XB279" s="1"/>
      <c r="XC279" s="1"/>
      <c r="XD279" s="1"/>
      <c r="XE279" s="1"/>
      <c r="XF279" s="1"/>
      <c r="XG279" s="1"/>
      <c r="XH279" s="1"/>
      <c r="XI279" s="1"/>
      <c r="XJ279" s="1"/>
      <c r="XK279" s="1"/>
      <c r="XL279" s="1"/>
      <c r="XM279" s="1"/>
      <c r="XN279" s="1"/>
      <c r="XO279" s="1"/>
      <c r="XP279" s="1"/>
      <c r="XQ279" s="1"/>
      <c r="XR279" s="1"/>
      <c r="XS279" s="1"/>
      <c r="XT279" s="1"/>
      <c r="XU279" s="1"/>
      <c r="XV279" s="1"/>
      <c r="XW279" s="1"/>
      <c r="XX279" s="1"/>
      <c r="XY279" s="1"/>
      <c r="XZ279" s="1"/>
      <c r="YA279" s="1"/>
      <c r="YB279" s="1"/>
      <c r="YC279" s="1"/>
      <c r="YD279" s="1"/>
      <c r="YE279" s="1"/>
      <c r="YF279" s="1"/>
      <c r="YG279" s="1"/>
      <c r="YH279" s="1"/>
      <c r="YI279" s="1"/>
      <c r="YJ279" s="1"/>
      <c r="YK279" s="1"/>
      <c r="YL279" s="1"/>
      <c r="YM279" s="1"/>
      <c r="YN279" s="1"/>
      <c r="YO279" s="1"/>
      <c r="YP279" s="1"/>
      <c r="YQ279" s="1"/>
      <c r="YR279" s="1"/>
      <c r="YS279" s="1"/>
      <c r="YT279" s="1"/>
      <c r="YU279" s="1"/>
      <c r="YV279" s="1"/>
      <c r="YW279" s="1"/>
      <c r="YX279" s="1"/>
      <c r="YY279" s="1"/>
      <c r="YZ279" s="1"/>
      <c r="ZA279" s="1"/>
      <c r="ZB279" s="1"/>
      <c r="ZC279" s="1"/>
      <c r="ZD279" s="1"/>
      <c r="ZE279" s="1"/>
      <c r="ZF279" s="1"/>
      <c r="ZG279" s="1"/>
      <c r="ZH279" s="1"/>
      <c r="ZI279" s="1"/>
      <c r="ZJ279" s="1"/>
      <c r="ZK279" s="1"/>
      <c r="ZL279" s="1"/>
      <c r="ZM279" s="1"/>
      <c r="ZN279" s="1"/>
      <c r="ZO279" s="1"/>
      <c r="ZP279" s="1"/>
      <c r="ZQ279" s="1"/>
      <c r="ZR279" s="1"/>
      <c r="ZS279" s="1"/>
      <c r="ZT279" s="1"/>
      <c r="ZU279" s="1"/>
      <c r="ZV279" s="1"/>
      <c r="ZW279" s="1"/>
      <c r="ZX279" s="1"/>
      <c r="ZY279" s="1"/>
      <c r="ZZ279" s="1"/>
      <c r="AAA279" s="1"/>
      <c r="AAB279" s="1"/>
      <c r="AAC279" s="1"/>
      <c r="AAD279" s="1"/>
      <c r="AAE279" s="1"/>
      <c r="AAF279" s="1"/>
      <c r="AAG279" s="1"/>
      <c r="AAH279" s="1"/>
      <c r="AAI279" s="1"/>
      <c r="AAJ279" s="1"/>
      <c r="AAK279" s="1"/>
      <c r="AAL279" s="1"/>
      <c r="AAM279" s="1"/>
      <c r="AAN279" s="1"/>
      <c r="AAO279" s="1"/>
      <c r="AAP279" s="1"/>
      <c r="AAQ279" s="1"/>
      <c r="AAR279" s="1"/>
      <c r="AAS279" s="1"/>
      <c r="AAT279" s="1"/>
      <c r="AAU279" s="1"/>
      <c r="AAV279" s="1"/>
      <c r="AAW279" s="1"/>
      <c r="AAX279" s="1"/>
      <c r="AAY279" s="1"/>
      <c r="AAZ279" s="1"/>
      <c r="ABA279" s="1"/>
      <c r="ABB279" s="1"/>
      <c r="ABC279" s="1"/>
      <c r="ABD279" s="1"/>
      <c r="ABE279" s="1"/>
      <c r="ABF279" s="1"/>
      <c r="ABG279" s="1"/>
      <c r="ABH279" s="1"/>
      <c r="ABI279" s="1"/>
      <c r="ABJ279" s="1"/>
      <c r="ABK279" s="1"/>
      <c r="ABL279" s="1"/>
      <c r="ABM279" s="1"/>
      <c r="ABN279" s="1"/>
      <c r="ABO279" s="1"/>
      <c r="ABP279" s="1"/>
      <c r="ABQ279" s="1"/>
      <c r="ABR279" s="1"/>
      <c r="ABS279" s="1"/>
      <c r="ABT279" s="1"/>
      <c r="ABU279" s="1"/>
      <c r="ABV279" s="1"/>
      <c r="ABW279" s="1"/>
      <c r="ABX279" s="1"/>
      <c r="ABY279" s="1"/>
      <c r="ABZ279" s="1"/>
      <c r="ACA279" s="1"/>
      <c r="ACB279" s="1"/>
      <c r="ACC279" s="1"/>
      <c r="ACD279" s="1"/>
      <c r="ACE279" s="1"/>
      <c r="ACF279" s="1"/>
      <c r="ACG279" s="1"/>
      <c r="ACH279" s="1"/>
      <c r="ACI279" s="1"/>
      <c r="ACJ279" s="1"/>
      <c r="ACK279" s="1"/>
      <c r="ACL279" s="1"/>
      <c r="ACM279" s="1"/>
      <c r="ACN279" s="1"/>
      <c r="ACO279" s="1"/>
      <c r="ACP279" s="1"/>
      <c r="ACQ279" s="1"/>
      <c r="ACR279" s="1"/>
      <c r="ACS279" s="1"/>
      <c r="ACT279" s="1"/>
      <c r="ACU279" s="1"/>
      <c r="ACV279" s="1"/>
      <c r="ACW279" s="1"/>
      <c r="ACX279" s="1"/>
      <c r="ACY279" s="1"/>
      <c r="ACZ279" s="1"/>
      <c r="ADA279" s="1"/>
      <c r="ADB279" s="1"/>
      <c r="ADC279" s="1"/>
      <c r="ADD279" s="1"/>
      <c r="ADE279" s="1"/>
      <c r="ADF279" s="1"/>
      <c r="ADG279" s="1"/>
      <c r="ADH279" s="1"/>
      <c r="ADI279" s="1"/>
      <c r="ADJ279" s="1"/>
      <c r="ADK279" s="1"/>
      <c r="ADL279" s="1"/>
      <c r="ADM279" s="1"/>
      <c r="ADN279" s="1"/>
      <c r="ADO279" s="1"/>
      <c r="ADP279" s="1"/>
      <c r="ADQ279" s="1"/>
      <c r="ADR279" s="1"/>
      <c r="ADS279" s="1"/>
      <c r="ADT279" s="1"/>
      <c r="ADU279" s="1"/>
      <c r="ADV279" s="1"/>
      <c r="ADW279" s="1"/>
      <c r="ADX279" s="1"/>
      <c r="ADY279" s="1"/>
      <c r="ADZ279" s="1"/>
      <c r="AEA279" s="1"/>
      <c r="AEB279" s="1"/>
      <c r="AEC279" s="1"/>
      <c r="AED279" s="1"/>
      <c r="AEE279" s="1"/>
      <c r="AEF279" s="1"/>
      <c r="AEG279" s="1"/>
      <c r="AEH279" s="1"/>
      <c r="AEI279" s="1"/>
      <c r="AEJ279" s="1"/>
      <c r="AEK279" s="1"/>
      <c r="AEL279" s="1"/>
      <c r="AEM279" s="1"/>
      <c r="AEN279" s="1"/>
      <c r="AEO279" s="1"/>
      <c r="AEP279" s="1"/>
      <c r="AEQ279" s="1"/>
      <c r="AER279" s="1"/>
      <c r="AES279" s="1"/>
      <c r="AET279" s="1"/>
      <c r="AEU279" s="1"/>
      <c r="AEV279" s="1"/>
      <c r="AEW279" s="1"/>
      <c r="AEX279" s="1"/>
      <c r="AEY279" s="1"/>
      <c r="AEZ279" s="1"/>
      <c r="AFA279" s="1"/>
      <c r="AFB279" s="1"/>
      <c r="AFC279" s="1"/>
      <c r="AFD279" s="1"/>
      <c r="AFE279" s="1"/>
      <c r="AFF279" s="1"/>
      <c r="AFG279" s="1"/>
      <c r="AFH279" s="1"/>
      <c r="AFI279" s="1"/>
      <c r="AFJ279" s="1"/>
      <c r="AFK279" s="1"/>
      <c r="AFL279" s="1"/>
      <c r="AFM279" s="1"/>
      <c r="AFN279" s="1"/>
      <c r="AFO279" s="1"/>
      <c r="AFP279" s="1"/>
      <c r="AFQ279" s="1"/>
      <c r="AFR279" s="1"/>
      <c r="AFS279" s="1"/>
      <c r="AFT279" s="1"/>
      <c r="AFU279" s="1"/>
      <c r="AFV279" s="1"/>
      <c r="AFW279" s="1"/>
      <c r="AFX279" s="1"/>
      <c r="AFY279" s="1"/>
      <c r="AFZ279" s="1"/>
      <c r="AGA279" s="1"/>
      <c r="AGB279" s="1"/>
      <c r="AGC279" s="1"/>
      <c r="AGD279" s="1"/>
      <c r="AGE279" s="1"/>
      <c r="AGF279" s="1"/>
      <c r="AGG279" s="1"/>
      <c r="AGH279" s="1"/>
      <c r="AGI279" s="1"/>
      <c r="AGJ279" s="1"/>
      <c r="AGK279" s="1"/>
      <c r="AGL279" s="1"/>
      <c r="AGM279" s="1"/>
      <c r="AGN279" s="1"/>
      <c r="AGO279" s="1"/>
      <c r="AGP279" s="1"/>
      <c r="AGQ279" s="1"/>
      <c r="AGR279" s="1"/>
      <c r="AGS279" s="1"/>
      <c r="AGT279" s="1"/>
      <c r="AGU279" s="1"/>
      <c r="AGV279" s="1"/>
      <c r="AGW279" s="1"/>
      <c r="AGX279" s="1"/>
      <c r="AGY279" s="1"/>
      <c r="AGZ279" s="1"/>
      <c r="AHA279" s="1"/>
      <c r="AHB279" s="1"/>
      <c r="AHC279" s="1"/>
      <c r="AHD279" s="1"/>
      <c r="AHE279" s="1"/>
      <c r="AHF279" s="1"/>
      <c r="AHG279" s="1"/>
      <c r="AHH279" s="1"/>
      <c r="AHI279" s="1"/>
      <c r="AHJ279" s="1"/>
      <c r="AHK279" s="1"/>
      <c r="AHL279" s="1"/>
      <c r="AHM279" s="1"/>
      <c r="AHN279" s="1"/>
      <c r="AHO279" s="1"/>
      <c r="AHP279" s="1"/>
      <c r="AHQ279" s="1"/>
      <c r="AHR279" s="1"/>
      <c r="AHS279" s="1"/>
      <c r="AHT279" s="1"/>
      <c r="AHU279" s="1"/>
      <c r="AHV279" s="1"/>
      <c r="AHW279" s="1"/>
      <c r="AHX279" s="1"/>
      <c r="AHY279" s="1"/>
      <c r="AHZ279" s="1"/>
      <c r="AIA279" s="1"/>
      <c r="AIB279" s="1"/>
      <c r="AIC279" s="1"/>
      <c r="AID279" s="1"/>
      <c r="AIE279" s="1"/>
      <c r="AIF279" s="1"/>
      <c r="AIG279" s="1"/>
      <c r="AIH279" s="1"/>
      <c r="AII279" s="1"/>
      <c r="AIJ279" s="1"/>
      <c r="AIK279" s="1"/>
      <c r="AIL279" s="1"/>
      <c r="AIM279" s="1"/>
      <c r="AIN279" s="1"/>
      <c r="AIO279" s="1"/>
      <c r="AIP279" s="1"/>
      <c r="AIQ279" s="1"/>
      <c r="AIR279" s="1"/>
      <c r="AIS279" s="1"/>
      <c r="AIT279" s="1"/>
      <c r="AIU279" s="1"/>
      <c r="AIV279" s="1"/>
      <c r="AIW279" s="1"/>
      <c r="AIX279" s="1"/>
      <c r="AIY279" s="1"/>
      <c r="AIZ279" s="1"/>
      <c r="AJA279" s="1"/>
      <c r="AJB279" s="1"/>
      <c r="AJC279" s="1"/>
      <c r="AJD279" s="1"/>
      <c r="AJE279" s="1"/>
      <c r="AJF279" s="1"/>
      <c r="AJG279" s="1"/>
      <c r="AJH279" s="1"/>
      <c r="AJI279" s="1"/>
      <c r="AJJ279" s="1"/>
      <c r="AJK279" s="1"/>
      <c r="AJL279" s="1"/>
      <c r="AJM279" s="1"/>
      <c r="AJN279" s="1"/>
      <c r="AJO279" s="1"/>
      <c r="AJP279" s="1"/>
      <c r="AJQ279" s="1"/>
      <c r="AJR279" s="1"/>
      <c r="AJS279" s="1"/>
      <c r="AJT279" s="1"/>
      <c r="AJU279" s="1"/>
      <c r="AJV279" s="1"/>
      <c r="AJW279" s="1"/>
      <c r="AJX279" s="1"/>
      <c r="AJY279" s="1"/>
      <c r="AJZ279" s="1"/>
      <c r="AKA279" s="1"/>
      <c r="AKB279" s="1"/>
      <c r="AKC279" s="1"/>
      <c r="AKD279" s="1"/>
      <c r="AKE279" s="1"/>
      <c r="AKF279" s="1"/>
      <c r="AKG279" s="1"/>
      <c r="AKH279" s="1"/>
      <c r="AKI279" s="1"/>
      <c r="AKJ279" s="1"/>
      <c r="AKK279" s="1"/>
      <c r="AKL279" s="1"/>
      <c r="AKM279" s="1"/>
      <c r="AKN279" s="1"/>
      <c r="AKO279" s="1"/>
      <c r="AKP279" s="1"/>
      <c r="AKQ279" s="1"/>
      <c r="AKR279" s="1"/>
      <c r="AKS279" s="1"/>
      <c r="AKT279" s="1"/>
      <c r="AKU279" s="1"/>
      <c r="AKV279" s="1"/>
      <c r="AKW279" s="1"/>
      <c r="AKX279" s="1"/>
      <c r="AKY279" s="1"/>
      <c r="AKZ279" s="1"/>
      <c r="ALA279" s="1"/>
      <c r="ALB279" s="1"/>
      <c r="ALC279" s="1"/>
      <c r="ALD279" s="1"/>
      <c r="ALE279" s="1"/>
      <c r="ALF279" s="1"/>
      <c r="ALG279" s="1"/>
      <c r="ALH279" s="1"/>
      <c r="ALI279" s="1"/>
      <c r="ALJ279" s="1"/>
      <c r="ALK279" s="1"/>
      <c r="ALL279" s="1"/>
      <c r="ALM279" s="1"/>
      <c r="ALN279" s="1"/>
      <c r="ALO279" s="1"/>
      <c r="ALP279" s="1"/>
      <c r="ALQ279" s="1"/>
      <c r="ALR279" s="1"/>
      <c r="ALS279" s="1"/>
      <c r="ALT279" s="1"/>
      <c r="ALU279" s="1"/>
      <c r="ALV279" s="1"/>
      <c r="ALW279" s="1"/>
      <c r="ALX279" s="1"/>
      <c r="ALY279" s="1"/>
      <c r="ALZ279" s="1"/>
      <c r="AMA279" s="1"/>
      <c r="AMB279" s="1"/>
      <c r="AMC279" s="1"/>
      <c r="AMD279" s="1"/>
      <c r="AME279" s="1"/>
      <c r="AMF279" s="1"/>
      <c r="AMG279" s="1"/>
      <c r="AMH279" s="1"/>
      <c r="AMI279" s="1"/>
      <c r="AMJ279" s="1"/>
    </row>
    <row r="280" spans="1:1024" ht="62.25" customHeight="1" x14ac:dyDescent="0.25">
      <c r="A280" s="26">
        <v>273</v>
      </c>
      <c r="B280" s="15" t="s">
        <v>126</v>
      </c>
      <c r="C280" s="13">
        <f t="shared" ref="C280:I280" si="113">SUM(C281:C283)</f>
        <v>382459</v>
      </c>
      <c r="D280" s="13">
        <f t="shared" si="113"/>
        <v>0</v>
      </c>
      <c r="E280" s="13">
        <f t="shared" si="113"/>
        <v>0</v>
      </c>
      <c r="F280" s="13">
        <f t="shared" si="113"/>
        <v>0</v>
      </c>
      <c r="G280" s="13">
        <f t="shared" si="113"/>
        <v>0</v>
      </c>
      <c r="H280" s="13">
        <f t="shared" si="113"/>
        <v>382459</v>
      </c>
      <c r="I280" s="13">
        <f t="shared" si="113"/>
        <v>0</v>
      </c>
      <c r="J280" s="13" t="s">
        <v>79</v>
      </c>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c r="PU280" s="1"/>
      <c r="PV280" s="1"/>
      <c r="PW280" s="1"/>
      <c r="PX280" s="1"/>
      <c r="PY280" s="1"/>
      <c r="PZ280" s="1"/>
      <c r="QA280" s="1"/>
      <c r="QB280" s="1"/>
      <c r="QC280" s="1"/>
      <c r="QD280" s="1"/>
      <c r="QE280" s="1"/>
      <c r="QF280" s="1"/>
      <c r="QG280" s="1"/>
      <c r="QH280" s="1"/>
      <c r="QI280" s="1"/>
      <c r="QJ280" s="1"/>
      <c r="QK280" s="1"/>
      <c r="QL280" s="1"/>
      <c r="QM280" s="1"/>
      <c r="QN280" s="1"/>
      <c r="QO280" s="1"/>
      <c r="QP280" s="1"/>
      <c r="QQ280" s="1"/>
      <c r="QR280" s="1"/>
      <c r="QS280" s="1"/>
      <c r="QT280" s="1"/>
      <c r="QU280" s="1"/>
      <c r="QV280" s="1"/>
      <c r="QW280" s="1"/>
      <c r="QX280" s="1"/>
      <c r="QY280" s="1"/>
      <c r="QZ280" s="1"/>
      <c r="RA280" s="1"/>
      <c r="RB280" s="1"/>
      <c r="RC280" s="1"/>
      <c r="RD280" s="1"/>
      <c r="RE280" s="1"/>
      <c r="RF280" s="1"/>
      <c r="RG280" s="1"/>
      <c r="RH280" s="1"/>
      <c r="RI280" s="1"/>
      <c r="RJ280" s="1"/>
      <c r="RK280" s="1"/>
      <c r="RL280" s="1"/>
      <c r="RM280" s="1"/>
      <c r="RN280" s="1"/>
      <c r="RO280" s="1"/>
      <c r="RP280" s="1"/>
      <c r="RQ280" s="1"/>
      <c r="RR280" s="1"/>
      <c r="RS280" s="1"/>
      <c r="RT280" s="1"/>
      <c r="RU280" s="1"/>
      <c r="RV280" s="1"/>
      <c r="RW280" s="1"/>
      <c r="RX280" s="1"/>
      <c r="RY280" s="1"/>
      <c r="RZ280" s="1"/>
      <c r="SA280" s="1"/>
      <c r="SB280" s="1"/>
      <c r="SC280" s="1"/>
      <c r="SD280" s="1"/>
      <c r="SE280" s="1"/>
      <c r="SF280" s="1"/>
      <c r="SG280" s="1"/>
      <c r="SH280" s="1"/>
      <c r="SI280" s="1"/>
      <c r="SJ280" s="1"/>
      <c r="SK280" s="1"/>
      <c r="SL280" s="1"/>
      <c r="SM280" s="1"/>
      <c r="SN280" s="1"/>
      <c r="SO280" s="1"/>
      <c r="SP280" s="1"/>
      <c r="SQ280" s="1"/>
      <c r="SR280" s="1"/>
      <c r="SS280" s="1"/>
      <c r="ST280" s="1"/>
      <c r="SU280" s="1"/>
      <c r="SV280" s="1"/>
      <c r="SW280" s="1"/>
      <c r="SX280" s="1"/>
      <c r="SY280" s="1"/>
      <c r="SZ280" s="1"/>
      <c r="TA280" s="1"/>
      <c r="TB280" s="1"/>
      <c r="TC280" s="1"/>
      <c r="TD280" s="1"/>
      <c r="TE280" s="1"/>
      <c r="TF280" s="1"/>
      <c r="TG280" s="1"/>
      <c r="TH280" s="1"/>
      <c r="TI280" s="1"/>
      <c r="TJ280" s="1"/>
      <c r="TK280" s="1"/>
      <c r="TL280" s="1"/>
      <c r="TM280" s="1"/>
      <c r="TN280" s="1"/>
      <c r="TO280" s="1"/>
      <c r="TP280" s="1"/>
      <c r="TQ280" s="1"/>
      <c r="TR280" s="1"/>
      <c r="TS280" s="1"/>
      <c r="TT280" s="1"/>
      <c r="TU280" s="1"/>
      <c r="TV280" s="1"/>
      <c r="TW280" s="1"/>
      <c r="TX280" s="1"/>
      <c r="TY280" s="1"/>
      <c r="TZ280" s="1"/>
      <c r="UA280" s="1"/>
      <c r="UB280" s="1"/>
      <c r="UC280" s="1"/>
      <c r="UD280" s="1"/>
      <c r="UE280" s="1"/>
      <c r="UF280" s="1"/>
      <c r="UG280" s="1"/>
      <c r="UH280" s="1"/>
      <c r="UI280" s="1"/>
      <c r="UJ280" s="1"/>
      <c r="UK280" s="1"/>
      <c r="UL280" s="1"/>
      <c r="UM280" s="1"/>
      <c r="UN280" s="1"/>
      <c r="UO280" s="1"/>
      <c r="UP280" s="1"/>
      <c r="UQ280" s="1"/>
      <c r="UR280" s="1"/>
      <c r="US280" s="1"/>
      <c r="UT280" s="1"/>
      <c r="UU280" s="1"/>
      <c r="UV280" s="1"/>
      <c r="UW280" s="1"/>
      <c r="UX280" s="1"/>
      <c r="UY280" s="1"/>
      <c r="UZ280" s="1"/>
      <c r="VA280" s="1"/>
      <c r="VB280" s="1"/>
      <c r="VC280" s="1"/>
      <c r="VD280" s="1"/>
      <c r="VE280" s="1"/>
      <c r="VF280" s="1"/>
      <c r="VG280" s="1"/>
      <c r="VH280" s="1"/>
      <c r="VI280" s="1"/>
      <c r="VJ280" s="1"/>
      <c r="VK280" s="1"/>
      <c r="VL280" s="1"/>
      <c r="VM280" s="1"/>
      <c r="VN280" s="1"/>
      <c r="VO280" s="1"/>
      <c r="VP280" s="1"/>
      <c r="VQ280" s="1"/>
      <c r="VR280" s="1"/>
      <c r="VS280" s="1"/>
      <c r="VT280" s="1"/>
      <c r="VU280" s="1"/>
      <c r="VV280" s="1"/>
      <c r="VW280" s="1"/>
      <c r="VX280" s="1"/>
      <c r="VY280" s="1"/>
      <c r="VZ280" s="1"/>
      <c r="WA280" s="1"/>
      <c r="WB280" s="1"/>
      <c r="WC280" s="1"/>
      <c r="WD280" s="1"/>
      <c r="WE280" s="1"/>
      <c r="WF280" s="1"/>
      <c r="WG280" s="1"/>
      <c r="WH280" s="1"/>
      <c r="WI280" s="1"/>
      <c r="WJ280" s="1"/>
      <c r="WK280" s="1"/>
      <c r="WL280" s="1"/>
      <c r="WM280" s="1"/>
      <c r="WN280" s="1"/>
      <c r="WO280" s="1"/>
      <c r="WP280" s="1"/>
      <c r="WQ280" s="1"/>
      <c r="WR280" s="1"/>
      <c r="WS280" s="1"/>
      <c r="WT280" s="1"/>
      <c r="WU280" s="1"/>
      <c r="WV280" s="1"/>
      <c r="WW280" s="1"/>
      <c r="WX280" s="1"/>
      <c r="WY280" s="1"/>
      <c r="WZ280" s="1"/>
      <c r="XA280" s="1"/>
      <c r="XB280" s="1"/>
      <c r="XC280" s="1"/>
      <c r="XD280" s="1"/>
      <c r="XE280" s="1"/>
      <c r="XF280" s="1"/>
      <c r="XG280" s="1"/>
      <c r="XH280" s="1"/>
      <c r="XI280" s="1"/>
      <c r="XJ280" s="1"/>
      <c r="XK280" s="1"/>
      <c r="XL280" s="1"/>
      <c r="XM280" s="1"/>
      <c r="XN280" s="1"/>
      <c r="XO280" s="1"/>
      <c r="XP280" s="1"/>
      <c r="XQ280" s="1"/>
      <c r="XR280" s="1"/>
      <c r="XS280" s="1"/>
      <c r="XT280" s="1"/>
      <c r="XU280" s="1"/>
      <c r="XV280" s="1"/>
      <c r="XW280" s="1"/>
      <c r="XX280" s="1"/>
      <c r="XY280" s="1"/>
      <c r="XZ280" s="1"/>
      <c r="YA280" s="1"/>
      <c r="YB280" s="1"/>
      <c r="YC280" s="1"/>
      <c r="YD280" s="1"/>
      <c r="YE280" s="1"/>
      <c r="YF280" s="1"/>
      <c r="YG280" s="1"/>
      <c r="YH280" s="1"/>
      <c r="YI280" s="1"/>
      <c r="YJ280" s="1"/>
      <c r="YK280" s="1"/>
      <c r="YL280" s="1"/>
      <c r="YM280" s="1"/>
      <c r="YN280" s="1"/>
      <c r="YO280" s="1"/>
      <c r="YP280" s="1"/>
      <c r="YQ280" s="1"/>
      <c r="YR280" s="1"/>
      <c r="YS280" s="1"/>
      <c r="YT280" s="1"/>
      <c r="YU280" s="1"/>
      <c r="YV280" s="1"/>
      <c r="YW280" s="1"/>
      <c r="YX280" s="1"/>
      <c r="YY280" s="1"/>
      <c r="YZ280" s="1"/>
      <c r="ZA280" s="1"/>
      <c r="ZB280" s="1"/>
      <c r="ZC280" s="1"/>
      <c r="ZD280" s="1"/>
      <c r="ZE280" s="1"/>
      <c r="ZF280" s="1"/>
      <c r="ZG280" s="1"/>
      <c r="ZH280" s="1"/>
      <c r="ZI280" s="1"/>
      <c r="ZJ280" s="1"/>
      <c r="ZK280" s="1"/>
      <c r="ZL280" s="1"/>
      <c r="ZM280" s="1"/>
      <c r="ZN280" s="1"/>
      <c r="ZO280" s="1"/>
      <c r="ZP280" s="1"/>
      <c r="ZQ280" s="1"/>
      <c r="ZR280" s="1"/>
      <c r="ZS280" s="1"/>
      <c r="ZT280" s="1"/>
      <c r="ZU280" s="1"/>
      <c r="ZV280" s="1"/>
      <c r="ZW280" s="1"/>
      <c r="ZX280" s="1"/>
      <c r="ZY280" s="1"/>
      <c r="ZZ280" s="1"/>
      <c r="AAA280" s="1"/>
      <c r="AAB280" s="1"/>
      <c r="AAC280" s="1"/>
      <c r="AAD280" s="1"/>
      <c r="AAE280" s="1"/>
      <c r="AAF280" s="1"/>
      <c r="AAG280" s="1"/>
      <c r="AAH280" s="1"/>
      <c r="AAI280" s="1"/>
      <c r="AAJ280" s="1"/>
      <c r="AAK280" s="1"/>
      <c r="AAL280" s="1"/>
      <c r="AAM280" s="1"/>
      <c r="AAN280" s="1"/>
      <c r="AAO280" s="1"/>
      <c r="AAP280" s="1"/>
      <c r="AAQ280" s="1"/>
      <c r="AAR280" s="1"/>
      <c r="AAS280" s="1"/>
      <c r="AAT280" s="1"/>
      <c r="AAU280" s="1"/>
      <c r="AAV280" s="1"/>
      <c r="AAW280" s="1"/>
      <c r="AAX280" s="1"/>
      <c r="AAY280" s="1"/>
      <c r="AAZ280" s="1"/>
      <c r="ABA280" s="1"/>
      <c r="ABB280" s="1"/>
      <c r="ABC280" s="1"/>
      <c r="ABD280" s="1"/>
      <c r="ABE280" s="1"/>
      <c r="ABF280" s="1"/>
      <c r="ABG280" s="1"/>
      <c r="ABH280" s="1"/>
      <c r="ABI280" s="1"/>
      <c r="ABJ280" s="1"/>
      <c r="ABK280" s="1"/>
      <c r="ABL280" s="1"/>
      <c r="ABM280" s="1"/>
      <c r="ABN280" s="1"/>
      <c r="ABO280" s="1"/>
      <c r="ABP280" s="1"/>
      <c r="ABQ280" s="1"/>
      <c r="ABR280" s="1"/>
      <c r="ABS280" s="1"/>
      <c r="ABT280" s="1"/>
      <c r="ABU280" s="1"/>
      <c r="ABV280" s="1"/>
      <c r="ABW280" s="1"/>
      <c r="ABX280" s="1"/>
      <c r="ABY280" s="1"/>
      <c r="ABZ280" s="1"/>
      <c r="ACA280" s="1"/>
      <c r="ACB280" s="1"/>
      <c r="ACC280" s="1"/>
      <c r="ACD280" s="1"/>
      <c r="ACE280" s="1"/>
      <c r="ACF280" s="1"/>
      <c r="ACG280" s="1"/>
      <c r="ACH280" s="1"/>
      <c r="ACI280" s="1"/>
      <c r="ACJ280" s="1"/>
      <c r="ACK280" s="1"/>
      <c r="ACL280" s="1"/>
      <c r="ACM280" s="1"/>
      <c r="ACN280" s="1"/>
      <c r="ACO280" s="1"/>
      <c r="ACP280" s="1"/>
      <c r="ACQ280" s="1"/>
      <c r="ACR280" s="1"/>
      <c r="ACS280" s="1"/>
      <c r="ACT280" s="1"/>
      <c r="ACU280" s="1"/>
      <c r="ACV280" s="1"/>
      <c r="ACW280" s="1"/>
      <c r="ACX280" s="1"/>
      <c r="ACY280" s="1"/>
      <c r="ACZ280" s="1"/>
      <c r="ADA280" s="1"/>
      <c r="ADB280" s="1"/>
      <c r="ADC280" s="1"/>
      <c r="ADD280" s="1"/>
      <c r="ADE280" s="1"/>
      <c r="ADF280" s="1"/>
      <c r="ADG280" s="1"/>
      <c r="ADH280" s="1"/>
      <c r="ADI280" s="1"/>
      <c r="ADJ280" s="1"/>
      <c r="ADK280" s="1"/>
      <c r="ADL280" s="1"/>
      <c r="ADM280" s="1"/>
      <c r="ADN280" s="1"/>
      <c r="ADO280" s="1"/>
      <c r="ADP280" s="1"/>
      <c r="ADQ280" s="1"/>
      <c r="ADR280" s="1"/>
      <c r="ADS280" s="1"/>
      <c r="ADT280" s="1"/>
      <c r="ADU280" s="1"/>
      <c r="ADV280" s="1"/>
      <c r="ADW280" s="1"/>
      <c r="ADX280" s="1"/>
      <c r="ADY280" s="1"/>
      <c r="ADZ280" s="1"/>
      <c r="AEA280" s="1"/>
      <c r="AEB280" s="1"/>
      <c r="AEC280" s="1"/>
      <c r="AED280" s="1"/>
      <c r="AEE280" s="1"/>
      <c r="AEF280" s="1"/>
      <c r="AEG280" s="1"/>
      <c r="AEH280" s="1"/>
      <c r="AEI280" s="1"/>
      <c r="AEJ280" s="1"/>
      <c r="AEK280" s="1"/>
      <c r="AEL280" s="1"/>
      <c r="AEM280" s="1"/>
      <c r="AEN280" s="1"/>
      <c r="AEO280" s="1"/>
      <c r="AEP280" s="1"/>
      <c r="AEQ280" s="1"/>
      <c r="AER280" s="1"/>
      <c r="AES280" s="1"/>
      <c r="AET280" s="1"/>
      <c r="AEU280" s="1"/>
      <c r="AEV280" s="1"/>
      <c r="AEW280" s="1"/>
      <c r="AEX280" s="1"/>
      <c r="AEY280" s="1"/>
      <c r="AEZ280" s="1"/>
      <c r="AFA280" s="1"/>
      <c r="AFB280" s="1"/>
      <c r="AFC280" s="1"/>
      <c r="AFD280" s="1"/>
      <c r="AFE280" s="1"/>
      <c r="AFF280" s="1"/>
      <c r="AFG280" s="1"/>
      <c r="AFH280" s="1"/>
      <c r="AFI280" s="1"/>
      <c r="AFJ280" s="1"/>
      <c r="AFK280" s="1"/>
      <c r="AFL280" s="1"/>
      <c r="AFM280" s="1"/>
      <c r="AFN280" s="1"/>
      <c r="AFO280" s="1"/>
      <c r="AFP280" s="1"/>
      <c r="AFQ280" s="1"/>
      <c r="AFR280" s="1"/>
      <c r="AFS280" s="1"/>
      <c r="AFT280" s="1"/>
      <c r="AFU280" s="1"/>
      <c r="AFV280" s="1"/>
      <c r="AFW280" s="1"/>
      <c r="AFX280" s="1"/>
      <c r="AFY280" s="1"/>
      <c r="AFZ280" s="1"/>
      <c r="AGA280" s="1"/>
      <c r="AGB280" s="1"/>
      <c r="AGC280" s="1"/>
      <c r="AGD280" s="1"/>
      <c r="AGE280" s="1"/>
      <c r="AGF280" s="1"/>
      <c r="AGG280" s="1"/>
      <c r="AGH280" s="1"/>
      <c r="AGI280" s="1"/>
      <c r="AGJ280" s="1"/>
      <c r="AGK280" s="1"/>
      <c r="AGL280" s="1"/>
      <c r="AGM280" s="1"/>
      <c r="AGN280" s="1"/>
      <c r="AGO280" s="1"/>
      <c r="AGP280" s="1"/>
      <c r="AGQ280" s="1"/>
      <c r="AGR280" s="1"/>
      <c r="AGS280" s="1"/>
      <c r="AGT280" s="1"/>
      <c r="AGU280" s="1"/>
      <c r="AGV280" s="1"/>
      <c r="AGW280" s="1"/>
      <c r="AGX280" s="1"/>
      <c r="AGY280" s="1"/>
      <c r="AGZ280" s="1"/>
      <c r="AHA280" s="1"/>
      <c r="AHB280" s="1"/>
      <c r="AHC280" s="1"/>
      <c r="AHD280" s="1"/>
      <c r="AHE280" s="1"/>
      <c r="AHF280" s="1"/>
      <c r="AHG280" s="1"/>
      <c r="AHH280" s="1"/>
      <c r="AHI280" s="1"/>
      <c r="AHJ280" s="1"/>
      <c r="AHK280" s="1"/>
      <c r="AHL280" s="1"/>
      <c r="AHM280" s="1"/>
      <c r="AHN280" s="1"/>
      <c r="AHO280" s="1"/>
      <c r="AHP280" s="1"/>
      <c r="AHQ280" s="1"/>
      <c r="AHR280" s="1"/>
      <c r="AHS280" s="1"/>
      <c r="AHT280" s="1"/>
      <c r="AHU280" s="1"/>
      <c r="AHV280" s="1"/>
      <c r="AHW280" s="1"/>
      <c r="AHX280" s="1"/>
      <c r="AHY280" s="1"/>
      <c r="AHZ280" s="1"/>
      <c r="AIA280" s="1"/>
      <c r="AIB280" s="1"/>
      <c r="AIC280" s="1"/>
      <c r="AID280" s="1"/>
      <c r="AIE280" s="1"/>
      <c r="AIF280" s="1"/>
      <c r="AIG280" s="1"/>
      <c r="AIH280" s="1"/>
      <c r="AII280" s="1"/>
      <c r="AIJ280" s="1"/>
      <c r="AIK280" s="1"/>
      <c r="AIL280" s="1"/>
      <c r="AIM280" s="1"/>
      <c r="AIN280" s="1"/>
      <c r="AIO280" s="1"/>
      <c r="AIP280" s="1"/>
      <c r="AIQ280" s="1"/>
      <c r="AIR280" s="1"/>
      <c r="AIS280" s="1"/>
      <c r="AIT280" s="1"/>
      <c r="AIU280" s="1"/>
      <c r="AIV280" s="1"/>
      <c r="AIW280" s="1"/>
      <c r="AIX280" s="1"/>
      <c r="AIY280" s="1"/>
      <c r="AIZ280" s="1"/>
      <c r="AJA280" s="1"/>
      <c r="AJB280" s="1"/>
      <c r="AJC280" s="1"/>
      <c r="AJD280" s="1"/>
      <c r="AJE280" s="1"/>
      <c r="AJF280" s="1"/>
      <c r="AJG280" s="1"/>
      <c r="AJH280" s="1"/>
      <c r="AJI280" s="1"/>
      <c r="AJJ280" s="1"/>
      <c r="AJK280" s="1"/>
      <c r="AJL280" s="1"/>
      <c r="AJM280" s="1"/>
      <c r="AJN280" s="1"/>
      <c r="AJO280" s="1"/>
      <c r="AJP280" s="1"/>
      <c r="AJQ280" s="1"/>
      <c r="AJR280" s="1"/>
      <c r="AJS280" s="1"/>
      <c r="AJT280" s="1"/>
      <c r="AJU280" s="1"/>
      <c r="AJV280" s="1"/>
      <c r="AJW280" s="1"/>
      <c r="AJX280" s="1"/>
      <c r="AJY280" s="1"/>
      <c r="AJZ280" s="1"/>
      <c r="AKA280" s="1"/>
      <c r="AKB280" s="1"/>
      <c r="AKC280" s="1"/>
      <c r="AKD280" s="1"/>
      <c r="AKE280" s="1"/>
      <c r="AKF280" s="1"/>
      <c r="AKG280" s="1"/>
      <c r="AKH280" s="1"/>
      <c r="AKI280" s="1"/>
      <c r="AKJ280" s="1"/>
      <c r="AKK280" s="1"/>
      <c r="AKL280" s="1"/>
      <c r="AKM280" s="1"/>
      <c r="AKN280" s="1"/>
      <c r="AKO280" s="1"/>
      <c r="AKP280" s="1"/>
      <c r="AKQ280" s="1"/>
      <c r="AKR280" s="1"/>
      <c r="AKS280" s="1"/>
      <c r="AKT280" s="1"/>
      <c r="AKU280" s="1"/>
      <c r="AKV280" s="1"/>
      <c r="AKW280" s="1"/>
      <c r="AKX280" s="1"/>
      <c r="AKY280" s="1"/>
      <c r="AKZ280" s="1"/>
      <c r="ALA280" s="1"/>
      <c r="ALB280" s="1"/>
      <c r="ALC280" s="1"/>
      <c r="ALD280" s="1"/>
      <c r="ALE280" s="1"/>
      <c r="ALF280" s="1"/>
      <c r="ALG280" s="1"/>
      <c r="ALH280" s="1"/>
      <c r="ALI280" s="1"/>
      <c r="ALJ280" s="1"/>
      <c r="ALK280" s="1"/>
      <c r="ALL280" s="1"/>
      <c r="ALM280" s="1"/>
      <c r="ALN280" s="1"/>
      <c r="ALO280" s="1"/>
      <c r="ALP280" s="1"/>
      <c r="ALQ280" s="1"/>
      <c r="ALR280" s="1"/>
      <c r="ALS280" s="1"/>
      <c r="ALT280" s="1"/>
      <c r="ALU280" s="1"/>
      <c r="ALV280" s="1"/>
      <c r="ALW280" s="1"/>
      <c r="ALX280" s="1"/>
      <c r="ALY280" s="1"/>
      <c r="ALZ280" s="1"/>
      <c r="AMA280" s="1"/>
      <c r="AMB280" s="1"/>
      <c r="AMC280" s="1"/>
      <c r="AMD280" s="1"/>
      <c r="AME280" s="1"/>
      <c r="AMF280" s="1"/>
      <c r="AMG280" s="1"/>
      <c r="AMH280" s="1"/>
      <c r="AMI280" s="1"/>
      <c r="AMJ280" s="1"/>
    </row>
    <row r="281" spans="1:1024" x14ac:dyDescent="0.25">
      <c r="A281" s="26">
        <v>274</v>
      </c>
      <c r="B281" s="3" t="s">
        <v>9</v>
      </c>
      <c r="C281" s="28">
        <f>SUM(D281:I281)</f>
        <v>140141.41399999999</v>
      </c>
      <c r="D281" s="2">
        <v>0</v>
      </c>
      <c r="E281" s="2">
        <v>0</v>
      </c>
      <c r="F281" s="2">
        <v>0</v>
      </c>
      <c r="G281" s="2">
        <v>0</v>
      </c>
      <c r="H281" s="2">
        <v>140141.41399999999</v>
      </c>
      <c r="I281" s="2">
        <v>0</v>
      </c>
      <c r="J281" s="28"/>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c r="SR281" s="1"/>
      <c r="SS281" s="1"/>
      <c r="ST281" s="1"/>
      <c r="SU281" s="1"/>
      <c r="SV281" s="1"/>
      <c r="SW281" s="1"/>
      <c r="SX281" s="1"/>
      <c r="SY281" s="1"/>
      <c r="SZ281" s="1"/>
      <c r="TA281" s="1"/>
      <c r="TB281" s="1"/>
      <c r="TC281" s="1"/>
      <c r="TD281" s="1"/>
      <c r="TE281" s="1"/>
      <c r="TF281" s="1"/>
      <c r="TG281" s="1"/>
      <c r="TH281" s="1"/>
      <c r="TI281" s="1"/>
      <c r="TJ281" s="1"/>
      <c r="TK281" s="1"/>
      <c r="TL281" s="1"/>
      <c r="TM281" s="1"/>
      <c r="TN281" s="1"/>
      <c r="TO281" s="1"/>
      <c r="TP281" s="1"/>
      <c r="TQ281" s="1"/>
      <c r="TR281" s="1"/>
      <c r="TS281" s="1"/>
      <c r="TT281" s="1"/>
      <c r="TU281" s="1"/>
      <c r="TV281" s="1"/>
      <c r="TW281" s="1"/>
      <c r="TX281" s="1"/>
      <c r="TY281" s="1"/>
      <c r="TZ281" s="1"/>
      <c r="UA281" s="1"/>
      <c r="UB281" s="1"/>
      <c r="UC281" s="1"/>
      <c r="UD281" s="1"/>
      <c r="UE281" s="1"/>
      <c r="UF281" s="1"/>
      <c r="UG281" s="1"/>
      <c r="UH281" s="1"/>
      <c r="UI281" s="1"/>
      <c r="UJ281" s="1"/>
      <c r="UK281" s="1"/>
      <c r="UL281" s="1"/>
      <c r="UM281" s="1"/>
      <c r="UN281" s="1"/>
      <c r="UO281" s="1"/>
      <c r="UP281" s="1"/>
      <c r="UQ281" s="1"/>
      <c r="UR281" s="1"/>
      <c r="US281" s="1"/>
      <c r="UT281" s="1"/>
      <c r="UU281" s="1"/>
      <c r="UV281" s="1"/>
      <c r="UW281" s="1"/>
      <c r="UX281" s="1"/>
      <c r="UY281" s="1"/>
      <c r="UZ281" s="1"/>
      <c r="VA281" s="1"/>
      <c r="VB281" s="1"/>
      <c r="VC281" s="1"/>
      <c r="VD281" s="1"/>
      <c r="VE281" s="1"/>
      <c r="VF281" s="1"/>
      <c r="VG281" s="1"/>
      <c r="VH281" s="1"/>
      <c r="VI281" s="1"/>
      <c r="VJ281" s="1"/>
      <c r="VK281" s="1"/>
      <c r="VL281" s="1"/>
      <c r="VM281" s="1"/>
      <c r="VN281" s="1"/>
      <c r="VO281" s="1"/>
      <c r="VP281" s="1"/>
      <c r="VQ281" s="1"/>
      <c r="VR281" s="1"/>
      <c r="VS281" s="1"/>
      <c r="VT281" s="1"/>
      <c r="VU281" s="1"/>
      <c r="VV281" s="1"/>
      <c r="VW281" s="1"/>
      <c r="VX281" s="1"/>
      <c r="VY281" s="1"/>
      <c r="VZ281" s="1"/>
      <c r="WA281" s="1"/>
      <c r="WB281" s="1"/>
      <c r="WC281" s="1"/>
      <c r="WD281" s="1"/>
      <c r="WE281" s="1"/>
      <c r="WF281" s="1"/>
      <c r="WG281" s="1"/>
      <c r="WH281" s="1"/>
      <c r="WI281" s="1"/>
      <c r="WJ281" s="1"/>
      <c r="WK281" s="1"/>
      <c r="WL281" s="1"/>
      <c r="WM281" s="1"/>
      <c r="WN281" s="1"/>
      <c r="WO281" s="1"/>
      <c r="WP281" s="1"/>
      <c r="WQ281" s="1"/>
      <c r="WR281" s="1"/>
      <c r="WS281" s="1"/>
      <c r="WT281" s="1"/>
      <c r="WU281" s="1"/>
      <c r="WV281" s="1"/>
      <c r="WW281" s="1"/>
      <c r="WX281" s="1"/>
      <c r="WY281" s="1"/>
      <c r="WZ281" s="1"/>
      <c r="XA281" s="1"/>
      <c r="XB281" s="1"/>
      <c r="XC281" s="1"/>
      <c r="XD281" s="1"/>
      <c r="XE281" s="1"/>
      <c r="XF281" s="1"/>
      <c r="XG281" s="1"/>
      <c r="XH281" s="1"/>
      <c r="XI281" s="1"/>
      <c r="XJ281" s="1"/>
      <c r="XK281" s="1"/>
      <c r="XL281" s="1"/>
      <c r="XM281" s="1"/>
      <c r="XN281" s="1"/>
      <c r="XO281" s="1"/>
      <c r="XP281" s="1"/>
      <c r="XQ281" s="1"/>
      <c r="XR281" s="1"/>
      <c r="XS281" s="1"/>
      <c r="XT281" s="1"/>
      <c r="XU281" s="1"/>
      <c r="XV281" s="1"/>
      <c r="XW281" s="1"/>
      <c r="XX281" s="1"/>
      <c r="XY281" s="1"/>
      <c r="XZ281" s="1"/>
      <c r="YA281" s="1"/>
      <c r="YB281" s="1"/>
      <c r="YC281" s="1"/>
      <c r="YD281" s="1"/>
      <c r="YE281" s="1"/>
      <c r="YF281" s="1"/>
      <c r="YG281" s="1"/>
      <c r="YH281" s="1"/>
      <c r="YI281" s="1"/>
      <c r="YJ281" s="1"/>
      <c r="YK281" s="1"/>
      <c r="YL281" s="1"/>
      <c r="YM281" s="1"/>
      <c r="YN281" s="1"/>
      <c r="YO281" s="1"/>
      <c r="YP281" s="1"/>
      <c r="YQ281" s="1"/>
      <c r="YR281" s="1"/>
      <c r="YS281" s="1"/>
      <c r="YT281" s="1"/>
      <c r="YU281" s="1"/>
      <c r="YV281" s="1"/>
      <c r="YW281" s="1"/>
      <c r="YX281" s="1"/>
      <c r="YY281" s="1"/>
      <c r="YZ281" s="1"/>
      <c r="ZA281" s="1"/>
      <c r="ZB281" s="1"/>
      <c r="ZC281" s="1"/>
      <c r="ZD281" s="1"/>
      <c r="ZE281" s="1"/>
      <c r="ZF281" s="1"/>
      <c r="ZG281" s="1"/>
      <c r="ZH281" s="1"/>
      <c r="ZI281" s="1"/>
      <c r="ZJ281" s="1"/>
      <c r="ZK281" s="1"/>
      <c r="ZL281" s="1"/>
      <c r="ZM281" s="1"/>
      <c r="ZN281" s="1"/>
      <c r="ZO281" s="1"/>
      <c r="ZP281" s="1"/>
      <c r="ZQ281" s="1"/>
      <c r="ZR281" s="1"/>
      <c r="ZS281" s="1"/>
      <c r="ZT281" s="1"/>
      <c r="ZU281" s="1"/>
      <c r="ZV281" s="1"/>
      <c r="ZW281" s="1"/>
      <c r="ZX281" s="1"/>
      <c r="ZY281" s="1"/>
      <c r="ZZ281" s="1"/>
      <c r="AAA281" s="1"/>
      <c r="AAB281" s="1"/>
      <c r="AAC281" s="1"/>
      <c r="AAD281" s="1"/>
      <c r="AAE281" s="1"/>
      <c r="AAF281" s="1"/>
      <c r="AAG281" s="1"/>
      <c r="AAH281" s="1"/>
      <c r="AAI281" s="1"/>
      <c r="AAJ281" s="1"/>
      <c r="AAK281" s="1"/>
      <c r="AAL281" s="1"/>
      <c r="AAM281" s="1"/>
      <c r="AAN281" s="1"/>
      <c r="AAO281" s="1"/>
      <c r="AAP281" s="1"/>
      <c r="AAQ281" s="1"/>
      <c r="AAR281" s="1"/>
      <c r="AAS281" s="1"/>
      <c r="AAT281" s="1"/>
      <c r="AAU281" s="1"/>
      <c r="AAV281" s="1"/>
      <c r="AAW281" s="1"/>
      <c r="AAX281" s="1"/>
      <c r="AAY281" s="1"/>
      <c r="AAZ281" s="1"/>
      <c r="ABA281" s="1"/>
      <c r="ABB281" s="1"/>
      <c r="ABC281" s="1"/>
      <c r="ABD281" s="1"/>
      <c r="ABE281" s="1"/>
      <c r="ABF281" s="1"/>
      <c r="ABG281" s="1"/>
      <c r="ABH281" s="1"/>
      <c r="ABI281" s="1"/>
      <c r="ABJ281" s="1"/>
      <c r="ABK281" s="1"/>
      <c r="ABL281" s="1"/>
      <c r="ABM281" s="1"/>
      <c r="ABN281" s="1"/>
      <c r="ABO281" s="1"/>
      <c r="ABP281" s="1"/>
      <c r="ABQ281" s="1"/>
      <c r="ABR281" s="1"/>
      <c r="ABS281" s="1"/>
      <c r="ABT281" s="1"/>
      <c r="ABU281" s="1"/>
      <c r="ABV281" s="1"/>
      <c r="ABW281" s="1"/>
      <c r="ABX281" s="1"/>
      <c r="ABY281" s="1"/>
      <c r="ABZ281" s="1"/>
      <c r="ACA281" s="1"/>
      <c r="ACB281" s="1"/>
      <c r="ACC281" s="1"/>
      <c r="ACD281" s="1"/>
      <c r="ACE281" s="1"/>
      <c r="ACF281" s="1"/>
      <c r="ACG281" s="1"/>
      <c r="ACH281" s="1"/>
      <c r="ACI281" s="1"/>
      <c r="ACJ281" s="1"/>
      <c r="ACK281" s="1"/>
      <c r="ACL281" s="1"/>
      <c r="ACM281" s="1"/>
      <c r="ACN281" s="1"/>
      <c r="ACO281" s="1"/>
      <c r="ACP281" s="1"/>
      <c r="ACQ281" s="1"/>
      <c r="ACR281" s="1"/>
      <c r="ACS281" s="1"/>
      <c r="ACT281" s="1"/>
      <c r="ACU281" s="1"/>
      <c r="ACV281" s="1"/>
      <c r="ACW281" s="1"/>
      <c r="ACX281" s="1"/>
      <c r="ACY281" s="1"/>
      <c r="ACZ281" s="1"/>
      <c r="ADA281" s="1"/>
      <c r="ADB281" s="1"/>
      <c r="ADC281" s="1"/>
      <c r="ADD281" s="1"/>
      <c r="ADE281" s="1"/>
      <c r="ADF281" s="1"/>
      <c r="ADG281" s="1"/>
      <c r="ADH281" s="1"/>
      <c r="ADI281" s="1"/>
      <c r="ADJ281" s="1"/>
      <c r="ADK281" s="1"/>
      <c r="ADL281" s="1"/>
      <c r="ADM281" s="1"/>
      <c r="ADN281" s="1"/>
      <c r="ADO281" s="1"/>
      <c r="ADP281" s="1"/>
      <c r="ADQ281" s="1"/>
      <c r="ADR281" s="1"/>
      <c r="ADS281" s="1"/>
      <c r="ADT281" s="1"/>
      <c r="ADU281" s="1"/>
      <c r="ADV281" s="1"/>
      <c r="ADW281" s="1"/>
      <c r="ADX281" s="1"/>
      <c r="ADY281" s="1"/>
      <c r="ADZ281" s="1"/>
      <c r="AEA281" s="1"/>
      <c r="AEB281" s="1"/>
      <c r="AEC281" s="1"/>
      <c r="AED281" s="1"/>
      <c r="AEE281" s="1"/>
      <c r="AEF281" s="1"/>
      <c r="AEG281" s="1"/>
      <c r="AEH281" s="1"/>
      <c r="AEI281" s="1"/>
      <c r="AEJ281" s="1"/>
      <c r="AEK281" s="1"/>
      <c r="AEL281" s="1"/>
      <c r="AEM281" s="1"/>
      <c r="AEN281" s="1"/>
      <c r="AEO281" s="1"/>
      <c r="AEP281" s="1"/>
      <c r="AEQ281" s="1"/>
      <c r="AER281" s="1"/>
      <c r="AES281" s="1"/>
      <c r="AET281" s="1"/>
      <c r="AEU281" s="1"/>
      <c r="AEV281" s="1"/>
      <c r="AEW281" s="1"/>
      <c r="AEX281" s="1"/>
      <c r="AEY281" s="1"/>
      <c r="AEZ281" s="1"/>
      <c r="AFA281" s="1"/>
      <c r="AFB281" s="1"/>
      <c r="AFC281" s="1"/>
      <c r="AFD281" s="1"/>
      <c r="AFE281" s="1"/>
      <c r="AFF281" s="1"/>
      <c r="AFG281" s="1"/>
      <c r="AFH281" s="1"/>
      <c r="AFI281" s="1"/>
      <c r="AFJ281" s="1"/>
      <c r="AFK281" s="1"/>
      <c r="AFL281" s="1"/>
      <c r="AFM281" s="1"/>
      <c r="AFN281" s="1"/>
      <c r="AFO281" s="1"/>
      <c r="AFP281" s="1"/>
      <c r="AFQ281" s="1"/>
      <c r="AFR281" s="1"/>
      <c r="AFS281" s="1"/>
      <c r="AFT281" s="1"/>
      <c r="AFU281" s="1"/>
      <c r="AFV281" s="1"/>
      <c r="AFW281" s="1"/>
      <c r="AFX281" s="1"/>
      <c r="AFY281" s="1"/>
      <c r="AFZ281" s="1"/>
      <c r="AGA281" s="1"/>
      <c r="AGB281" s="1"/>
      <c r="AGC281" s="1"/>
      <c r="AGD281" s="1"/>
      <c r="AGE281" s="1"/>
      <c r="AGF281" s="1"/>
      <c r="AGG281" s="1"/>
      <c r="AGH281" s="1"/>
      <c r="AGI281" s="1"/>
      <c r="AGJ281" s="1"/>
      <c r="AGK281" s="1"/>
      <c r="AGL281" s="1"/>
      <c r="AGM281" s="1"/>
      <c r="AGN281" s="1"/>
      <c r="AGO281" s="1"/>
      <c r="AGP281" s="1"/>
      <c r="AGQ281" s="1"/>
      <c r="AGR281" s="1"/>
      <c r="AGS281" s="1"/>
      <c r="AGT281" s="1"/>
      <c r="AGU281" s="1"/>
      <c r="AGV281" s="1"/>
      <c r="AGW281" s="1"/>
      <c r="AGX281" s="1"/>
      <c r="AGY281" s="1"/>
      <c r="AGZ281" s="1"/>
      <c r="AHA281" s="1"/>
      <c r="AHB281" s="1"/>
      <c r="AHC281" s="1"/>
      <c r="AHD281" s="1"/>
      <c r="AHE281" s="1"/>
      <c r="AHF281" s="1"/>
      <c r="AHG281" s="1"/>
      <c r="AHH281" s="1"/>
      <c r="AHI281" s="1"/>
      <c r="AHJ281" s="1"/>
      <c r="AHK281" s="1"/>
      <c r="AHL281" s="1"/>
      <c r="AHM281" s="1"/>
      <c r="AHN281" s="1"/>
      <c r="AHO281" s="1"/>
      <c r="AHP281" s="1"/>
      <c r="AHQ281" s="1"/>
      <c r="AHR281" s="1"/>
      <c r="AHS281" s="1"/>
      <c r="AHT281" s="1"/>
      <c r="AHU281" s="1"/>
      <c r="AHV281" s="1"/>
      <c r="AHW281" s="1"/>
      <c r="AHX281" s="1"/>
      <c r="AHY281" s="1"/>
      <c r="AHZ281" s="1"/>
      <c r="AIA281" s="1"/>
      <c r="AIB281" s="1"/>
      <c r="AIC281" s="1"/>
      <c r="AID281" s="1"/>
      <c r="AIE281" s="1"/>
      <c r="AIF281" s="1"/>
      <c r="AIG281" s="1"/>
      <c r="AIH281" s="1"/>
      <c r="AII281" s="1"/>
      <c r="AIJ281" s="1"/>
      <c r="AIK281" s="1"/>
      <c r="AIL281" s="1"/>
      <c r="AIM281" s="1"/>
      <c r="AIN281" s="1"/>
      <c r="AIO281" s="1"/>
      <c r="AIP281" s="1"/>
      <c r="AIQ281" s="1"/>
      <c r="AIR281" s="1"/>
      <c r="AIS281" s="1"/>
      <c r="AIT281" s="1"/>
      <c r="AIU281" s="1"/>
      <c r="AIV281" s="1"/>
      <c r="AIW281" s="1"/>
      <c r="AIX281" s="1"/>
      <c r="AIY281" s="1"/>
      <c r="AIZ281" s="1"/>
      <c r="AJA281" s="1"/>
      <c r="AJB281" s="1"/>
      <c r="AJC281" s="1"/>
      <c r="AJD281" s="1"/>
      <c r="AJE281" s="1"/>
      <c r="AJF281" s="1"/>
      <c r="AJG281" s="1"/>
      <c r="AJH281" s="1"/>
      <c r="AJI281" s="1"/>
      <c r="AJJ281" s="1"/>
      <c r="AJK281" s="1"/>
      <c r="AJL281" s="1"/>
      <c r="AJM281" s="1"/>
      <c r="AJN281" s="1"/>
      <c r="AJO281" s="1"/>
      <c r="AJP281" s="1"/>
      <c r="AJQ281" s="1"/>
      <c r="AJR281" s="1"/>
      <c r="AJS281" s="1"/>
      <c r="AJT281" s="1"/>
      <c r="AJU281" s="1"/>
      <c r="AJV281" s="1"/>
      <c r="AJW281" s="1"/>
      <c r="AJX281" s="1"/>
      <c r="AJY281" s="1"/>
      <c r="AJZ281" s="1"/>
      <c r="AKA281" s="1"/>
      <c r="AKB281" s="1"/>
      <c r="AKC281" s="1"/>
      <c r="AKD281" s="1"/>
      <c r="AKE281" s="1"/>
      <c r="AKF281" s="1"/>
      <c r="AKG281" s="1"/>
      <c r="AKH281" s="1"/>
      <c r="AKI281" s="1"/>
      <c r="AKJ281" s="1"/>
      <c r="AKK281" s="1"/>
      <c r="AKL281" s="1"/>
      <c r="AKM281" s="1"/>
      <c r="AKN281" s="1"/>
      <c r="AKO281" s="1"/>
      <c r="AKP281" s="1"/>
      <c r="AKQ281" s="1"/>
      <c r="AKR281" s="1"/>
      <c r="AKS281" s="1"/>
      <c r="AKT281" s="1"/>
      <c r="AKU281" s="1"/>
      <c r="AKV281" s="1"/>
      <c r="AKW281" s="1"/>
      <c r="AKX281" s="1"/>
      <c r="AKY281" s="1"/>
      <c r="AKZ281" s="1"/>
      <c r="ALA281" s="1"/>
      <c r="ALB281" s="1"/>
      <c r="ALC281" s="1"/>
      <c r="ALD281" s="1"/>
      <c r="ALE281" s="1"/>
      <c r="ALF281" s="1"/>
      <c r="ALG281" s="1"/>
      <c r="ALH281" s="1"/>
      <c r="ALI281" s="1"/>
      <c r="ALJ281" s="1"/>
      <c r="ALK281" s="1"/>
      <c r="ALL281" s="1"/>
      <c r="ALM281" s="1"/>
      <c r="ALN281" s="1"/>
      <c r="ALO281" s="1"/>
      <c r="ALP281" s="1"/>
      <c r="ALQ281" s="1"/>
      <c r="ALR281" s="1"/>
      <c r="ALS281" s="1"/>
      <c r="ALT281" s="1"/>
      <c r="ALU281" s="1"/>
      <c r="ALV281" s="1"/>
      <c r="ALW281" s="1"/>
      <c r="ALX281" s="1"/>
      <c r="ALY281" s="1"/>
      <c r="ALZ281" s="1"/>
      <c r="AMA281" s="1"/>
      <c r="AMB281" s="1"/>
      <c r="AMC281" s="1"/>
      <c r="AMD281" s="1"/>
      <c r="AME281" s="1"/>
      <c r="AMF281" s="1"/>
      <c r="AMG281" s="1"/>
      <c r="AMH281" s="1"/>
      <c r="AMI281" s="1"/>
      <c r="AMJ281" s="1"/>
    </row>
    <row r="282" spans="1:1024" x14ac:dyDescent="0.25">
      <c r="A282" s="26">
        <v>275</v>
      </c>
      <c r="B282" s="3" t="s">
        <v>10</v>
      </c>
      <c r="C282" s="28">
        <f>SUM(D282:I282)</f>
        <v>0</v>
      </c>
      <c r="D282" s="2">
        <v>0</v>
      </c>
      <c r="E282" s="2">
        <v>0</v>
      </c>
      <c r="F282" s="2">
        <v>0</v>
      </c>
      <c r="G282" s="2">
        <v>0</v>
      </c>
      <c r="H282" s="2">
        <v>0</v>
      </c>
      <c r="I282" s="2">
        <v>0</v>
      </c>
      <c r="J282" s="28"/>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c r="PU282" s="1"/>
      <c r="PV282" s="1"/>
      <c r="PW282" s="1"/>
      <c r="PX282" s="1"/>
      <c r="PY282" s="1"/>
      <c r="PZ282" s="1"/>
      <c r="QA282" s="1"/>
      <c r="QB282" s="1"/>
      <c r="QC282" s="1"/>
      <c r="QD282" s="1"/>
      <c r="QE282" s="1"/>
      <c r="QF282" s="1"/>
      <c r="QG282" s="1"/>
      <c r="QH282" s="1"/>
      <c r="QI282" s="1"/>
      <c r="QJ282" s="1"/>
      <c r="QK282" s="1"/>
      <c r="QL282" s="1"/>
      <c r="QM282" s="1"/>
      <c r="QN282" s="1"/>
      <c r="QO282" s="1"/>
      <c r="QP282" s="1"/>
      <c r="QQ282" s="1"/>
      <c r="QR282" s="1"/>
      <c r="QS282" s="1"/>
      <c r="QT282" s="1"/>
      <c r="QU282" s="1"/>
      <c r="QV282" s="1"/>
      <c r="QW282" s="1"/>
      <c r="QX282" s="1"/>
      <c r="QY282" s="1"/>
      <c r="QZ282" s="1"/>
      <c r="RA282" s="1"/>
      <c r="RB282" s="1"/>
      <c r="RC282" s="1"/>
      <c r="RD282" s="1"/>
      <c r="RE282" s="1"/>
      <c r="RF282" s="1"/>
      <c r="RG282" s="1"/>
      <c r="RH282" s="1"/>
      <c r="RI282" s="1"/>
      <c r="RJ282" s="1"/>
      <c r="RK282" s="1"/>
      <c r="RL282" s="1"/>
      <c r="RM282" s="1"/>
      <c r="RN282" s="1"/>
      <c r="RO282" s="1"/>
      <c r="RP282" s="1"/>
      <c r="RQ282" s="1"/>
      <c r="RR282" s="1"/>
      <c r="RS282" s="1"/>
      <c r="RT282" s="1"/>
      <c r="RU282" s="1"/>
      <c r="RV282" s="1"/>
      <c r="RW282" s="1"/>
      <c r="RX282" s="1"/>
      <c r="RY282" s="1"/>
      <c r="RZ282" s="1"/>
      <c r="SA282" s="1"/>
      <c r="SB282" s="1"/>
      <c r="SC282" s="1"/>
      <c r="SD282" s="1"/>
      <c r="SE282" s="1"/>
      <c r="SF282" s="1"/>
      <c r="SG282" s="1"/>
      <c r="SH282" s="1"/>
      <c r="SI282" s="1"/>
      <c r="SJ282" s="1"/>
      <c r="SK282" s="1"/>
      <c r="SL282" s="1"/>
      <c r="SM282" s="1"/>
      <c r="SN282" s="1"/>
      <c r="SO282" s="1"/>
      <c r="SP282" s="1"/>
      <c r="SQ282" s="1"/>
      <c r="SR282" s="1"/>
      <c r="SS282" s="1"/>
      <c r="ST282" s="1"/>
      <c r="SU282" s="1"/>
      <c r="SV282" s="1"/>
      <c r="SW282" s="1"/>
      <c r="SX282" s="1"/>
      <c r="SY282" s="1"/>
      <c r="SZ282" s="1"/>
      <c r="TA282" s="1"/>
      <c r="TB282" s="1"/>
      <c r="TC282" s="1"/>
      <c r="TD282" s="1"/>
      <c r="TE282" s="1"/>
      <c r="TF282" s="1"/>
      <c r="TG282" s="1"/>
      <c r="TH282" s="1"/>
      <c r="TI282" s="1"/>
      <c r="TJ282" s="1"/>
      <c r="TK282" s="1"/>
      <c r="TL282" s="1"/>
      <c r="TM282" s="1"/>
      <c r="TN282" s="1"/>
      <c r="TO282" s="1"/>
      <c r="TP282" s="1"/>
      <c r="TQ282" s="1"/>
      <c r="TR282" s="1"/>
      <c r="TS282" s="1"/>
      <c r="TT282" s="1"/>
      <c r="TU282" s="1"/>
      <c r="TV282" s="1"/>
      <c r="TW282" s="1"/>
      <c r="TX282" s="1"/>
      <c r="TY282" s="1"/>
      <c r="TZ282" s="1"/>
      <c r="UA282" s="1"/>
      <c r="UB282" s="1"/>
      <c r="UC282" s="1"/>
      <c r="UD282" s="1"/>
      <c r="UE282" s="1"/>
      <c r="UF282" s="1"/>
      <c r="UG282" s="1"/>
      <c r="UH282" s="1"/>
      <c r="UI282" s="1"/>
      <c r="UJ282" s="1"/>
      <c r="UK282" s="1"/>
      <c r="UL282" s="1"/>
      <c r="UM282" s="1"/>
      <c r="UN282" s="1"/>
      <c r="UO282" s="1"/>
      <c r="UP282" s="1"/>
      <c r="UQ282" s="1"/>
      <c r="UR282" s="1"/>
      <c r="US282" s="1"/>
      <c r="UT282" s="1"/>
      <c r="UU282" s="1"/>
      <c r="UV282" s="1"/>
      <c r="UW282" s="1"/>
      <c r="UX282" s="1"/>
      <c r="UY282" s="1"/>
      <c r="UZ282" s="1"/>
      <c r="VA282" s="1"/>
      <c r="VB282" s="1"/>
      <c r="VC282" s="1"/>
      <c r="VD282" s="1"/>
      <c r="VE282" s="1"/>
      <c r="VF282" s="1"/>
      <c r="VG282" s="1"/>
      <c r="VH282" s="1"/>
      <c r="VI282" s="1"/>
      <c r="VJ282" s="1"/>
      <c r="VK282" s="1"/>
      <c r="VL282" s="1"/>
      <c r="VM282" s="1"/>
      <c r="VN282" s="1"/>
      <c r="VO282" s="1"/>
      <c r="VP282" s="1"/>
      <c r="VQ282" s="1"/>
      <c r="VR282" s="1"/>
      <c r="VS282" s="1"/>
      <c r="VT282" s="1"/>
      <c r="VU282" s="1"/>
      <c r="VV282" s="1"/>
      <c r="VW282" s="1"/>
      <c r="VX282" s="1"/>
      <c r="VY282" s="1"/>
      <c r="VZ282" s="1"/>
      <c r="WA282" s="1"/>
      <c r="WB282" s="1"/>
      <c r="WC282" s="1"/>
      <c r="WD282" s="1"/>
      <c r="WE282" s="1"/>
      <c r="WF282" s="1"/>
      <c r="WG282" s="1"/>
      <c r="WH282" s="1"/>
      <c r="WI282" s="1"/>
      <c r="WJ282" s="1"/>
      <c r="WK282" s="1"/>
      <c r="WL282" s="1"/>
      <c r="WM282" s="1"/>
      <c r="WN282" s="1"/>
      <c r="WO282" s="1"/>
      <c r="WP282" s="1"/>
      <c r="WQ282" s="1"/>
      <c r="WR282" s="1"/>
      <c r="WS282" s="1"/>
      <c r="WT282" s="1"/>
      <c r="WU282" s="1"/>
      <c r="WV282" s="1"/>
      <c r="WW282" s="1"/>
      <c r="WX282" s="1"/>
      <c r="WY282" s="1"/>
      <c r="WZ282" s="1"/>
      <c r="XA282" s="1"/>
      <c r="XB282" s="1"/>
      <c r="XC282" s="1"/>
      <c r="XD282" s="1"/>
      <c r="XE282" s="1"/>
      <c r="XF282" s="1"/>
      <c r="XG282" s="1"/>
      <c r="XH282" s="1"/>
      <c r="XI282" s="1"/>
      <c r="XJ282" s="1"/>
      <c r="XK282" s="1"/>
      <c r="XL282" s="1"/>
      <c r="XM282" s="1"/>
      <c r="XN282" s="1"/>
      <c r="XO282" s="1"/>
      <c r="XP282" s="1"/>
      <c r="XQ282" s="1"/>
      <c r="XR282" s="1"/>
      <c r="XS282" s="1"/>
      <c r="XT282" s="1"/>
      <c r="XU282" s="1"/>
      <c r="XV282" s="1"/>
      <c r="XW282" s="1"/>
      <c r="XX282" s="1"/>
      <c r="XY282" s="1"/>
      <c r="XZ282" s="1"/>
      <c r="YA282" s="1"/>
      <c r="YB282" s="1"/>
      <c r="YC282" s="1"/>
      <c r="YD282" s="1"/>
      <c r="YE282" s="1"/>
      <c r="YF282" s="1"/>
      <c r="YG282" s="1"/>
      <c r="YH282" s="1"/>
      <c r="YI282" s="1"/>
      <c r="YJ282" s="1"/>
      <c r="YK282" s="1"/>
      <c r="YL282" s="1"/>
      <c r="YM282" s="1"/>
      <c r="YN282" s="1"/>
      <c r="YO282" s="1"/>
      <c r="YP282" s="1"/>
      <c r="YQ282" s="1"/>
      <c r="YR282" s="1"/>
      <c r="YS282" s="1"/>
      <c r="YT282" s="1"/>
      <c r="YU282" s="1"/>
      <c r="YV282" s="1"/>
      <c r="YW282" s="1"/>
      <c r="YX282" s="1"/>
      <c r="YY282" s="1"/>
      <c r="YZ282" s="1"/>
      <c r="ZA282" s="1"/>
      <c r="ZB282" s="1"/>
      <c r="ZC282" s="1"/>
      <c r="ZD282" s="1"/>
      <c r="ZE282" s="1"/>
      <c r="ZF282" s="1"/>
      <c r="ZG282" s="1"/>
      <c r="ZH282" s="1"/>
      <c r="ZI282" s="1"/>
      <c r="ZJ282" s="1"/>
      <c r="ZK282" s="1"/>
      <c r="ZL282" s="1"/>
      <c r="ZM282" s="1"/>
      <c r="ZN282" s="1"/>
      <c r="ZO282" s="1"/>
      <c r="ZP282" s="1"/>
      <c r="ZQ282" s="1"/>
      <c r="ZR282" s="1"/>
      <c r="ZS282" s="1"/>
      <c r="ZT282" s="1"/>
      <c r="ZU282" s="1"/>
      <c r="ZV282" s="1"/>
      <c r="ZW282" s="1"/>
      <c r="ZX282" s="1"/>
      <c r="ZY282" s="1"/>
      <c r="ZZ282" s="1"/>
      <c r="AAA282" s="1"/>
      <c r="AAB282" s="1"/>
      <c r="AAC282" s="1"/>
      <c r="AAD282" s="1"/>
      <c r="AAE282" s="1"/>
      <c r="AAF282" s="1"/>
      <c r="AAG282" s="1"/>
      <c r="AAH282" s="1"/>
      <c r="AAI282" s="1"/>
      <c r="AAJ282" s="1"/>
      <c r="AAK282" s="1"/>
      <c r="AAL282" s="1"/>
      <c r="AAM282" s="1"/>
      <c r="AAN282" s="1"/>
      <c r="AAO282" s="1"/>
      <c r="AAP282" s="1"/>
      <c r="AAQ282" s="1"/>
      <c r="AAR282" s="1"/>
      <c r="AAS282" s="1"/>
      <c r="AAT282" s="1"/>
      <c r="AAU282" s="1"/>
      <c r="AAV282" s="1"/>
      <c r="AAW282" s="1"/>
      <c r="AAX282" s="1"/>
      <c r="AAY282" s="1"/>
      <c r="AAZ282" s="1"/>
      <c r="ABA282" s="1"/>
      <c r="ABB282" s="1"/>
      <c r="ABC282" s="1"/>
      <c r="ABD282" s="1"/>
      <c r="ABE282" s="1"/>
      <c r="ABF282" s="1"/>
      <c r="ABG282" s="1"/>
      <c r="ABH282" s="1"/>
      <c r="ABI282" s="1"/>
      <c r="ABJ282" s="1"/>
      <c r="ABK282" s="1"/>
      <c r="ABL282" s="1"/>
      <c r="ABM282" s="1"/>
      <c r="ABN282" s="1"/>
      <c r="ABO282" s="1"/>
      <c r="ABP282" s="1"/>
      <c r="ABQ282" s="1"/>
      <c r="ABR282" s="1"/>
      <c r="ABS282" s="1"/>
      <c r="ABT282" s="1"/>
      <c r="ABU282" s="1"/>
      <c r="ABV282" s="1"/>
      <c r="ABW282" s="1"/>
      <c r="ABX282" s="1"/>
      <c r="ABY282" s="1"/>
      <c r="ABZ282" s="1"/>
      <c r="ACA282" s="1"/>
      <c r="ACB282" s="1"/>
      <c r="ACC282" s="1"/>
      <c r="ACD282" s="1"/>
      <c r="ACE282" s="1"/>
      <c r="ACF282" s="1"/>
      <c r="ACG282" s="1"/>
      <c r="ACH282" s="1"/>
      <c r="ACI282" s="1"/>
      <c r="ACJ282" s="1"/>
      <c r="ACK282" s="1"/>
      <c r="ACL282" s="1"/>
      <c r="ACM282" s="1"/>
      <c r="ACN282" s="1"/>
      <c r="ACO282" s="1"/>
      <c r="ACP282" s="1"/>
      <c r="ACQ282" s="1"/>
      <c r="ACR282" s="1"/>
      <c r="ACS282" s="1"/>
      <c r="ACT282" s="1"/>
      <c r="ACU282" s="1"/>
      <c r="ACV282" s="1"/>
      <c r="ACW282" s="1"/>
      <c r="ACX282" s="1"/>
      <c r="ACY282" s="1"/>
      <c r="ACZ282" s="1"/>
      <c r="ADA282" s="1"/>
      <c r="ADB282" s="1"/>
      <c r="ADC282" s="1"/>
      <c r="ADD282" s="1"/>
      <c r="ADE282" s="1"/>
      <c r="ADF282" s="1"/>
      <c r="ADG282" s="1"/>
      <c r="ADH282" s="1"/>
      <c r="ADI282" s="1"/>
      <c r="ADJ282" s="1"/>
      <c r="ADK282" s="1"/>
      <c r="ADL282" s="1"/>
      <c r="ADM282" s="1"/>
      <c r="ADN282" s="1"/>
      <c r="ADO282" s="1"/>
      <c r="ADP282" s="1"/>
      <c r="ADQ282" s="1"/>
      <c r="ADR282" s="1"/>
      <c r="ADS282" s="1"/>
      <c r="ADT282" s="1"/>
      <c r="ADU282" s="1"/>
      <c r="ADV282" s="1"/>
      <c r="ADW282" s="1"/>
      <c r="ADX282" s="1"/>
      <c r="ADY282" s="1"/>
      <c r="ADZ282" s="1"/>
      <c r="AEA282" s="1"/>
      <c r="AEB282" s="1"/>
      <c r="AEC282" s="1"/>
      <c r="AED282" s="1"/>
      <c r="AEE282" s="1"/>
      <c r="AEF282" s="1"/>
      <c r="AEG282" s="1"/>
      <c r="AEH282" s="1"/>
      <c r="AEI282" s="1"/>
      <c r="AEJ282" s="1"/>
      <c r="AEK282" s="1"/>
      <c r="AEL282" s="1"/>
      <c r="AEM282" s="1"/>
      <c r="AEN282" s="1"/>
      <c r="AEO282" s="1"/>
      <c r="AEP282" s="1"/>
      <c r="AEQ282" s="1"/>
      <c r="AER282" s="1"/>
      <c r="AES282" s="1"/>
      <c r="AET282" s="1"/>
      <c r="AEU282" s="1"/>
      <c r="AEV282" s="1"/>
      <c r="AEW282" s="1"/>
      <c r="AEX282" s="1"/>
      <c r="AEY282" s="1"/>
      <c r="AEZ282" s="1"/>
      <c r="AFA282" s="1"/>
      <c r="AFB282" s="1"/>
      <c r="AFC282" s="1"/>
      <c r="AFD282" s="1"/>
      <c r="AFE282" s="1"/>
      <c r="AFF282" s="1"/>
      <c r="AFG282" s="1"/>
      <c r="AFH282" s="1"/>
      <c r="AFI282" s="1"/>
      <c r="AFJ282" s="1"/>
      <c r="AFK282" s="1"/>
      <c r="AFL282" s="1"/>
      <c r="AFM282" s="1"/>
      <c r="AFN282" s="1"/>
      <c r="AFO282" s="1"/>
      <c r="AFP282" s="1"/>
      <c r="AFQ282" s="1"/>
      <c r="AFR282" s="1"/>
      <c r="AFS282" s="1"/>
      <c r="AFT282" s="1"/>
      <c r="AFU282" s="1"/>
      <c r="AFV282" s="1"/>
      <c r="AFW282" s="1"/>
      <c r="AFX282" s="1"/>
      <c r="AFY282" s="1"/>
      <c r="AFZ282" s="1"/>
      <c r="AGA282" s="1"/>
      <c r="AGB282" s="1"/>
      <c r="AGC282" s="1"/>
      <c r="AGD282" s="1"/>
      <c r="AGE282" s="1"/>
      <c r="AGF282" s="1"/>
      <c r="AGG282" s="1"/>
      <c r="AGH282" s="1"/>
      <c r="AGI282" s="1"/>
      <c r="AGJ282" s="1"/>
      <c r="AGK282" s="1"/>
      <c r="AGL282" s="1"/>
      <c r="AGM282" s="1"/>
      <c r="AGN282" s="1"/>
      <c r="AGO282" s="1"/>
      <c r="AGP282" s="1"/>
      <c r="AGQ282" s="1"/>
      <c r="AGR282" s="1"/>
      <c r="AGS282" s="1"/>
      <c r="AGT282" s="1"/>
      <c r="AGU282" s="1"/>
      <c r="AGV282" s="1"/>
      <c r="AGW282" s="1"/>
      <c r="AGX282" s="1"/>
      <c r="AGY282" s="1"/>
      <c r="AGZ282" s="1"/>
      <c r="AHA282" s="1"/>
      <c r="AHB282" s="1"/>
      <c r="AHC282" s="1"/>
      <c r="AHD282" s="1"/>
      <c r="AHE282" s="1"/>
      <c r="AHF282" s="1"/>
      <c r="AHG282" s="1"/>
      <c r="AHH282" s="1"/>
      <c r="AHI282" s="1"/>
      <c r="AHJ282" s="1"/>
      <c r="AHK282" s="1"/>
      <c r="AHL282" s="1"/>
      <c r="AHM282" s="1"/>
      <c r="AHN282" s="1"/>
      <c r="AHO282" s="1"/>
      <c r="AHP282" s="1"/>
      <c r="AHQ282" s="1"/>
      <c r="AHR282" s="1"/>
      <c r="AHS282" s="1"/>
      <c r="AHT282" s="1"/>
      <c r="AHU282" s="1"/>
      <c r="AHV282" s="1"/>
      <c r="AHW282" s="1"/>
      <c r="AHX282" s="1"/>
      <c r="AHY282" s="1"/>
      <c r="AHZ282" s="1"/>
      <c r="AIA282" s="1"/>
      <c r="AIB282" s="1"/>
      <c r="AIC282" s="1"/>
      <c r="AID282" s="1"/>
      <c r="AIE282" s="1"/>
      <c r="AIF282" s="1"/>
      <c r="AIG282" s="1"/>
      <c r="AIH282" s="1"/>
      <c r="AII282" s="1"/>
      <c r="AIJ282" s="1"/>
      <c r="AIK282" s="1"/>
      <c r="AIL282" s="1"/>
      <c r="AIM282" s="1"/>
      <c r="AIN282" s="1"/>
      <c r="AIO282" s="1"/>
      <c r="AIP282" s="1"/>
      <c r="AIQ282" s="1"/>
      <c r="AIR282" s="1"/>
      <c r="AIS282" s="1"/>
      <c r="AIT282" s="1"/>
      <c r="AIU282" s="1"/>
      <c r="AIV282" s="1"/>
      <c r="AIW282" s="1"/>
      <c r="AIX282" s="1"/>
      <c r="AIY282" s="1"/>
      <c r="AIZ282" s="1"/>
      <c r="AJA282" s="1"/>
      <c r="AJB282" s="1"/>
      <c r="AJC282" s="1"/>
      <c r="AJD282" s="1"/>
      <c r="AJE282" s="1"/>
      <c r="AJF282" s="1"/>
      <c r="AJG282" s="1"/>
      <c r="AJH282" s="1"/>
      <c r="AJI282" s="1"/>
      <c r="AJJ282" s="1"/>
      <c r="AJK282" s="1"/>
      <c r="AJL282" s="1"/>
      <c r="AJM282" s="1"/>
      <c r="AJN282" s="1"/>
      <c r="AJO282" s="1"/>
      <c r="AJP282" s="1"/>
      <c r="AJQ282" s="1"/>
      <c r="AJR282" s="1"/>
      <c r="AJS282" s="1"/>
      <c r="AJT282" s="1"/>
      <c r="AJU282" s="1"/>
      <c r="AJV282" s="1"/>
      <c r="AJW282" s="1"/>
      <c r="AJX282" s="1"/>
      <c r="AJY282" s="1"/>
      <c r="AJZ282" s="1"/>
      <c r="AKA282" s="1"/>
      <c r="AKB282" s="1"/>
      <c r="AKC282" s="1"/>
      <c r="AKD282" s="1"/>
      <c r="AKE282" s="1"/>
      <c r="AKF282" s="1"/>
      <c r="AKG282" s="1"/>
      <c r="AKH282" s="1"/>
      <c r="AKI282" s="1"/>
      <c r="AKJ282" s="1"/>
      <c r="AKK282" s="1"/>
      <c r="AKL282" s="1"/>
      <c r="AKM282" s="1"/>
      <c r="AKN282" s="1"/>
      <c r="AKO282" s="1"/>
      <c r="AKP282" s="1"/>
      <c r="AKQ282" s="1"/>
      <c r="AKR282" s="1"/>
      <c r="AKS282" s="1"/>
      <c r="AKT282" s="1"/>
      <c r="AKU282" s="1"/>
      <c r="AKV282" s="1"/>
      <c r="AKW282" s="1"/>
      <c r="AKX282" s="1"/>
      <c r="AKY282" s="1"/>
      <c r="AKZ282" s="1"/>
      <c r="ALA282" s="1"/>
      <c r="ALB282" s="1"/>
      <c r="ALC282" s="1"/>
      <c r="ALD282" s="1"/>
      <c r="ALE282" s="1"/>
      <c r="ALF282" s="1"/>
      <c r="ALG282" s="1"/>
      <c r="ALH282" s="1"/>
      <c r="ALI282" s="1"/>
      <c r="ALJ282" s="1"/>
      <c r="ALK282" s="1"/>
      <c r="ALL282" s="1"/>
      <c r="ALM282" s="1"/>
      <c r="ALN282" s="1"/>
      <c r="ALO282" s="1"/>
      <c r="ALP282" s="1"/>
      <c r="ALQ282" s="1"/>
      <c r="ALR282" s="1"/>
      <c r="ALS282" s="1"/>
      <c r="ALT282" s="1"/>
      <c r="ALU282" s="1"/>
      <c r="ALV282" s="1"/>
      <c r="ALW282" s="1"/>
      <c r="ALX282" s="1"/>
      <c r="ALY282" s="1"/>
      <c r="ALZ282" s="1"/>
      <c r="AMA282" s="1"/>
      <c r="AMB282" s="1"/>
      <c r="AMC282" s="1"/>
      <c r="AMD282" s="1"/>
      <c r="AME282" s="1"/>
      <c r="AMF282" s="1"/>
      <c r="AMG282" s="1"/>
      <c r="AMH282" s="1"/>
      <c r="AMI282" s="1"/>
      <c r="AMJ282" s="1"/>
    </row>
    <row r="283" spans="1:1024" x14ac:dyDescent="0.25">
      <c r="A283" s="26">
        <v>276</v>
      </c>
      <c r="B283" s="3" t="s">
        <v>11</v>
      </c>
      <c r="C283" s="28">
        <f>SUM(D283:I283)</f>
        <v>242317.58600000001</v>
      </c>
      <c r="D283" s="2">
        <v>0</v>
      </c>
      <c r="E283" s="2">
        <v>0</v>
      </c>
      <c r="F283" s="2">
        <v>0</v>
      </c>
      <c r="G283" s="2">
        <v>0</v>
      </c>
      <c r="H283" s="2">
        <f>243719-1401.414</f>
        <v>242317.58600000001</v>
      </c>
      <c r="I283" s="2">
        <v>0</v>
      </c>
      <c r="J283" s="28"/>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c r="SR283" s="1"/>
      <c r="SS283" s="1"/>
      <c r="ST283" s="1"/>
      <c r="SU283" s="1"/>
      <c r="SV283" s="1"/>
      <c r="SW283" s="1"/>
      <c r="SX283" s="1"/>
      <c r="SY283" s="1"/>
      <c r="SZ283" s="1"/>
      <c r="TA283" s="1"/>
      <c r="TB283" s="1"/>
      <c r="TC283" s="1"/>
      <c r="TD283" s="1"/>
      <c r="TE283" s="1"/>
      <c r="TF283" s="1"/>
      <c r="TG283" s="1"/>
      <c r="TH283" s="1"/>
      <c r="TI283" s="1"/>
      <c r="TJ283" s="1"/>
      <c r="TK283" s="1"/>
      <c r="TL283" s="1"/>
      <c r="TM283" s="1"/>
      <c r="TN283" s="1"/>
      <c r="TO283" s="1"/>
      <c r="TP283" s="1"/>
      <c r="TQ283" s="1"/>
      <c r="TR283" s="1"/>
      <c r="TS283" s="1"/>
      <c r="TT283" s="1"/>
      <c r="TU283" s="1"/>
      <c r="TV283" s="1"/>
      <c r="TW283" s="1"/>
      <c r="TX283" s="1"/>
      <c r="TY283" s="1"/>
      <c r="TZ283" s="1"/>
      <c r="UA283" s="1"/>
      <c r="UB283" s="1"/>
      <c r="UC283" s="1"/>
      <c r="UD283" s="1"/>
      <c r="UE283" s="1"/>
      <c r="UF283" s="1"/>
      <c r="UG283" s="1"/>
      <c r="UH283" s="1"/>
      <c r="UI283" s="1"/>
      <c r="UJ283" s="1"/>
      <c r="UK283" s="1"/>
      <c r="UL283" s="1"/>
      <c r="UM283" s="1"/>
      <c r="UN283" s="1"/>
      <c r="UO283" s="1"/>
      <c r="UP283" s="1"/>
      <c r="UQ283" s="1"/>
      <c r="UR283" s="1"/>
      <c r="US283" s="1"/>
      <c r="UT283" s="1"/>
      <c r="UU283" s="1"/>
      <c r="UV283" s="1"/>
      <c r="UW283" s="1"/>
      <c r="UX283" s="1"/>
      <c r="UY283" s="1"/>
      <c r="UZ283" s="1"/>
      <c r="VA283" s="1"/>
      <c r="VB283" s="1"/>
      <c r="VC283" s="1"/>
      <c r="VD283" s="1"/>
      <c r="VE283" s="1"/>
      <c r="VF283" s="1"/>
      <c r="VG283" s="1"/>
      <c r="VH283" s="1"/>
      <c r="VI283" s="1"/>
      <c r="VJ283" s="1"/>
      <c r="VK283" s="1"/>
      <c r="VL283" s="1"/>
      <c r="VM283" s="1"/>
      <c r="VN283" s="1"/>
      <c r="VO283" s="1"/>
      <c r="VP283" s="1"/>
      <c r="VQ283" s="1"/>
      <c r="VR283" s="1"/>
      <c r="VS283" s="1"/>
      <c r="VT283" s="1"/>
      <c r="VU283" s="1"/>
      <c r="VV283" s="1"/>
      <c r="VW283" s="1"/>
      <c r="VX283" s="1"/>
      <c r="VY283" s="1"/>
      <c r="VZ283" s="1"/>
      <c r="WA283" s="1"/>
      <c r="WB283" s="1"/>
      <c r="WC283" s="1"/>
      <c r="WD283" s="1"/>
      <c r="WE283" s="1"/>
      <c r="WF283" s="1"/>
      <c r="WG283" s="1"/>
      <c r="WH283" s="1"/>
      <c r="WI283" s="1"/>
      <c r="WJ283" s="1"/>
      <c r="WK283" s="1"/>
      <c r="WL283" s="1"/>
      <c r="WM283" s="1"/>
      <c r="WN283" s="1"/>
      <c r="WO283" s="1"/>
      <c r="WP283" s="1"/>
      <c r="WQ283" s="1"/>
      <c r="WR283" s="1"/>
      <c r="WS283" s="1"/>
      <c r="WT283" s="1"/>
      <c r="WU283" s="1"/>
      <c r="WV283" s="1"/>
      <c r="WW283" s="1"/>
      <c r="WX283" s="1"/>
      <c r="WY283" s="1"/>
      <c r="WZ283" s="1"/>
      <c r="XA283" s="1"/>
      <c r="XB283" s="1"/>
      <c r="XC283" s="1"/>
      <c r="XD283" s="1"/>
      <c r="XE283" s="1"/>
      <c r="XF283" s="1"/>
      <c r="XG283" s="1"/>
      <c r="XH283" s="1"/>
      <c r="XI283" s="1"/>
      <c r="XJ283" s="1"/>
      <c r="XK283" s="1"/>
      <c r="XL283" s="1"/>
      <c r="XM283" s="1"/>
      <c r="XN283" s="1"/>
      <c r="XO283" s="1"/>
      <c r="XP283" s="1"/>
      <c r="XQ283" s="1"/>
      <c r="XR283" s="1"/>
      <c r="XS283" s="1"/>
      <c r="XT283" s="1"/>
      <c r="XU283" s="1"/>
      <c r="XV283" s="1"/>
      <c r="XW283" s="1"/>
      <c r="XX283" s="1"/>
      <c r="XY283" s="1"/>
      <c r="XZ283" s="1"/>
      <c r="YA283" s="1"/>
      <c r="YB283" s="1"/>
      <c r="YC283" s="1"/>
      <c r="YD283" s="1"/>
      <c r="YE283" s="1"/>
      <c r="YF283" s="1"/>
      <c r="YG283" s="1"/>
      <c r="YH283" s="1"/>
      <c r="YI283" s="1"/>
      <c r="YJ283" s="1"/>
      <c r="YK283" s="1"/>
      <c r="YL283" s="1"/>
      <c r="YM283" s="1"/>
      <c r="YN283" s="1"/>
      <c r="YO283" s="1"/>
      <c r="YP283" s="1"/>
      <c r="YQ283" s="1"/>
      <c r="YR283" s="1"/>
      <c r="YS283" s="1"/>
      <c r="YT283" s="1"/>
      <c r="YU283" s="1"/>
      <c r="YV283" s="1"/>
      <c r="YW283" s="1"/>
      <c r="YX283" s="1"/>
      <c r="YY283" s="1"/>
      <c r="YZ283" s="1"/>
      <c r="ZA283" s="1"/>
      <c r="ZB283" s="1"/>
      <c r="ZC283" s="1"/>
      <c r="ZD283" s="1"/>
      <c r="ZE283" s="1"/>
      <c r="ZF283" s="1"/>
      <c r="ZG283" s="1"/>
      <c r="ZH283" s="1"/>
      <c r="ZI283" s="1"/>
      <c r="ZJ283" s="1"/>
      <c r="ZK283" s="1"/>
      <c r="ZL283" s="1"/>
      <c r="ZM283" s="1"/>
      <c r="ZN283" s="1"/>
      <c r="ZO283" s="1"/>
      <c r="ZP283" s="1"/>
      <c r="ZQ283" s="1"/>
      <c r="ZR283" s="1"/>
      <c r="ZS283" s="1"/>
      <c r="ZT283" s="1"/>
      <c r="ZU283" s="1"/>
      <c r="ZV283" s="1"/>
      <c r="ZW283" s="1"/>
      <c r="ZX283" s="1"/>
      <c r="ZY283" s="1"/>
      <c r="ZZ283" s="1"/>
      <c r="AAA283" s="1"/>
      <c r="AAB283" s="1"/>
      <c r="AAC283" s="1"/>
      <c r="AAD283" s="1"/>
      <c r="AAE283" s="1"/>
      <c r="AAF283" s="1"/>
      <c r="AAG283" s="1"/>
      <c r="AAH283" s="1"/>
      <c r="AAI283" s="1"/>
      <c r="AAJ283" s="1"/>
      <c r="AAK283" s="1"/>
      <c r="AAL283" s="1"/>
      <c r="AAM283" s="1"/>
      <c r="AAN283" s="1"/>
      <c r="AAO283" s="1"/>
      <c r="AAP283" s="1"/>
      <c r="AAQ283" s="1"/>
      <c r="AAR283" s="1"/>
      <c r="AAS283" s="1"/>
      <c r="AAT283" s="1"/>
      <c r="AAU283" s="1"/>
      <c r="AAV283" s="1"/>
      <c r="AAW283" s="1"/>
      <c r="AAX283" s="1"/>
      <c r="AAY283" s="1"/>
      <c r="AAZ283" s="1"/>
      <c r="ABA283" s="1"/>
      <c r="ABB283" s="1"/>
      <c r="ABC283" s="1"/>
      <c r="ABD283" s="1"/>
      <c r="ABE283" s="1"/>
      <c r="ABF283" s="1"/>
      <c r="ABG283" s="1"/>
      <c r="ABH283" s="1"/>
      <c r="ABI283" s="1"/>
      <c r="ABJ283" s="1"/>
      <c r="ABK283" s="1"/>
      <c r="ABL283" s="1"/>
      <c r="ABM283" s="1"/>
      <c r="ABN283" s="1"/>
      <c r="ABO283" s="1"/>
      <c r="ABP283" s="1"/>
      <c r="ABQ283" s="1"/>
      <c r="ABR283" s="1"/>
      <c r="ABS283" s="1"/>
      <c r="ABT283" s="1"/>
      <c r="ABU283" s="1"/>
      <c r="ABV283" s="1"/>
      <c r="ABW283" s="1"/>
      <c r="ABX283" s="1"/>
      <c r="ABY283" s="1"/>
      <c r="ABZ283" s="1"/>
      <c r="ACA283" s="1"/>
      <c r="ACB283" s="1"/>
      <c r="ACC283" s="1"/>
      <c r="ACD283" s="1"/>
      <c r="ACE283" s="1"/>
      <c r="ACF283" s="1"/>
      <c r="ACG283" s="1"/>
      <c r="ACH283" s="1"/>
      <c r="ACI283" s="1"/>
      <c r="ACJ283" s="1"/>
      <c r="ACK283" s="1"/>
      <c r="ACL283" s="1"/>
      <c r="ACM283" s="1"/>
      <c r="ACN283" s="1"/>
      <c r="ACO283" s="1"/>
      <c r="ACP283" s="1"/>
      <c r="ACQ283" s="1"/>
      <c r="ACR283" s="1"/>
      <c r="ACS283" s="1"/>
      <c r="ACT283" s="1"/>
      <c r="ACU283" s="1"/>
      <c r="ACV283" s="1"/>
      <c r="ACW283" s="1"/>
      <c r="ACX283" s="1"/>
      <c r="ACY283" s="1"/>
      <c r="ACZ283" s="1"/>
      <c r="ADA283" s="1"/>
      <c r="ADB283" s="1"/>
      <c r="ADC283" s="1"/>
      <c r="ADD283" s="1"/>
      <c r="ADE283" s="1"/>
      <c r="ADF283" s="1"/>
      <c r="ADG283" s="1"/>
      <c r="ADH283" s="1"/>
      <c r="ADI283" s="1"/>
      <c r="ADJ283" s="1"/>
      <c r="ADK283" s="1"/>
      <c r="ADL283" s="1"/>
      <c r="ADM283" s="1"/>
      <c r="ADN283" s="1"/>
      <c r="ADO283" s="1"/>
      <c r="ADP283" s="1"/>
      <c r="ADQ283" s="1"/>
      <c r="ADR283" s="1"/>
      <c r="ADS283" s="1"/>
      <c r="ADT283" s="1"/>
      <c r="ADU283" s="1"/>
      <c r="ADV283" s="1"/>
      <c r="ADW283" s="1"/>
      <c r="ADX283" s="1"/>
      <c r="ADY283" s="1"/>
      <c r="ADZ283" s="1"/>
      <c r="AEA283" s="1"/>
      <c r="AEB283" s="1"/>
      <c r="AEC283" s="1"/>
      <c r="AED283" s="1"/>
      <c r="AEE283" s="1"/>
      <c r="AEF283" s="1"/>
      <c r="AEG283" s="1"/>
      <c r="AEH283" s="1"/>
      <c r="AEI283" s="1"/>
      <c r="AEJ283" s="1"/>
      <c r="AEK283" s="1"/>
      <c r="AEL283" s="1"/>
      <c r="AEM283" s="1"/>
      <c r="AEN283" s="1"/>
      <c r="AEO283" s="1"/>
      <c r="AEP283" s="1"/>
      <c r="AEQ283" s="1"/>
      <c r="AER283" s="1"/>
      <c r="AES283" s="1"/>
      <c r="AET283" s="1"/>
      <c r="AEU283" s="1"/>
      <c r="AEV283" s="1"/>
      <c r="AEW283" s="1"/>
      <c r="AEX283" s="1"/>
      <c r="AEY283" s="1"/>
      <c r="AEZ283" s="1"/>
      <c r="AFA283" s="1"/>
      <c r="AFB283" s="1"/>
      <c r="AFC283" s="1"/>
      <c r="AFD283" s="1"/>
      <c r="AFE283" s="1"/>
      <c r="AFF283" s="1"/>
      <c r="AFG283" s="1"/>
      <c r="AFH283" s="1"/>
      <c r="AFI283" s="1"/>
      <c r="AFJ283" s="1"/>
      <c r="AFK283" s="1"/>
      <c r="AFL283" s="1"/>
      <c r="AFM283" s="1"/>
      <c r="AFN283" s="1"/>
      <c r="AFO283" s="1"/>
      <c r="AFP283" s="1"/>
      <c r="AFQ283" s="1"/>
      <c r="AFR283" s="1"/>
      <c r="AFS283" s="1"/>
      <c r="AFT283" s="1"/>
      <c r="AFU283" s="1"/>
      <c r="AFV283" s="1"/>
      <c r="AFW283" s="1"/>
      <c r="AFX283" s="1"/>
      <c r="AFY283" s="1"/>
      <c r="AFZ283" s="1"/>
      <c r="AGA283" s="1"/>
      <c r="AGB283" s="1"/>
      <c r="AGC283" s="1"/>
      <c r="AGD283" s="1"/>
      <c r="AGE283" s="1"/>
      <c r="AGF283" s="1"/>
      <c r="AGG283" s="1"/>
      <c r="AGH283" s="1"/>
      <c r="AGI283" s="1"/>
      <c r="AGJ283" s="1"/>
      <c r="AGK283" s="1"/>
      <c r="AGL283" s="1"/>
      <c r="AGM283" s="1"/>
      <c r="AGN283" s="1"/>
      <c r="AGO283" s="1"/>
      <c r="AGP283" s="1"/>
      <c r="AGQ283" s="1"/>
      <c r="AGR283" s="1"/>
      <c r="AGS283" s="1"/>
      <c r="AGT283" s="1"/>
      <c r="AGU283" s="1"/>
      <c r="AGV283" s="1"/>
      <c r="AGW283" s="1"/>
      <c r="AGX283" s="1"/>
      <c r="AGY283" s="1"/>
      <c r="AGZ283" s="1"/>
      <c r="AHA283" s="1"/>
      <c r="AHB283" s="1"/>
      <c r="AHC283" s="1"/>
      <c r="AHD283" s="1"/>
      <c r="AHE283" s="1"/>
      <c r="AHF283" s="1"/>
      <c r="AHG283" s="1"/>
      <c r="AHH283" s="1"/>
      <c r="AHI283" s="1"/>
      <c r="AHJ283" s="1"/>
      <c r="AHK283" s="1"/>
      <c r="AHL283" s="1"/>
      <c r="AHM283" s="1"/>
      <c r="AHN283" s="1"/>
      <c r="AHO283" s="1"/>
      <c r="AHP283" s="1"/>
      <c r="AHQ283" s="1"/>
      <c r="AHR283" s="1"/>
      <c r="AHS283" s="1"/>
      <c r="AHT283" s="1"/>
      <c r="AHU283" s="1"/>
      <c r="AHV283" s="1"/>
      <c r="AHW283" s="1"/>
      <c r="AHX283" s="1"/>
      <c r="AHY283" s="1"/>
      <c r="AHZ283" s="1"/>
      <c r="AIA283" s="1"/>
      <c r="AIB283" s="1"/>
      <c r="AIC283" s="1"/>
      <c r="AID283" s="1"/>
      <c r="AIE283" s="1"/>
      <c r="AIF283" s="1"/>
      <c r="AIG283" s="1"/>
      <c r="AIH283" s="1"/>
      <c r="AII283" s="1"/>
      <c r="AIJ283" s="1"/>
      <c r="AIK283" s="1"/>
      <c r="AIL283" s="1"/>
      <c r="AIM283" s="1"/>
      <c r="AIN283" s="1"/>
      <c r="AIO283" s="1"/>
      <c r="AIP283" s="1"/>
      <c r="AIQ283" s="1"/>
      <c r="AIR283" s="1"/>
      <c r="AIS283" s="1"/>
      <c r="AIT283" s="1"/>
      <c r="AIU283" s="1"/>
      <c r="AIV283" s="1"/>
      <c r="AIW283" s="1"/>
      <c r="AIX283" s="1"/>
      <c r="AIY283" s="1"/>
      <c r="AIZ283" s="1"/>
      <c r="AJA283" s="1"/>
      <c r="AJB283" s="1"/>
      <c r="AJC283" s="1"/>
      <c r="AJD283" s="1"/>
      <c r="AJE283" s="1"/>
      <c r="AJF283" s="1"/>
      <c r="AJG283" s="1"/>
      <c r="AJH283" s="1"/>
      <c r="AJI283" s="1"/>
      <c r="AJJ283" s="1"/>
      <c r="AJK283" s="1"/>
      <c r="AJL283" s="1"/>
      <c r="AJM283" s="1"/>
      <c r="AJN283" s="1"/>
      <c r="AJO283" s="1"/>
      <c r="AJP283" s="1"/>
      <c r="AJQ283" s="1"/>
      <c r="AJR283" s="1"/>
      <c r="AJS283" s="1"/>
      <c r="AJT283" s="1"/>
      <c r="AJU283" s="1"/>
      <c r="AJV283" s="1"/>
      <c r="AJW283" s="1"/>
      <c r="AJX283" s="1"/>
      <c r="AJY283" s="1"/>
      <c r="AJZ283" s="1"/>
      <c r="AKA283" s="1"/>
      <c r="AKB283" s="1"/>
      <c r="AKC283" s="1"/>
      <c r="AKD283" s="1"/>
      <c r="AKE283" s="1"/>
      <c r="AKF283" s="1"/>
      <c r="AKG283" s="1"/>
      <c r="AKH283" s="1"/>
      <c r="AKI283" s="1"/>
      <c r="AKJ283" s="1"/>
      <c r="AKK283" s="1"/>
      <c r="AKL283" s="1"/>
      <c r="AKM283" s="1"/>
      <c r="AKN283" s="1"/>
      <c r="AKO283" s="1"/>
      <c r="AKP283" s="1"/>
      <c r="AKQ283" s="1"/>
      <c r="AKR283" s="1"/>
      <c r="AKS283" s="1"/>
      <c r="AKT283" s="1"/>
      <c r="AKU283" s="1"/>
      <c r="AKV283" s="1"/>
      <c r="AKW283" s="1"/>
      <c r="AKX283" s="1"/>
      <c r="AKY283" s="1"/>
      <c r="AKZ283" s="1"/>
      <c r="ALA283" s="1"/>
      <c r="ALB283" s="1"/>
      <c r="ALC283" s="1"/>
      <c r="ALD283" s="1"/>
      <c r="ALE283" s="1"/>
      <c r="ALF283" s="1"/>
      <c r="ALG283" s="1"/>
      <c r="ALH283" s="1"/>
      <c r="ALI283" s="1"/>
      <c r="ALJ283" s="1"/>
      <c r="ALK283" s="1"/>
      <c r="ALL283" s="1"/>
      <c r="ALM283" s="1"/>
      <c r="ALN283" s="1"/>
      <c r="ALO283" s="1"/>
      <c r="ALP283" s="1"/>
      <c r="ALQ283" s="1"/>
      <c r="ALR283" s="1"/>
      <c r="ALS283" s="1"/>
      <c r="ALT283" s="1"/>
      <c r="ALU283" s="1"/>
      <c r="ALV283" s="1"/>
      <c r="ALW283" s="1"/>
      <c r="ALX283" s="1"/>
      <c r="ALY283" s="1"/>
      <c r="ALZ283" s="1"/>
      <c r="AMA283" s="1"/>
      <c r="AMB283" s="1"/>
      <c r="AMC283" s="1"/>
      <c r="AMD283" s="1"/>
      <c r="AME283" s="1"/>
      <c r="AMF283" s="1"/>
      <c r="AMG283" s="1"/>
      <c r="AMH283" s="1"/>
      <c r="AMI283" s="1"/>
      <c r="AMJ283" s="1"/>
    </row>
    <row r="284" spans="1:1024" x14ac:dyDescent="0.3">
      <c r="A284" s="26">
        <v>277</v>
      </c>
      <c r="B284" s="29" t="s">
        <v>16</v>
      </c>
      <c r="C284" s="29"/>
      <c r="D284" s="29"/>
      <c r="E284" s="29"/>
      <c r="F284" s="29"/>
      <c r="G284" s="29"/>
      <c r="H284" s="29"/>
      <c r="I284" s="29"/>
      <c r="J284" s="29"/>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c r="PU284" s="1"/>
      <c r="PV284" s="1"/>
      <c r="PW284" s="1"/>
      <c r="PX284" s="1"/>
      <c r="PY284" s="1"/>
      <c r="PZ284" s="1"/>
      <c r="QA284" s="1"/>
      <c r="QB284" s="1"/>
      <c r="QC284" s="1"/>
      <c r="QD284" s="1"/>
      <c r="QE284" s="1"/>
      <c r="QF284" s="1"/>
      <c r="QG284" s="1"/>
      <c r="QH284" s="1"/>
      <c r="QI284" s="1"/>
      <c r="QJ284" s="1"/>
      <c r="QK284" s="1"/>
      <c r="QL284" s="1"/>
      <c r="QM284" s="1"/>
      <c r="QN284" s="1"/>
      <c r="QO284" s="1"/>
      <c r="QP284" s="1"/>
      <c r="QQ284" s="1"/>
      <c r="QR284" s="1"/>
      <c r="QS284" s="1"/>
      <c r="QT284" s="1"/>
      <c r="QU284" s="1"/>
      <c r="QV284" s="1"/>
      <c r="QW284" s="1"/>
      <c r="QX284" s="1"/>
      <c r="QY284" s="1"/>
      <c r="QZ284" s="1"/>
      <c r="RA284" s="1"/>
      <c r="RB284" s="1"/>
      <c r="RC284" s="1"/>
      <c r="RD284" s="1"/>
      <c r="RE284" s="1"/>
      <c r="RF284" s="1"/>
      <c r="RG284" s="1"/>
      <c r="RH284" s="1"/>
      <c r="RI284" s="1"/>
      <c r="RJ284" s="1"/>
      <c r="RK284" s="1"/>
      <c r="RL284" s="1"/>
      <c r="RM284" s="1"/>
      <c r="RN284" s="1"/>
      <c r="RO284" s="1"/>
      <c r="RP284" s="1"/>
      <c r="RQ284" s="1"/>
      <c r="RR284" s="1"/>
      <c r="RS284" s="1"/>
      <c r="RT284" s="1"/>
      <c r="RU284" s="1"/>
      <c r="RV284" s="1"/>
      <c r="RW284" s="1"/>
      <c r="RX284" s="1"/>
      <c r="RY284" s="1"/>
      <c r="RZ284" s="1"/>
      <c r="SA284" s="1"/>
      <c r="SB284" s="1"/>
      <c r="SC284" s="1"/>
      <c r="SD284" s="1"/>
      <c r="SE284" s="1"/>
      <c r="SF284" s="1"/>
      <c r="SG284" s="1"/>
      <c r="SH284" s="1"/>
      <c r="SI284" s="1"/>
      <c r="SJ284" s="1"/>
      <c r="SK284" s="1"/>
      <c r="SL284" s="1"/>
      <c r="SM284" s="1"/>
      <c r="SN284" s="1"/>
      <c r="SO284" s="1"/>
      <c r="SP284" s="1"/>
      <c r="SQ284" s="1"/>
      <c r="SR284" s="1"/>
      <c r="SS284" s="1"/>
      <c r="ST284" s="1"/>
      <c r="SU284" s="1"/>
      <c r="SV284" s="1"/>
      <c r="SW284" s="1"/>
      <c r="SX284" s="1"/>
      <c r="SY284" s="1"/>
      <c r="SZ284" s="1"/>
      <c r="TA284" s="1"/>
      <c r="TB284" s="1"/>
      <c r="TC284" s="1"/>
      <c r="TD284" s="1"/>
      <c r="TE284" s="1"/>
      <c r="TF284" s="1"/>
      <c r="TG284" s="1"/>
      <c r="TH284" s="1"/>
      <c r="TI284" s="1"/>
      <c r="TJ284" s="1"/>
      <c r="TK284" s="1"/>
      <c r="TL284" s="1"/>
      <c r="TM284" s="1"/>
      <c r="TN284" s="1"/>
      <c r="TO284" s="1"/>
      <c r="TP284" s="1"/>
      <c r="TQ284" s="1"/>
      <c r="TR284" s="1"/>
      <c r="TS284" s="1"/>
      <c r="TT284" s="1"/>
      <c r="TU284" s="1"/>
      <c r="TV284" s="1"/>
      <c r="TW284" s="1"/>
      <c r="TX284" s="1"/>
      <c r="TY284" s="1"/>
      <c r="TZ284" s="1"/>
      <c r="UA284" s="1"/>
      <c r="UB284" s="1"/>
      <c r="UC284" s="1"/>
      <c r="UD284" s="1"/>
      <c r="UE284" s="1"/>
      <c r="UF284" s="1"/>
      <c r="UG284" s="1"/>
      <c r="UH284" s="1"/>
      <c r="UI284" s="1"/>
      <c r="UJ284" s="1"/>
      <c r="UK284" s="1"/>
      <c r="UL284" s="1"/>
      <c r="UM284" s="1"/>
      <c r="UN284" s="1"/>
      <c r="UO284" s="1"/>
      <c r="UP284" s="1"/>
      <c r="UQ284" s="1"/>
      <c r="UR284" s="1"/>
      <c r="US284" s="1"/>
      <c r="UT284" s="1"/>
      <c r="UU284" s="1"/>
      <c r="UV284" s="1"/>
      <c r="UW284" s="1"/>
      <c r="UX284" s="1"/>
      <c r="UY284" s="1"/>
      <c r="UZ284" s="1"/>
      <c r="VA284" s="1"/>
      <c r="VB284" s="1"/>
      <c r="VC284" s="1"/>
      <c r="VD284" s="1"/>
      <c r="VE284" s="1"/>
      <c r="VF284" s="1"/>
      <c r="VG284" s="1"/>
      <c r="VH284" s="1"/>
      <c r="VI284" s="1"/>
      <c r="VJ284" s="1"/>
      <c r="VK284" s="1"/>
      <c r="VL284" s="1"/>
      <c r="VM284" s="1"/>
      <c r="VN284" s="1"/>
      <c r="VO284" s="1"/>
      <c r="VP284" s="1"/>
      <c r="VQ284" s="1"/>
      <c r="VR284" s="1"/>
      <c r="VS284" s="1"/>
      <c r="VT284" s="1"/>
      <c r="VU284" s="1"/>
      <c r="VV284" s="1"/>
      <c r="VW284" s="1"/>
      <c r="VX284" s="1"/>
      <c r="VY284" s="1"/>
      <c r="VZ284" s="1"/>
      <c r="WA284" s="1"/>
      <c r="WB284" s="1"/>
      <c r="WC284" s="1"/>
      <c r="WD284" s="1"/>
      <c r="WE284" s="1"/>
      <c r="WF284" s="1"/>
      <c r="WG284" s="1"/>
      <c r="WH284" s="1"/>
      <c r="WI284" s="1"/>
      <c r="WJ284" s="1"/>
      <c r="WK284" s="1"/>
      <c r="WL284" s="1"/>
      <c r="WM284" s="1"/>
      <c r="WN284" s="1"/>
      <c r="WO284" s="1"/>
      <c r="WP284" s="1"/>
      <c r="WQ284" s="1"/>
      <c r="WR284" s="1"/>
      <c r="WS284" s="1"/>
      <c r="WT284" s="1"/>
      <c r="WU284" s="1"/>
      <c r="WV284" s="1"/>
      <c r="WW284" s="1"/>
      <c r="WX284" s="1"/>
      <c r="WY284" s="1"/>
      <c r="WZ284" s="1"/>
      <c r="XA284" s="1"/>
      <c r="XB284" s="1"/>
      <c r="XC284" s="1"/>
      <c r="XD284" s="1"/>
      <c r="XE284" s="1"/>
      <c r="XF284" s="1"/>
      <c r="XG284" s="1"/>
      <c r="XH284" s="1"/>
      <c r="XI284" s="1"/>
      <c r="XJ284" s="1"/>
      <c r="XK284" s="1"/>
      <c r="XL284" s="1"/>
      <c r="XM284" s="1"/>
      <c r="XN284" s="1"/>
      <c r="XO284" s="1"/>
      <c r="XP284" s="1"/>
      <c r="XQ284" s="1"/>
      <c r="XR284" s="1"/>
      <c r="XS284" s="1"/>
      <c r="XT284" s="1"/>
      <c r="XU284" s="1"/>
      <c r="XV284" s="1"/>
      <c r="XW284" s="1"/>
      <c r="XX284" s="1"/>
      <c r="XY284" s="1"/>
      <c r="XZ284" s="1"/>
      <c r="YA284" s="1"/>
      <c r="YB284" s="1"/>
      <c r="YC284" s="1"/>
      <c r="YD284" s="1"/>
      <c r="YE284" s="1"/>
      <c r="YF284" s="1"/>
      <c r="YG284" s="1"/>
      <c r="YH284" s="1"/>
      <c r="YI284" s="1"/>
      <c r="YJ284" s="1"/>
      <c r="YK284" s="1"/>
      <c r="YL284" s="1"/>
      <c r="YM284" s="1"/>
      <c r="YN284" s="1"/>
      <c r="YO284" s="1"/>
      <c r="YP284" s="1"/>
      <c r="YQ284" s="1"/>
      <c r="YR284" s="1"/>
      <c r="YS284" s="1"/>
      <c r="YT284" s="1"/>
      <c r="YU284" s="1"/>
      <c r="YV284" s="1"/>
      <c r="YW284" s="1"/>
      <c r="YX284" s="1"/>
      <c r="YY284" s="1"/>
      <c r="YZ284" s="1"/>
      <c r="ZA284" s="1"/>
      <c r="ZB284" s="1"/>
      <c r="ZC284" s="1"/>
      <c r="ZD284" s="1"/>
      <c r="ZE284" s="1"/>
      <c r="ZF284" s="1"/>
      <c r="ZG284" s="1"/>
      <c r="ZH284" s="1"/>
      <c r="ZI284" s="1"/>
      <c r="ZJ284" s="1"/>
      <c r="ZK284" s="1"/>
      <c r="ZL284" s="1"/>
      <c r="ZM284" s="1"/>
      <c r="ZN284" s="1"/>
      <c r="ZO284" s="1"/>
      <c r="ZP284" s="1"/>
      <c r="ZQ284" s="1"/>
      <c r="ZR284" s="1"/>
      <c r="ZS284" s="1"/>
      <c r="ZT284" s="1"/>
      <c r="ZU284" s="1"/>
      <c r="ZV284" s="1"/>
      <c r="ZW284" s="1"/>
      <c r="ZX284" s="1"/>
      <c r="ZY284" s="1"/>
      <c r="ZZ284" s="1"/>
      <c r="AAA284" s="1"/>
      <c r="AAB284" s="1"/>
      <c r="AAC284" s="1"/>
      <c r="AAD284" s="1"/>
      <c r="AAE284" s="1"/>
      <c r="AAF284" s="1"/>
      <c r="AAG284" s="1"/>
      <c r="AAH284" s="1"/>
      <c r="AAI284" s="1"/>
      <c r="AAJ284" s="1"/>
      <c r="AAK284" s="1"/>
      <c r="AAL284" s="1"/>
      <c r="AAM284" s="1"/>
      <c r="AAN284" s="1"/>
      <c r="AAO284" s="1"/>
      <c r="AAP284" s="1"/>
      <c r="AAQ284" s="1"/>
      <c r="AAR284" s="1"/>
      <c r="AAS284" s="1"/>
      <c r="AAT284" s="1"/>
      <c r="AAU284" s="1"/>
      <c r="AAV284" s="1"/>
      <c r="AAW284" s="1"/>
      <c r="AAX284" s="1"/>
      <c r="AAY284" s="1"/>
      <c r="AAZ284" s="1"/>
      <c r="ABA284" s="1"/>
      <c r="ABB284" s="1"/>
      <c r="ABC284" s="1"/>
      <c r="ABD284" s="1"/>
      <c r="ABE284" s="1"/>
      <c r="ABF284" s="1"/>
      <c r="ABG284" s="1"/>
      <c r="ABH284" s="1"/>
      <c r="ABI284" s="1"/>
      <c r="ABJ284" s="1"/>
      <c r="ABK284" s="1"/>
      <c r="ABL284" s="1"/>
      <c r="ABM284" s="1"/>
      <c r="ABN284" s="1"/>
      <c r="ABO284" s="1"/>
      <c r="ABP284" s="1"/>
      <c r="ABQ284" s="1"/>
      <c r="ABR284" s="1"/>
      <c r="ABS284" s="1"/>
      <c r="ABT284" s="1"/>
      <c r="ABU284" s="1"/>
      <c r="ABV284" s="1"/>
      <c r="ABW284" s="1"/>
      <c r="ABX284" s="1"/>
      <c r="ABY284" s="1"/>
      <c r="ABZ284" s="1"/>
      <c r="ACA284" s="1"/>
      <c r="ACB284" s="1"/>
      <c r="ACC284" s="1"/>
      <c r="ACD284" s="1"/>
      <c r="ACE284" s="1"/>
      <c r="ACF284" s="1"/>
      <c r="ACG284" s="1"/>
      <c r="ACH284" s="1"/>
      <c r="ACI284" s="1"/>
      <c r="ACJ284" s="1"/>
      <c r="ACK284" s="1"/>
      <c r="ACL284" s="1"/>
      <c r="ACM284" s="1"/>
      <c r="ACN284" s="1"/>
      <c r="ACO284" s="1"/>
      <c r="ACP284" s="1"/>
      <c r="ACQ284" s="1"/>
      <c r="ACR284" s="1"/>
      <c r="ACS284" s="1"/>
      <c r="ACT284" s="1"/>
      <c r="ACU284" s="1"/>
      <c r="ACV284" s="1"/>
      <c r="ACW284" s="1"/>
      <c r="ACX284" s="1"/>
      <c r="ACY284" s="1"/>
      <c r="ACZ284" s="1"/>
      <c r="ADA284" s="1"/>
      <c r="ADB284" s="1"/>
      <c r="ADC284" s="1"/>
      <c r="ADD284" s="1"/>
      <c r="ADE284" s="1"/>
      <c r="ADF284" s="1"/>
      <c r="ADG284" s="1"/>
      <c r="ADH284" s="1"/>
      <c r="ADI284" s="1"/>
      <c r="ADJ284" s="1"/>
      <c r="ADK284" s="1"/>
      <c r="ADL284" s="1"/>
      <c r="ADM284" s="1"/>
      <c r="ADN284" s="1"/>
      <c r="ADO284" s="1"/>
      <c r="ADP284" s="1"/>
      <c r="ADQ284" s="1"/>
      <c r="ADR284" s="1"/>
      <c r="ADS284" s="1"/>
      <c r="ADT284" s="1"/>
      <c r="ADU284" s="1"/>
      <c r="ADV284" s="1"/>
      <c r="ADW284" s="1"/>
      <c r="ADX284" s="1"/>
      <c r="ADY284" s="1"/>
      <c r="ADZ284" s="1"/>
      <c r="AEA284" s="1"/>
      <c r="AEB284" s="1"/>
      <c r="AEC284" s="1"/>
      <c r="AED284" s="1"/>
      <c r="AEE284" s="1"/>
      <c r="AEF284" s="1"/>
      <c r="AEG284" s="1"/>
      <c r="AEH284" s="1"/>
      <c r="AEI284" s="1"/>
      <c r="AEJ284" s="1"/>
      <c r="AEK284" s="1"/>
      <c r="AEL284" s="1"/>
      <c r="AEM284" s="1"/>
      <c r="AEN284" s="1"/>
      <c r="AEO284" s="1"/>
      <c r="AEP284" s="1"/>
      <c r="AEQ284" s="1"/>
      <c r="AER284" s="1"/>
      <c r="AES284" s="1"/>
      <c r="AET284" s="1"/>
      <c r="AEU284" s="1"/>
      <c r="AEV284" s="1"/>
      <c r="AEW284" s="1"/>
      <c r="AEX284" s="1"/>
      <c r="AEY284" s="1"/>
      <c r="AEZ284" s="1"/>
      <c r="AFA284" s="1"/>
      <c r="AFB284" s="1"/>
      <c r="AFC284" s="1"/>
      <c r="AFD284" s="1"/>
      <c r="AFE284" s="1"/>
      <c r="AFF284" s="1"/>
      <c r="AFG284" s="1"/>
      <c r="AFH284" s="1"/>
      <c r="AFI284" s="1"/>
      <c r="AFJ284" s="1"/>
      <c r="AFK284" s="1"/>
      <c r="AFL284" s="1"/>
      <c r="AFM284" s="1"/>
      <c r="AFN284" s="1"/>
      <c r="AFO284" s="1"/>
      <c r="AFP284" s="1"/>
      <c r="AFQ284" s="1"/>
      <c r="AFR284" s="1"/>
      <c r="AFS284" s="1"/>
      <c r="AFT284" s="1"/>
      <c r="AFU284" s="1"/>
      <c r="AFV284" s="1"/>
      <c r="AFW284" s="1"/>
      <c r="AFX284" s="1"/>
      <c r="AFY284" s="1"/>
      <c r="AFZ284" s="1"/>
      <c r="AGA284" s="1"/>
      <c r="AGB284" s="1"/>
      <c r="AGC284" s="1"/>
      <c r="AGD284" s="1"/>
      <c r="AGE284" s="1"/>
      <c r="AGF284" s="1"/>
      <c r="AGG284" s="1"/>
      <c r="AGH284" s="1"/>
      <c r="AGI284" s="1"/>
      <c r="AGJ284" s="1"/>
      <c r="AGK284" s="1"/>
      <c r="AGL284" s="1"/>
      <c r="AGM284" s="1"/>
      <c r="AGN284" s="1"/>
      <c r="AGO284" s="1"/>
      <c r="AGP284" s="1"/>
      <c r="AGQ284" s="1"/>
      <c r="AGR284" s="1"/>
      <c r="AGS284" s="1"/>
      <c r="AGT284" s="1"/>
      <c r="AGU284" s="1"/>
      <c r="AGV284" s="1"/>
      <c r="AGW284" s="1"/>
      <c r="AGX284" s="1"/>
      <c r="AGY284" s="1"/>
      <c r="AGZ284" s="1"/>
      <c r="AHA284" s="1"/>
      <c r="AHB284" s="1"/>
      <c r="AHC284" s="1"/>
      <c r="AHD284" s="1"/>
      <c r="AHE284" s="1"/>
      <c r="AHF284" s="1"/>
      <c r="AHG284" s="1"/>
      <c r="AHH284" s="1"/>
      <c r="AHI284" s="1"/>
      <c r="AHJ284" s="1"/>
      <c r="AHK284" s="1"/>
      <c r="AHL284" s="1"/>
      <c r="AHM284" s="1"/>
      <c r="AHN284" s="1"/>
      <c r="AHO284" s="1"/>
      <c r="AHP284" s="1"/>
      <c r="AHQ284" s="1"/>
      <c r="AHR284" s="1"/>
      <c r="AHS284" s="1"/>
      <c r="AHT284" s="1"/>
      <c r="AHU284" s="1"/>
      <c r="AHV284" s="1"/>
      <c r="AHW284" s="1"/>
      <c r="AHX284" s="1"/>
      <c r="AHY284" s="1"/>
      <c r="AHZ284" s="1"/>
      <c r="AIA284" s="1"/>
      <c r="AIB284" s="1"/>
      <c r="AIC284" s="1"/>
      <c r="AID284" s="1"/>
      <c r="AIE284" s="1"/>
      <c r="AIF284" s="1"/>
      <c r="AIG284" s="1"/>
      <c r="AIH284" s="1"/>
      <c r="AII284" s="1"/>
      <c r="AIJ284" s="1"/>
      <c r="AIK284" s="1"/>
      <c r="AIL284" s="1"/>
      <c r="AIM284" s="1"/>
      <c r="AIN284" s="1"/>
      <c r="AIO284" s="1"/>
      <c r="AIP284" s="1"/>
      <c r="AIQ284" s="1"/>
      <c r="AIR284" s="1"/>
      <c r="AIS284" s="1"/>
      <c r="AIT284" s="1"/>
      <c r="AIU284" s="1"/>
      <c r="AIV284" s="1"/>
      <c r="AIW284" s="1"/>
      <c r="AIX284" s="1"/>
      <c r="AIY284" s="1"/>
      <c r="AIZ284" s="1"/>
      <c r="AJA284" s="1"/>
      <c r="AJB284" s="1"/>
      <c r="AJC284" s="1"/>
      <c r="AJD284" s="1"/>
      <c r="AJE284" s="1"/>
      <c r="AJF284" s="1"/>
      <c r="AJG284" s="1"/>
      <c r="AJH284" s="1"/>
      <c r="AJI284" s="1"/>
      <c r="AJJ284" s="1"/>
      <c r="AJK284" s="1"/>
      <c r="AJL284" s="1"/>
      <c r="AJM284" s="1"/>
      <c r="AJN284" s="1"/>
      <c r="AJO284" s="1"/>
      <c r="AJP284" s="1"/>
      <c r="AJQ284" s="1"/>
      <c r="AJR284" s="1"/>
      <c r="AJS284" s="1"/>
      <c r="AJT284" s="1"/>
      <c r="AJU284" s="1"/>
      <c r="AJV284" s="1"/>
      <c r="AJW284" s="1"/>
      <c r="AJX284" s="1"/>
      <c r="AJY284" s="1"/>
      <c r="AJZ284" s="1"/>
      <c r="AKA284" s="1"/>
      <c r="AKB284" s="1"/>
      <c r="AKC284" s="1"/>
      <c r="AKD284" s="1"/>
      <c r="AKE284" s="1"/>
      <c r="AKF284" s="1"/>
      <c r="AKG284" s="1"/>
      <c r="AKH284" s="1"/>
      <c r="AKI284" s="1"/>
      <c r="AKJ284" s="1"/>
      <c r="AKK284" s="1"/>
      <c r="AKL284" s="1"/>
      <c r="AKM284" s="1"/>
      <c r="AKN284" s="1"/>
      <c r="AKO284" s="1"/>
      <c r="AKP284" s="1"/>
      <c r="AKQ284" s="1"/>
      <c r="AKR284" s="1"/>
      <c r="AKS284" s="1"/>
      <c r="AKT284" s="1"/>
      <c r="AKU284" s="1"/>
      <c r="AKV284" s="1"/>
      <c r="AKW284" s="1"/>
      <c r="AKX284" s="1"/>
      <c r="AKY284" s="1"/>
      <c r="AKZ284" s="1"/>
      <c r="ALA284" s="1"/>
      <c r="ALB284" s="1"/>
      <c r="ALC284" s="1"/>
      <c r="ALD284" s="1"/>
      <c r="ALE284" s="1"/>
      <c r="ALF284" s="1"/>
      <c r="ALG284" s="1"/>
      <c r="ALH284" s="1"/>
      <c r="ALI284" s="1"/>
      <c r="ALJ284" s="1"/>
      <c r="ALK284" s="1"/>
      <c r="ALL284" s="1"/>
      <c r="ALM284" s="1"/>
      <c r="ALN284" s="1"/>
      <c r="ALO284" s="1"/>
      <c r="ALP284" s="1"/>
      <c r="ALQ284" s="1"/>
      <c r="ALR284" s="1"/>
      <c r="ALS284" s="1"/>
      <c r="ALT284" s="1"/>
      <c r="ALU284" s="1"/>
      <c r="ALV284" s="1"/>
      <c r="ALW284" s="1"/>
      <c r="ALX284" s="1"/>
      <c r="ALY284" s="1"/>
      <c r="ALZ284" s="1"/>
      <c r="AMA284" s="1"/>
      <c r="AMB284" s="1"/>
      <c r="AMC284" s="1"/>
      <c r="AMD284" s="1"/>
      <c r="AME284" s="1"/>
      <c r="AMF284" s="1"/>
      <c r="AMG284" s="1"/>
      <c r="AMH284" s="1"/>
      <c r="AMI284" s="1"/>
      <c r="AMJ284" s="1"/>
    </row>
    <row r="285" spans="1:1024" x14ac:dyDescent="0.25">
      <c r="A285" s="26">
        <v>278</v>
      </c>
      <c r="B285" s="3" t="s">
        <v>17</v>
      </c>
      <c r="C285" s="28">
        <f>SUM(C286:C288)</f>
        <v>0</v>
      </c>
      <c r="D285" s="28">
        <f>SUM(D286:D288)</f>
        <v>0</v>
      </c>
      <c r="E285" s="28">
        <f t="shared" ref="E285:I285" si="114">SUM(E286:E288)</f>
        <v>0</v>
      </c>
      <c r="F285" s="28">
        <f t="shared" si="114"/>
        <v>0</v>
      </c>
      <c r="G285" s="28">
        <f>SUM(G286:G288)</f>
        <v>0</v>
      </c>
      <c r="H285" s="28">
        <f t="shared" si="114"/>
        <v>0</v>
      </c>
      <c r="I285" s="28">
        <f t="shared" si="114"/>
        <v>0</v>
      </c>
      <c r="J285" s="28"/>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c r="SR285" s="1"/>
      <c r="SS285" s="1"/>
      <c r="ST285" s="1"/>
      <c r="SU285" s="1"/>
      <c r="SV285" s="1"/>
      <c r="SW285" s="1"/>
      <c r="SX285" s="1"/>
      <c r="SY285" s="1"/>
      <c r="SZ285" s="1"/>
      <c r="TA285" s="1"/>
      <c r="TB285" s="1"/>
      <c r="TC285" s="1"/>
      <c r="TD285" s="1"/>
      <c r="TE285" s="1"/>
      <c r="TF285" s="1"/>
      <c r="TG285" s="1"/>
      <c r="TH285" s="1"/>
      <c r="TI285" s="1"/>
      <c r="TJ285" s="1"/>
      <c r="TK285" s="1"/>
      <c r="TL285" s="1"/>
      <c r="TM285" s="1"/>
      <c r="TN285" s="1"/>
      <c r="TO285" s="1"/>
      <c r="TP285" s="1"/>
      <c r="TQ285" s="1"/>
      <c r="TR285" s="1"/>
      <c r="TS285" s="1"/>
      <c r="TT285" s="1"/>
      <c r="TU285" s="1"/>
      <c r="TV285" s="1"/>
      <c r="TW285" s="1"/>
      <c r="TX285" s="1"/>
      <c r="TY285" s="1"/>
      <c r="TZ285" s="1"/>
      <c r="UA285" s="1"/>
      <c r="UB285" s="1"/>
      <c r="UC285" s="1"/>
      <c r="UD285" s="1"/>
      <c r="UE285" s="1"/>
      <c r="UF285" s="1"/>
      <c r="UG285" s="1"/>
      <c r="UH285" s="1"/>
      <c r="UI285" s="1"/>
      <c r="UJ285" s="1"/>
      <c r="UK285" s="1"/>
      <c r="UL285" s="1"/>
      <c r="UM285" s="1"/>
      <c r="UN285" s="1"/>
      <c r="UO285" s="1"/>
      <c r="UP285" s="1"/>
      <c r="UQ285" s="1"/>
      <c r="UR285" s="1"/>
      <c r="US285" s="1"/>
      <c r="UT285" s="1"/>
      <c r="UU285" s="1"/>
      <c r="UV285" s="1"/>
      <c r="UW285" s="1"/>
      <c r="UX285" s="1"/>
      <c r="UY285" s="1"/>
      <c r="UZ285" s="1"/>
      <c r="VA285" s="1"/>
      <c r="VB285" s="1"/>
      <c r="VC285" s="1"/>
      <c r="VD285" s="1"/>
      <c r="VE285" s="1"/>
      <c r="VF285" s="1"/>
      <c r="VG285" s="1"/>
      <c r="VH285" s="1"/>
      <c r="VI285" s="1"/>
      <c r="VJ285" s="1"/>
      <c r="VK285" s="1"/>
      <c r="VL285" s="1"/>
      <c r="VM285" s="1"/>
      <c r="VN285" s="1"/>
      <c r="VO285" s="1"/>
      <c r="VP285" s="1"/>
      <c r="VQ285" s="1"/>
      <c r="VR285" s="1"/>
      <c r="VS285" s="1"/>
      <c r="VT285" s="1"/>
      <c r="VU285" s="1"/>
      <c r="VV285" s="1"/>
      <c r="VW285" s="1"/>
      <c r="VX285" s="1"/>
      <c r="VY285" s="1"/>
      <c r="VZ285" s="1"/>
      <c r="WA285" s="1"/>
      <c r="WB285" s="1"/>
      <c r="WC285" s="1"/>
      <c r="WD285" s="1"/>
      <c r="WE285" s="1"/>
      <c r="WF285" s="1"/>
      <c r="WG285" s="1"/>
      <c r="WH285" s="1"/>
      <c r="WI285" s="1"/>
      <c r="WJ285" s="1"/>
      <c r="WK285" s="1"/>
      <c r="WL285" s="1"/>
      <c r="WM285" s="1"/>
      <c r="WN285" s="1"/>
      <c r="WO285" s="1"/>
      <c r="WP285" s="1"/>
      <c r="WQ285" s="1"/>
      <c r="WR285" s="1"/>
      <c r="WS285" s="1"/>
      <c r="WT285" s="1"/>
      <c r="WU285" s="1"/>
      <c r="WV285" s="1"/>
      <c r="WW285" s="1"/>
      <c r="WX285" s="1"/>
      <c r="WY285" s="1"/>
      <c r="WZ285" s="1"/>
      <c r="XA285" s="1"/>
      <c r="XB285" s="1"/>
      <c r="XC285" s="1"/>
      <c r="XD285" s="1"/>
      <c r="XE285" s="1"/>
      <c r="XF285" s="1"/>
      <c r="XG285" s="1"/>
      <c r="XH285" s="1"/>
      <c r="XI285" s="1"/>
      <c r="XJ285" s="1"/>
      <c r="XK285" s="1"/>
      <c r="XL285" s="1"/>
      <c r="XM285" s="1"/>
      <c r="XN285" s="1"/>
      <c r="XO285" s="1"/>
      <c r="XP285" s="1"/>
      <c r="XQ285" s="1"/>
      <c r="XR285" s="1"/>
      <c r="XS285" s="1"/>
      <c r="XT285" s="1"/>
      <c r="XU285" s="1"/>
      <c r="XV285" s="1"/>
      <c r="XW285" s="1"/>
      <c r="XX285" s="1"/>
      <c r="XY285" s="1"/>
      <c r="XZ285" s="1"/>
      <c r="YA285" s="1"/>
      <c r="YB285" s="1"/>
      <c r="YC285" s="1"/>
      <c r="YD285" s="1"/>
      <c r="YE285" s="1"/>
      <c r="YF285" s="1"/>
      <c r="YG285" s="1"/>
      <c r="YH285" s="1"/>
      <c r="YI285" s="1"/>
      <c r="YJ285" s="1"/>
      <c r="YK285" s="1"/>
      <c r="YL285" s="1"/>
      <c r="YM285" s="1"/>
      <c r="YN285" s="1"/>
      <c r="YO285" s="1"/>
      <c r="YP285" s="1"/>
      <c r="YQ285" s="1"/>
      <c r="YR285" s="1"/>
      <c r="YS285" s="1"/>
      <c r="YT285" s="1"/>
      <c r="YU285" s="1"/>
      <c r="YV285" s="1"/>
      <c r="YW285" s="1"/>
      <c r="YX285" s="1"/>
      <c r="YY285" s="1"/>
      <c r="YZ285" s="1"/>
      <c r="ZA285" s="1"/>
      <c r="ZB285" s="1"/>
      <c r="ZC285" s="1"/>
      <c r="ZD285" s="1"/>
      <c r="ZE285" s="1"/>
      <c r="ZF285" s="1"/>
      <c r="ZG285" s="1"/>
      <c r="ZH285" s="1"/>
      <c r="ZI285" s="1"/>
      <c r="ZJ285" s="1"/>
      <c r="ZK285" s="1"/>
      <c r="ZL285" s="1"/>
      <c r="ZM285" s="1"/>
      <c r="ZN285" s="1"/>
      <c r="ZO285" s="1"/>
      <c r="ZP285" s="1"/>
      <c r="ZQ285" s="1"/>
      <c r="ZR285" s="1"/>
      <c r="ZS285" s="1"/>
      <c r="ZT285" s="1"/>
      <c r="ZU285" s="1"/>
      <c r="ZV285" s="1"/>
      <c r="ZW285" s="1"/>
      <c r="ZX285" s="1"/>
      <c r="ZY285" s="1"/>
      <c r="ZZ285" s="1"/>
      <c r="AAA285" s="1"/>
      <c r="AAB285" s="1"/>
      <c r="AAC285" s="1"/>
      <c r="AAD285" s="1"/>
      <c r="AAE285" s="1"/>
      <c r="AAF285" s="1"/>
      <c r="AAG285" s="1"/>
      <c r="AAH285" s="1"/>
      <c r="AAI285" s="1"/>
      <c r="AAJ285" s="1"/>
      <c r="AAK285" s="1"/>
      <c r="AAL285" s="1"/>
      <c r="AAM285" s="1"/>
      <c r="AAN285" s="1"/>
      <c r="AAO285" s="1"/>
      <c r="AAP285" s="1"/>
      <c r="AAQ285" s="1"/>
      <c r="AAR285" s="1"/>
      <c r="AAS285" s="1"/>
      <c r="AAT285" s="1"/>
      <c r="AAU285" s="1"/>
      <c r="AAV285" s="1"/>
      <c r="AAW285" s="1"/>
      <c r="AAX285" s="1"/>
      <c r="AAY285" s="1"/>
      <c r="AAZ285" s="1"/>
      <c r="ABA285" s="1"/>
      <c r="ABB285" s="1"/>
      <c r="ABC285" s="1"/>
      <c r="ABD285" s="1"/>
      <c r="ABE285" s="1"/>
      <c r="ABF285" s="1"/>
      <c r="ABG285" s="1"/>
      <c r="ABH285" s="1"/>
      <c r="ABI285" s="1"/>
      <c r="ABJ285" s="1"/>
      <c r="ABK285" s="1"/>
      <c r="ABL285" s="1"/>
      <c r="ABM285" s="1"/>
      <c r="ABN285" s="1"/>
      <c r="ABO285" s="1"/>
      <c r="ABP285" s="1"/>
      <c r="ABQ285" s="1"/>
      <c r="ABR285" s="1"/>
      <c r="ABS285" s="1"/>
      <c r="ABT285" s="1"/>
      <c r="ABU285" s="1"/>
      <c r="ABV285" s="1"/>
      <c r="ABW285" s="1"/>
      <c r="ABX285" s="1"/>
      <c r="ABY285" s="1"/>
      <c r="ABZ285" s="1"/>
      <c r="ACA285" s="1"/>
      <c r="ACB285" s="1"/>
      <c r="ACC285" s="1"/>
      <c r="ACD285" s="1"/>
      <c r="ACE285" s="1"/>
      <c r="ACF285" s="1"/>
      <c r="ACG285" s="1"/>
      <c r="ACH285" s="1"/>
      <c r="ACI285" s="1"/>
      <c r="ACJ285" s="1"/>
      <c r="ACK285" s="1"/>
      <c r="ACL285" s="1"/>
      <c r="ACM285" s="1"/>
      <c r="ACN285" s="1"/>
      <c r="ACO285" s="1"/>
      <c r="ACP285" s="1"/>
      <c r="ACQ285" s="1"/>
      <c r="ACR285" s="1"/>
      <c r="ACS285" s="1"/>
      <c r="ACT285" s="1"/>
      <c r="ACU285" s="1"/>
      <c r="ACV285" s="1"/>
      <c r="ACW285" s="1"/>
      <c r="ACX285" s="1"/>
      <c r="ACY285" s="1"/>
      <c r="ACZ285" s="1"/>
      <c r="ADA285" s="1"/>
      <c r="ADB285" s="1"/>
      <c r="ADC285" s="1"/>
      <c r="ADD285" s="1"/>
      <c r="ADE285" s="1"/>
      <c r="ADF285" s="1"/>
      <c r="ADG285" s="1"/>
      <c r="ADH285" s="1"/>
      <c r="ADI285" s="1"/>
      <c r="ADJ285" s="1"/>
      <c r="ADK285" s="1"/>
      <c r="ADL285" s="1"/>
      <c r="ADM285" s="1"/>
      <c r="ADN285" s="1"/>
      <c r="ADO285" s="1"/>
      <c r="ADP285" s="1"/>
      <c r="ADQ285" s="1"/>
      <c r="ADR285" s="1"/>
      <c r="ADS285" s="1"/>
      <c r="ADT285" s="1"/>
      <c r="ADU285" s="1"/>
      <c r="ADV285" s="1"/>
      <c r="ADW285" s="1"/>
      <c r="ADX285" s="1"/>
      <c r="ADY285" s="1"/>
      <c r="ADZ285" s="1"/>
      <c r="AEA285" s="1"/>
      <c r="AEB285" s="1"/>
      <c r="AEC285" s="1"/>
      <c r="AED285" s="1"/>
      <c r="AEE285" s="1"/>
      <c r="AEF285" s="1"/>
      <c r="AEG285" s="1"/>
      <c r="AEH285" s="1"/>
      <c r="AEI285" s="1"/>
      <c r="AEJ285" s="1"/>
      <c r="AEK285" s="1"/>
      <c r="AEL285" s="1"/>
      <c r="AEM285" s="1"/>
      <c r="AEN285" s="1"/>
      <c r="AEO285" s="1"/>
      <c r="AEP285" s="1"/>
      <c r="AEQ285" s="1"/>
      <c r="AER285" s="1"/>
      <c r="AES285" s="1"/>
      <c r="AET285" s="1"/>
      <c r="AEU285" s="1"/>
      <c r="AEV285" s="1"/>
      <c r="AEW285" s="1"/>
      <c r="AEX285" s="1"/>
      <c r="AEY285" s="1"/>
      <c r="AEZ285" s="1"/>
      <c r="AFA285" s="1"/>
      <c r="AFB285" s="1"/>
      <c r="AFC285" s="1"/>
      <c r="AFD285" s="1"/>
      <c r="AFE285" s="1"/>
      <c r="AFF285" s="1"/>
      <c r="AFG285" s="1"/>
      <c r="AFH285" s="1"/>
      <c r="AFI285" s="1"/>
      <c r="AFJ285" s="1"/>
      <c r="AFK285" s="1"/>
      <c r="AFL285" s="1"/>
      <c r="AFM285" s="1"/>
      <c r="AFN285" s="1"/>
      <c r="AFO285" s="1"/>
      <c r="AFP285" s="1"/>
      <c r="AFQ285" s="1"/>
      <c r="AFR285" s="1"/>
      <c r="AFS285" s="1"/>
      <c r="AFT285" s="1"/>
      <c r="AFU285" s="1"/>
      <c r="AFV285" s="1"/>
      <c r="AFW285" s="1"/>
      <c r="AFX285" s="1"/>
      <c r="AFY285" s="1"/>
      <c r="AFZ285" s="1"/>
      <c r="AGA285" s="1"/>
      <c r="AGB285" s="1"/>
      <c r="AGC285" s="1"/>
      <c r="AGD285" s="1"/>
      <c r="AGE285" s="1"/>
      <c r="AGF285" s="1"/>
      <c r="AGG285" s="1"/>
      <c r="AGH285" s="1"/>
      <c r="AGI285" s="1"/>
      <c r="AGJ285" s="1"/>
      <c r="AGK285" s="1"/>
      <c r="AGL285" s="1"/>
      <c r="AGM285" s="1"/>
      <c r="AGN285" s="1"/>
      <c r="AGO285" s="1"/>
      <c r="AGP285" s="1"/>
      <c r="AGQ285" s="1"/>
      <c r="AGR285" s="1"/>
      <c r="AGS285" s="1"/>
      <c r="AGT285" s="1"/>
      <c r="AGU285" s="1"/>
      <c r="AGV285" s="1"/>
      <c r="AGW285" s="1"/>
      <c r="AGX285" s="1"/>
      <c r="AGY285" s="1"/>
      <c r="AGZ285" s="1"/>
      <c r="AHA285" s="1"/>
      <c r="AHB285" s="1"/>
      <c r="AHC285" s="1"/>
      <c r="AHD285" s="1"/>
      <c r="AHE285" s="1"/>
      <c r="AHF285" s="1"/>
      <c r="AHG285" s="1"/>
      <c r="AHH285" s="1"/>
      <c r="AHI285" s="1"/>
      <c r="AHJ285" s="1"/>
      <c r="AHK285" s="1"/>
      <c r="AHL285" s="1"/>
      <c r="AHM285" s="1"/>
      <c r="AHN285" s="1"/>
      <c r="AHO285" s="1"/>
      <c r="AHP285" s="1"/>
      <c r="AHQ285" s="1"/>
      <c r="AHR285" s="1"/>
      <c r="AHS285" s="1"/>
      <c r="AHT285" s="1"/>
      <c r="AHU285" s="1"/>
      <c r="AHV285" s="1"/>
      <c r="AHW285" s="1"/>
      <c r="AHX285" s="1"/>
      <c r="AHY285" s="1"/>
      <c r="AHZ285" s="1"/>
      <c r="AIA285" s="1"/>
      <c r="AIB285" s="1"/>
      <c r="AIC285" s="1"/>
      <c r="AID285" s="1"/>
      <c r="AIE285" s="1"/>
      <c r="AIF285" s="1"/>
      <c r="AIG285" s="1"/>
      <c r="AIH285" s="1"/>
      <c r="AII285" s="1"/>
      <c r="AIJ285" s="1"/>
      <c r="AIK285" s="1"/>
      <c r="AIL285" s="1"/>
      <c r="AIM285" s="1"/>
      <c r="AIN285" s="1"/>
      <c r="AIO285" s="1"/>
      <c r="AIP285" s="1"/>
      <c r="AIQ285" s="1"/>
      <c r="AIR285" s="1"/>
      <c r="AIS285" s="1"/>
      <c r="AIT285" s="1"/>
      <c r="AIU285" s="1"/>
      <c r="AIV285" s="1"/>
      <c r="AIW285" s="1"/>
      <c r="AIX285" s="1"/>
      <c r="AIY285" s="1"/>
      <c r="AIZ285" s="1"/>
      <c r="AJA285" s="1"/>
      <c r="AJB285" s="1"/>
      <c r="AJC285" s="1"/>
      <c r="AJD285" s="1"/>
      <c r="AJE285" s="1"/>
      <c r="AJF285" s="1"/>
      <c r="AJG285" s="1"/>
      <c r="AJH285" s="1"/>
      <c r="AJI285" s="1"/>
      <c r="AJJ285" s="1"/>
      <c r="AJK285" s="1"/>
      <c r="AJL285" s="1"/>
      <c r="AJM285" s="1"/>
      <c r="AJN285" s="1"/>
      <c r="AJO285" s="1"/>
      <c r="AJP285" s="1"/>
      <c r="AJQ285" s="1"/>
      <c r="AJR285" s="1"/>
      <c r="AJS285" s="1"/>
      <c r="AJT285" s="1"/>
      <c r="AJU285" s="1"/>
      <c r="AJV285" s="1"/>
      <c r="AJW285" s="1"/>
      <c r="AJX285" s="1"/>
      <c r="AJY285" s="1"/>
      <c r="AJZ285" s="1"/>
      <c r="AKA285" s="1"/>
      <c r="AKB285" s="1"/>
      <c r="AKC285" s="1"/>
      <c r="AKD285" s="1"/>
      <c r="AKE285" s="1"/>
      <c r="AKF285" s="1"/>
      <c r="AKG285" s="1"/>
      <c r="AKH285" s="1"/>
      <c r="AKI285" s="1"/>
      <c r="AKJ285" s="1"/>
      <c r="AKK285" s="1"/>
      <c r="AKL285" s="1"/>
      <c r="AKM285" s="1"/>
      <c r="AKN285" s="1"/>
      <c r="AKO285" s="1"/>
      <c r="AKP285" s="1"/>
      <c r="AKQ285" s="1"/>
      <c r="AKR285" s="1"/>
      <c r="AKS285" s="1"/>
      <c r="AKT285" s="1"/>
      <c r="AKU285" s="1"/>
      <c r="AKV285" s="1"/>
      <c r="AKW285" s="1"/>
      <c r="AKX285" s="1"/>
      <c r="AKY285" s="1"/>
      <c r="AKZ285" s="1"/>
      <c r="ALA285" s="1"/>
      <c r="ALB285" s="1"/>
      <c r="ALC285" s="1"/>
      <c r="ALD285" s="1"/>
      <c r="ALE285" s="1"/>
      <c r="ALF285" s="1"/>
      <c r="ALG285" s="1"/>
      <c r="ALH285" s="1"/>
      <c r="ALI285" s="1"/>
      <c r="ALJ285" s="1"/>
      <c r="ALK285" s="1"/>
      <c r="ALL285" s="1"/>
      <c r="ALM285" s="1"/>
      <c r="ALN285" s="1"/>
      <c r="ALO285" s="1"/>
      <c r="ALP285" s="1"/>
      <c r="ALQ285" s="1"/>
      <c r="ALR285" s="1"/>
      <c r="ALS285" s="1"/>
      <c r="ALT285" s="1"/>
      <c r="ALU285" s="1"/>
      <c r="ALV285" s="1"/>
      <c r="ALW285" s="1"/>
      <c r="ALX285" s="1"/>
      <c r="ALY285" s="1"/>
      <c r="ALZ285" s="1"/>
      <c r="AMA285" s="1"/>
      <c r="AMB285" s="1"/>
      <c r="AMC285" s="1"/>
      <c r="AMD285" s="1"/>
      <c r="AME285" s="1"/>
      <c r="AMF285" s="1"/>
      <c r="AMG285" s="1"/>
      <c r="AMH285" s="1"/>
      <c r="AMI285" s="1"/>
      <c r="AMJ285" s="1"/>
    </row>
    <row r="286" spans="1:1024" x14ac:dyDescent="0.25">
      <c r="A286" s="26">
        <v>279</v>
      </c>
      <c r="B286" s="3" t="s">
        <v>9</v>
      </c>
      <c r="C286" s="28">
        <f>SUM(D286:I286)</f>
        <v>0</v>
      </c>
      <c r="D286" s="2">
        <f>D290</f>
        <v>0</v>
      </c>
      <c r="E286" s="2">
        <f t="shared" ref="E286:I288" si="115">E290</f>
        <v>0</v>
      </c>
      <c r="F286" s="2">
        <f t="shared" si="115"/>
        <v>0</v>
      </c>
      <c r="G286" s="2">
        <f t="shared" si="115"/>
        <v>0</v>
      </c>
      <c r="H286" s="2">
        <f t="shared" si="115"/>
        <v>0</v>
      </c>
      <c r="I286" s="2">
        <f t="shared" si="115"/>
        <v>0</v>
      </c>
      <c r="J286" s="28"/>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c r="PU286" s="1"/>
      <c r="PV286" s="1"/>
      <c r="PW286" s="1"/>
      <c r="PX286" s="1"/>
      <c r="PY286" s="1"/>
      <c r="PZ286" s="1"/>
      <c r="QA286" s="1"/>
      <c r="QB286" s="1"/>
      <c r="QC286" s="1"/>
      <c r="QD286" s="1"/>
      <c r="QE286" s="1"/>
      <c r="QF286" s="1"/>
      <c r="QG286" s="1"/>
      <c r="QH286" s="1"/>
      <c r="QI286" s="1"/>
      <c r="QJ286" s="1"/>
      <c r="QK286" s="1"/>
      <c r="QL286" s="1"/>
      <c r="QM286" s="1"/>
      <c r="QN286" s="1"/>
      <c r="QO286" s="1"/>
      <c r="QP286" s="1"/>
      <c r="QQ286" s="1"/>
      <c r="QR286" s="1"/>
      <c r="QS286" s="1"/>
      <c r="QT286" s="1"/>
      <c r="QU286" s="1"/>
      <c r="QV286" s="1"/>
      <c r="QW286" s="1"/>
      <c r="QX286" s="1"/>
      <c r="QY286" s="1"/>
      <c r="QZ286" s="1"/>
      <c r="RA286" s="1"/>
      <c r="RB286" s="1"/>
      <c r="RC286" s="1"/>
      <c r="RD286" s="1"/>
      <c r="RE286" s="1"/>
      <c r="RF286" s="1"/>
      <c r="RG286" s="1"/>
      <c r="RH286" s="1"/>
      <c r="RI286" s="1"/>
      <c r="RJ286" s="1"/>
      <c r="RK286" s="1"/>
      <c r="RL286" s="1"/>
      <c r="RM286" s="1"/>
      <c r="RN286" s="1"/>
      <c r="RO286" s="1"/>
      <c r="RP286" s="1"/>
      <c r="RQ286" s="1"/>
      <c r="RR286" s="1"/>
      <c r="RS286" s="1"/>
      <c r="RT286" s="1"/>
      <c r="RU286" s="1"/>
      <c r="RV286" s="1"/>
      <c r="RW286" s="1"/>
      <c r="RX286" s="1"/>
      <c r="RY286" s="1"/>
      <c r="RZ286" s="1"/>
      <c r="SA286" s="1"/>
      <c r="SB286" s="1"/>
      <c r="SC286" s="1"/>
      <c r="SD286" s="1"/>
      <c r="SE286" s="1"/>
      <c r="SF286" s="1"/>
      <c r="SG286" s="1"/>
      <c r="SH286" s="1"/>
      <c r="SI286" s="1"/>
      <c r="SJ286" s="1"/>
      <c r="SK286" s="1"/>
      <c r="SL286" s="1"/>
      <c r="SM286" s="1"/>
      <c r="SN286" s="1"/>
      <c r="SO286" s="1"/>
      <c r="SP286" s="1"/>
      <c r="SQ286" s="1"/>
      <c r="SR286" s="1"/>
      <c r="SS286" s="1"/>
      <c r="ST286" s="1"/>
      <c r="SU286" s="1"/>
      <c r="SV286" s="1"/>
      <c r="SW286" s="1"/>
      <c r="SX286" s="1"/>
      <c r="SY286" s="1"/>
      <c r="SZ286" s="1"/>
      <c r="TA286" s="1"/>
      <c r="TB286" s="1"/>
      <c r="TC286" s="1"/>
      <c r="TD286" s="1"/>
      <c r="TE286" s="1"/>
      <c r="TF286" s="1"/>
      <c r="TG286" s="1"/>
      <c r="TH286" s="1"/>
      <c r="TI286" s="1"/>
      <c r="TJ286" s="1"/>
      <c r="TK286" s="1"/>
      <c r="TL286" s="1"/>
      <c r="TM286" s="1"/>
      <c r="TN286" s="1"/>
      <c r="TO286" s="1"/>
      <c r="TP286" s="1"/>
      <c r="TQ286" s="1"/>
      <c r="TR286" s="1"/>
      <c r="TS286" s="1"/>
      <c r="TT286" s="1"/>
      <c r="TU286" s="1"/>
      <c r="TV286" s="1"/>
      <c r="TW286" s="1"/>
      <c r="TX286" s="1"/>
      <c r="TY286" s="1"/>
      <c r="TZ286" s="1"/>
      <c r="UA286" s="1"/>
      <c r="UB286" s="1"/>
      <c r="UC286" s="1"/>
      <c r="UD286" s="1"/>
      <c r="UE286" s="1"/>
      <c r="UF286" s="1"/>
      <c r="UG286" s="1"/>
      <c r="UH286" s="1"/>
      <c r="UI286" s="1"/>
      <c r="UJ286" s="1"/>
      <c r="UK286" s="1"/>
      <c r="UL286" s="1"/>
      <c r="UM286" s="1"/>
      <c r="UN286" s="1"/>
      <c r="UO286" s="1"/>
      <c r="UP286" s="1"/>
      <c r="UQ286" s="1"/>
      <c r="UR286" s="1"/>
      <c r="US286" s="1"/>
      <c r="UT286" s="1"/>
      <c r="UU286" s="1"/>
      <c r="UV286" s="1"/>
      <c r="UW286" s="1"/>
      <c r="UX286" s="1"/>
      <c r="UY286" s="1"/>
      <c r="UZ286" s="1"/>
      <c r="VA286" s="1"/>
      <c r="VB286" s="1"/>
      <c r="VC286" s="1"/>
      <c r="VD286" s="1"/>
      <c r="VE286" s="1"/>
      <c r="VF286" s="1"/>
      <c r="VG286" s="1"/>
      <c r="VH286" s="1"/>
      <c r="VI286" s="1"/>
      <c r="VJ286" s="1"/>
      <c r="VK286" s="1"/>
      <c r="VL286" s="1"/>
      <c r="VM286" s="1"/>
      <c r="VN286" s="1"/>
      <c r="VO286" s="1"/>
      <c r="VP286" s="1"/>
      <c r="VQ286" s="1"/>
      <c r="VR286" s="1"/>
      <c r="VS286" s="1"/>
      <c r="VT286" s="1"/>
      <c r="VU286" s="1"/>
      <c r="VV286" s="1"/>
      <c r="VW286" s="1"/>
      <c r="VX286" s="1"/>
      <c r="VY286" s="1"/>
      <c r="VZ286" s="1"/>
      <c r="WA286" s="1"/>
      <c r="WB286" s="1"/>
      <c r="WC286" s="1"/>
      <c r="WD286" s="1"/>
      <c r="WE286" s="1"/>
      <c r="WF286" s="1"/>
      <c r="WG286" s="1"/>
      <c r="WH286" s="1"/>
      <c r="WI286" s="1"/>
      <c r="WJ286" s="1"/>
      <c r="WK286" s="1"/>
      <c r="WL286" s="1"/>
      <c r="WM286" s="1"/>
      <c r="WN286" s="1"/>
      <c r="WO286" s="1"/>
      <c r="WP286" s="1"/>
      <c r="WQ286" s="1"/>
      <c r="WR286" s="1"/>
      <c r="WS286" s="1"/>
      <c r="WT286" s="1"/>
      <c r="WU286" s="1"/>
      <c r="WV286" s="1"/>
      <c r="WW286" s="1"/>
      <c r="WX286" s="1"/>
      <c r="WY286" s="1"/>
      <c r="WZ286" s="1"/>
      <c r="XA286" s="1"/>
      <c r="XB286" s="1"/>
      <c r="XC286" s="1"/>
      <c r="XD286" s="1"/>
      <c r="XE286" s="1"/>
      <c r="XF286" s="1"/>
      <c r="XG286" s="1"/>
      <c r="XH286" s="1"/>
      <c r="XI286" s="1"/>
      <c r="XJ286" s="1"/>
      <c r="XK286" s="1"/>
      <c r="XL286" s="1"/>
      <c r="XM286" s="1"/>
      <c r="XN286" s="1"/>
      <c r="XO286" s="1"/>
      <c r="XP286" s="1"/>
      <c r="XQ286" s="1"/>
      <c r="XR286" s="1"/>
      <c r="XS286" s="1"/>
      <c r="XT286" s="1"/>
      <c r="XU286" s="1"/>
      <c r="XV286" s="1"/>
      <c r="XW286" s="1"/>
      <c r="XX286" s="1"/>
      <c r="XY286" s="1"/>
      <c r="XZ286" s="1"/>
      <c r="YA286" s="1"/>
      <c r="YB286" s="1"/>
      <c r="YC286" s="1"/>
      <c r="YD286" s="1"/>
      <c r="YE286" s="1"/>
      <c r="YF286" s="1"/>
      <c r="YG286" s="1"/>
      <c r="YH286" s="1"/>
      <c r="YI286" s="1"/>
      <c r="YJ286" s="1"/>
      <c r="YK286" s="1"/>
      <c r="YL286" s="1"/>
      <c r="YM286" s="1"/>
      <c r="YN286" s="1"/>
      <c r="YO286" s="1"/>
      <c r="YP286" s="1"/>
      <c r="YQ286" s="1"/>
      <c r="YR286" s="1"/>
      <c r="YS286" s="1"/>
      <c r="YT286" s="1"/>
      <c r="YU286" s="1"/>
      <c r="YV286" s="1"/>
      <c r="YW286" s="1"/>
      <c r="YX286" s="1"/>
      <c r="YY286" s="1"/>
      <c r="YZ286" s="1"/>
      <c r="ZA286" s="1"/>
      <c r="ZB286" s="1"/>
      <c r="ZC286" s="1"/>
      <c r="ZD286" s="1"/>
      <c r="ZE286" s="1"/>
      <c r="ZF286" s="1"/>
      <c r="ZG286" s="1"/>
      <c r="ZH286" s="1"/>
      <c r="ZI286" s="1"/>
      <c r="ZJ286" s="1"/>
      <c r="ZK286" s="1"/>
      <c r="ZL286" s="1"/>
      <c r="ZM286" s="1"/>
      <c r="ZN286" s="1"/>
      <c r="ZO286" s="1"/>
      <c r="ZP286" s="1"/>
      <c r="ZQ286" s="1"/>
      <c r="ZR286" s="1"/>
      <c r="ZS286" s="1"/>
      <c r="ZT286" s="1"/>
      <c r="ZU286" s="1"/>
      <c r="ZV286" s="1"/>
      <c r="ZW286" s="1"/>
      <c r="ZX286" s="1"/>
      <c r="ZY286" s="1"/>
      <c r="ZZ286" s="1"/>
      <c r="AAA286" s="1"/>
      <c r="AAB286" s="1"/>
      <c r="AAC286" s="1"/>
      <c r="AAD286" s="1"/>
      <c r="AAE286" s="1"/>
      <c r="AAF286" s="1"/>
      <c r="AAG286" s="1"/>
      <c r="AAH286" s="1"/>
      <c r="AAI286" s="1"/>
      <c r="AAJ286" s="1"/>
      <c r="AAK286" s="1"/>
      <c r="AAL286" s="1"/>
      <c r="AAM286" s="1"/>
      <c r="AAN286" s="1"/>
      <c r="AAO286" s="1"/>
      <c r="AAP286" s="1"/>
      <c r="AAQ286" s="1"/>
      <c r="AAR286" s="1"/>
      <c r="AAS286" s="1"/>
      <c r="AAT286" s="1"/>
      <c r="AAU286" s="1"/>
      <c r="AAV286" s="1"/>
      <c r="AAW286" s="1"/>
      <c r="AAX286" s="1"/>
      <c r="AAY286" s="1"/>
      <c r="AAZ286" s="1"/>
      <c r="ABA286" s="1"/>
      <c r="ABB286" s="1"/>
      <c r="ABC286" s="1"/>
      <c r="ABD286" s="1"/>
      <c r="ABE286" s="1"/>
      <c r="ABF286" s="1"/>
      <c r="ABG286" s="1"/>
      <c r="ABH286" s="1"/>
      <c r="ABI286" s="1"/>
      <c r="ABJ286" s="1"/>
      <c r="ABK286" s="1"/>
      <c r="ABL286" s="1"/>
      <c r="ABM286" s="1"/>
      <c r="ABN286" s="1"/>
      <c r="ABO286" s="1"/>
      <c r="ABP286" s="1"/>
      <c r="ABQ286" s="1"/>
      <c r="ABR286" s="1"/>
      <c r="ABS286" s="1"/>
      <c r="ABT286" s="1"/>
      <c r="ABU286" s="1"/>
      <c r="ABV286" s="1"/>
      <c r="ABW286" s="1"/>
      <c r="ABX286" s="1"/>
      <c r="ABY286" s="1"/>
      <c r="ABZ286" s="1"/>
      <c r="ACA286" s="1"/>
      <c r="ACB286" s="1"/>
      <c r="ACC286" s="1"/>
      <c r="ACD286" s="1"/>
      <c r="ACE286" s="1"/>
      <c r="ACF286" s="1"/>
      <c r="ACG286" s="1"/>
      <c r="ACH286" s="1"/>
      <c r="ACI286" s="1"/>
      <c r="ACJ286" s="1"/>
      <c r="ACK286" s="1"/>
      <c r="ACL286" s="1"/>
      <c r="ACM286" s="1"/>
      <c r="ACN286" s="1"/>
      <c r="ACO286" s="1"/>
      <c r="ACP286" s="1"/>
      <c r="ACQ286" s="1"/>
      <c r="ACR286" s="1"/>
      <c r="ACS286" s="1"/>
      <c r="ACT286" s="1"/>
      <c r="ACU286" s="1"/>
      <c r="ACV286" s="1"/>
      <c r="ACW286" s="1"/>
      <c r="ACX286" s="1"/>
      <c r="ACY286" s="1"/>
      <c r="ACZ286" s="1"/>
      <c r="ADA286" s="1"/>
      <c r="ADB286" s="1"/>
      <c r="ADC286" s="1"/>
      <c r="ADD286" s="1"/>
      <c r="ADE286" s="1"/>
      <c r="ADF286" s="1"/>
      <c r="ADG286" s="1"/>
      <c r="ADH286" s="1"/>
      <c r="ADI286" s="1"/>
      <c r="ADJ286" s="1"/>
      <c r="ADK286" s="1"/>
      <c r="ADL286" s="1"/>
      <c r="ADM286" s="1"/>
      <c r="ADN286" s="1"/>
      <c r="ADO286" s="1"/>
      <c r="ADP286" s="1"/>
      <c r="ADQ286" s="1"/>
      <c r="ADR286" s="1"/>
      <c r="ADS286" s="1"/>
      <c r="ADT286" s="1"/>
      <c r="ADU286" s="1"/>
      <c r="ADV286" s="1"/>
      <c r="ADW286" s="1"/>
      <c r="ADX286" s="1"/>
      <c r="ADY286" s="1"/>
      <c r="ADZ286" s="1"/>
      <c r="AEA286" s="1"/>
      <c r="AEB286" s="1"/>
      <c r="AEC286" s="1"/>
      <c r="AED286" s="1"/>
      <c r="AEE286" s="1"/>
      <c r="AEF286" s="1"/>
      <c r="AEG286" s="1"/>
      <c r="AEH286" s="1"/>
      <c r="AEI286" s="1"/>
      <c r="AEJ286" s="1"/>
      <c r="AEK286" s="1"/>
      <c r="AEL286" s="1"/>
      <c r="AEM286" s="1"/>
      <c r="AEN286" s="1"/>
      <c r="AEO286" s="1"/>
      <c r="AEP286" s="1"/>
      <c r="AEQ286" s="1"/>
      <c r="AER286" s="1"/>
      <c r="AES286" s="1"/>
      <c r="AET286" s="1"/>
      <c r="AEU286" s="1"/>
      <c r="AEV286" s="1"/>
      <c r="AEW286" s="1"/>
      <c r="AEX286" s="1"/>
      <c r="AEY286" s="1"/>
      <c r="AEZ286" s="1"/>
      <c r="AFA286" s="1"/>
      <c r="AFB286" s="1"/>
      <c r="AFC286" s="1"/>
      <c r="AFD286" s="1"/>
      <c r="AFE286" s="1"/>
      <c r="AFF286" s="1"/>
      <c r="AFG286" s="1"/>
      <c r="AFH286" s="1"/>
      <c r="AFI286" s="1"/>
      <c r="AFJ286" s="1"/>
      <c r="AFK286" s="1"/>
      <c r="AFL286" s="1"/>
      <c r="AFM286" s="1"/>
      <c r="AFN286" s="1"/>
      <c r="AFO286" s="1"/>
      <c r="AFP286" s="1"/>
      <c r="AFQ286" s="1"/>
      <c r="AFR286" s="1"/>
      <c r="AFS286" s="1"/>
      <c r="AFT286" s="1"/>
      <c r="AFU286" s="1"/>
      <c r="AFV286" s="1"/>
      <c r="AFW286" s="1"/>
      <c r="AFX286" s="1"/>
      <c r="AFY286" s="1"/>
      <c r="AFZ286" s="1"/>
      <c r="AGA286" s="1"/>
      <c r="AGB286" s="1"/>
      <c r="AGC286" s="1"/>
      <c r="AGD286" s="1"/>
      <c r="AGE286" s="1"/>
      <c r="AGF286" s="1"/>
      <c r="AGG286" s="1"/>
      <c r="AGH286" s="1"/>
      <c r="AGI286" s="1"/>
      <c r="AGJ286" s="1"/>
      <c r="AGK286" s="1"/>
      <c r="AGL286" s="1"/>
      <c r="AGM286" s="1"/>
      <c r="AGN286" s="1"/>
      <c r="AGO286" s="1"/>
      <c r="AGP286" s="1"/>
      <c r="AGQ286" s="1"/>
      <c r="AGR286" s="1"/>
      <c r="AGS286" s="1"/>
      <c r="AGT286" s="1"/>
      <c r="AGU286" s="1"/>
      <c r="AGV286" s="1"/>
      <c r="AGW286" s="1"/>
      <c r="AGX286" s="1"/>
      <c r="AGY286" s="1"/>
      <c r="AGZ286" s="1"/>
      <c r="AHA286" s="1"/>
      <c r="AHB286" s="1"/>
      <c r="AHC286" s="1"/>
      <c r="AHD286" s="1"/>
      <c r="AHE286" s="1"/>
      <c r="AHF286" s="1"/>
      <c r="AHG286" s="1"/>
      <c r="AHH286" s="1"/>
      <c r="AHI286" s="1"/>
      <c r="AHJ286" s="1"/>
      <c r="AHK286" s="1"/>
      <c r="AHL286" s="1"/>
      <c r="AHM286" s="1"/>
      <c r="AHN286" s="1"/>
      <c r="AHO286" s="1"/>
      <c r="AHP286" s="1"/>
      <c r="AHQ286" s="1"/>
      <c r="AHR286" s="1"/>
      <c r="AHS286" s="1"/>
      <c r="AHT286" s="1"/>
      <c r="AHU286" s="1"/>
      <c r="AHV286" s="1"/>
      <c r="AHW286" s="1"/>
      <c r="AHX286" s="1"/>
      <c r="AHY286" s="1"/>
      <c r="AHZ286" s="1"/>
      <c r="AIA286" s="1"/>
      <c r="AIB286" s="1"/>
      <c r="AIC286" s="1"/>
      <c r="AID286" s="1"/>
      <c r="AIE286" s="1"/>
      <c r="AIF286" s="1"/>
      <c r="AIG286" s="1"/>
      <c r="AIH286" s="1"/>
      <c r="AII286" s="1"/>
      <c r="AIJ286" s="1"/>
      <c r="AIK286" s="1"/>
      <c r="AIL286" s="1"/>
      <c r="AIM286" s="1"/>
      <c r="AIN286" s="1"/>
      <c r="AIO286" s="1"/>
      <c r="AIP286" s="1"/>
      <c r="AIQ286" s="1"/>
      <c r="AIR286" s="1"/>
      <c r="AIS286" s="1"/>
      <c r="AIT286" s="1"/>
      <c r="AIU286" s="1"/>
      <c r="AIV286" s="1"/>
      <c r="AIW286" s="1"/>
      <c r="AIX286" s="1"/>
      <c r="AIY286" s="1"/>
      <c r="AIZ286" s="1"/>
      <c r="AJA286" s="1"/>
      <c r="AJB286" s="1"/>
      <c r="AJC286" s="1"/>
      <c r="AJD286" s="1"/>
      <c r="AJE286" s="1"/>
      <c r="AJF286" s="1"/>
      <c r="AJG286" s="1"/>
      <c r="AJH286" s="1"/>
      <c r="AJI286" s="1"/>
      <c r="AJJ286" s="1"/>
      <c r="AJK286" s="1"/>
      <c r="AJL286" s="1"/>
      <c r="AJM286" s="1"/>
      <c r="AJN286" s="1"/>
      <c r="AJO286" s="1"/>
      <c r="AJP286" s="1"/>
      <c r="AJQ286" s="1"/>
      <c r="AJR286" s="1"/>
      <c r="AJS286" s="1"/>
      <c r="AJT286" s="1"/>
      <c r="AJU286" s="1"/>
      <c r="AJV286" s="1"/>
      <c r="AJW286" s="1"/>
      <c r="AJX286" s="1"/>
      <c r="AJY286" s="1"/>
      <c r="AJZ286" s="1"/>
      <c r="AKA286" s="1"/>
      <c r="AKB286" s="1"/>
      <c r="AKC286" s="1"/>
      <c r="AKD286" s="1"/>
      <c r="AKE286" s="1"/>
      <c r="AKF286" s="1"/>
      <c r="AKG286" s="1"/>
      <c r="AKH286" s="1"/>
      <c r="AKI286" s="1"/>
      <c r="AKJ286" s="1"/>
      <c r="AKK286" s="1"/>
      <c r="AKL286" s="1"/>
      <c r="AKM286" s="1"/>
      <c r="AKN286" s="1"/>
      <c r="AKO286" s="1"/>
      <c r="AKP286" s="1"/>
      <c r="AKQ286" s="1"/>
      <c r="AKR286" s="1"/>
      <c r="AKS286" s="1"/>
      <c r="AKT286" s="1"/>
      <c r="AKU286" s="1"/>
      <c r="AKV286" s="1"/>
      <c r="AKW286" s="1"/>
      <c r="AKX286" s="1"/>
      <c r="AKY286" s="1"/>
      <c r="AKZ286" s="1"/>
      <c r="ALA286" s="1"/>
      <c r="ALB286" s="1"/>
      <c r="ALC286" s="1"/>
      <c r="ALD286" s="1"/>
      <c r="ALE286" s="1"/>
      <c r="ALF286" s="1"/>
      <c r="ALG286" s="1"/>
      <c r="ALH286" s="1"/>
      <c r="ALI286" s="1"/>
      <c r="ALJ286" s="1"/>
      <c r="ALK286" s="1"/>
      <c r="ALL286" s="1"/>
      <c r="ALM286" s="1"/>
      <c r="ALN286" s="1"/>
      <c r="ALO286" s="1"/>
      <c r="ALP286" s="1"/>
      <c r="ALQ286" s="1"/>
      <c r="ALR286" s="1"/>
      <c r="ALS286" s="1"/>
      <c r="ALT286" s="1"/>
      <c r="ALU286" s="1"/>
      <c r="ALV286" s="1"/>
      <c r="ALW286" s="1"/>
      <c r="ALX286" s="1"/>
      <c r="ALY286" s="1"/>
      <c r="ALZ286" s="1"/>
      <c r="AMA286" s="1"/>
      <c r="AMB286" s="1"/>
      <c r="AMC286" s="1"/>
      <c r="AMD286" s="1"/>
      <c r="AME286" s="1"/>
      <c r="AMF286" s="1"/>
      <c r="AMG286" s="1"/>
      <c r="AMH286" s="1"/>
      <c r="AMI286" s="1"/>
      <c r="AMJ286" s="1"/>
    </row>
    <row r="287" spans="1:1024" x14ac:dyDescent="0.25">
      <c r="A287" s="26">
        <v>280</v>
      </c>
      <c r="B287" s="3" t="s">
        <v>10</v>
      </c>
      <c r="C287" s="28">
        <f>SUM(D287:I287)</f>
        <v>0</v>
      </c>
      <c r="D287" s="2">
        <f>D291</f>
        <v>0</v>
      </c>
      <c r="E287" s="2">
        <f t="shared" si="115"/>
        <v>0</v>
      </c>
      <c r="F287" s="2">
        <f t="shared" si="115"/>
        <v>0</v>
      </c>
      <c r="G287" s="2">
        <f t="shared" si="115"/>
        <v>0</v>
      </c>
      <c r="H287" s="2">
        <f t="shared" si="115"/>
        <v>0</v>
      </c>
      <c r="I287" s="2">
        <f t="shared" si="115"/>
        <v>0</v>
      </c>
      <c r="J287" s="28"/>
      <c r="K287" s="1"/>
      <c r="L287" s="1"/>
      <c r="M287" s="6"/>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c r="PU287" s="1"/>
      <c r="PV287" s="1"/>
      <c r="PW287" s="1"/>
      <c r="PX287" s="1"/>
      <c r="PY287" s="1"/>
      <c r="PZ287" s="1"/>
      <c r="QA287" s="1"/>
      <c r="QB287" s="1"/>
      <c r="QC287" s="1"/>
      <c r="QD287" s="1"/>
      <c r="QE287" s="1"/>
      <c r="QF287" s="1"/>
      <c r="QG287" s="1"/>
      <c r="QH287" s="1"/>
      <c r="QI287" s="1"/>
      <c r="QJ287" s="1"/>
      <c r="QK287" s="1"/>
      <c r="QL287" s="1"/>
      <c r="QM287" s="1"/>
      <c r="QN287" s="1"/>
      <c r="QO287" s="1"/>
      <c r="QP287" s="1"/>
      <c r="QQ287" s="1"/>
      <c r="QR287" s="1"/>
      <c r="QS287" s="1"/>
      <c r="QT287" s="1"/>
      <c r="QU287" s="1"/>
      <c r="QV287" s="1"/>
      <c r="QW287" s="1"/>
      <c r="QX287" s="1"/>
      <c r="QY287" s="1"/>
      <c r="QZ287" s="1"/>
      <c r="RA287" s="1"/>
      <c r="RB287" s="1"/>
      <c r="RC287" s="1"/>
      <c r="RD287" s="1"/>
      <c r="RE287" s="1"/>
      <c r="RF287" s="1"/>
      <c r="RG287" s="1"/>
      <c r="RH287" s="1"/>
      <c r="RI287" s="1"/>
      <c r="RJ287" s="1"/>
      <c r="RK287" s="1"/>
      <c r="RL287" s="1"/>
      <c r="RM287" s="1"/>
      <c r="RN287" s="1"/>
      <c r="RO287" s="1"/>
      <c r="RP287" s="1"/>
      <c r="RQ287" s="1"/>
      <c r="RR287" s="1"/>
      <c r="RS287" s="1"/>
      <c r="RT287" s="1"/>
      <c r="RU287" s="1"/>
      <c r="RV287" s="1"/>
      <c r="RW287" s="1"/>
      <c r="RX287" s="1"/>
      <c r="RY287" s="1"/>
      <c r="RZ287" s="1"/>
      <c r="SA287" s="1"/>
      <c r="SB287" s="1"/>
      <c r="SC287" s="1"/>
      <c r="SD287" s="1"/>
      <c r="SE287" s="1"/>
      <c r="SF287" s="1"/>
      <c r="SG287" s="1"/>
      <c r="SH287" s="1"/>
      <c r="SI287" s="1"/>
      <c r="SJ287" s="1"/>
      <c r="SK287" s="1"/>
      <c r="SL287" s="1"/>
      <c r="SM287" s="1"/>
      <c r="SN287" s="1"/>
      <c r="SO287" s="1"/>
      <c r="SP287" s="1"/>
      <c r="SQ287" s="1"/>
      <c r="SR287" s="1"/>
      <c r="SS287" s="1"/>
      <c r="ST287" s="1"/>
      <c r="SU287" s="1"/>
      <c r="SV287" s="1"/>
      <c r="SW287" s="1"/>
      <c r="SX287" s="1"/>
      <c r="SY287" s="1"/>
      <c r="SZ287" s="1"/>
      <c r="TA287" s="1"/>
      <c r="TB287" s="1"/>
      <c r="TC287" s="1"/>
      <c r="TD287" s="1"/>
      <c r="TE287" s="1"/>
      <c r="TF287" s="1"/>
      <c r="TG287" s="1"/>
      <c r="TH287" s="1"/>
      <c r="TI287" s="1"/>
      <c r="TJ287" s="1"/>
      <c r="TK287" s="1"/>
      <c r="TL287" s="1"/>
      <c r="TM287" s="1"/>
      <c r="TN287" s="1"/>
      <c r="TO287" s="1"/>
      <c r="TP287" s="1"/>
      <c r="TQ287" s="1"/>
      <c r="TR287" s="1"/>
      <c r="TS287" s="1"/>
      <c r="TT287" s="1"/>
      <c r="TU287" s="1"/>
      <c r="TV287" s="1"/>
      <c r="TW287" s="1"/>
      <c r="TX287" s="1"/>
      <c r="TY287" s="1"/>
      <c r="TZ287" s="1"/>
      <c r="UA287" s="1"/>
      <c r="UB287" s="1"/>
      <c r="UC287" s="1"/>
      <c r="UD287" s="1"/>
      <c r="UE287" s="1"/>
      <c r="UF287" s="1"/>
      <c r="UG287" s="1"/>
      <c r="UH287" s="1"/>
      <c r="UI287" s="1"/>
      <c r="UJ287" s="1"/>
      <c r="UK287" s="1"/>
      <c r="UL287" s="1"/>
      <c r="UM287" s="1"/>
      <c r="UN287" s="1"/>
      <c r="UO287" s="1"/>
      <c r="UP287" s="1"/>
      <c r="UQ287" s="1"/>
      <c r="UR287" s="1"/>
      <c r="US287" s="1"/>
      <c r="UT287" s="1"/>
      <c r="UU287" s="1"/>
      <c r="UV287" s="1"/>
      <c r="UW287" s="1"/>
      <c r="UX287" s="1"/>
      <c r="UY287" s="1"/>
      <c r="UZ287" s="1"/>
      <c r="VA287" s="1"/>
      <c r="VB287" s="1"/>
      <c r="VC287" s="1"/>
      <c r="VD287" s="1"/>
      <c r="VE287" s="1"/>
      <c r="VF287" s="1"/>
      <c r="VG287" s="1"/>
      <c r="VH287" s="1"/>
      <c r="VI287" s="1"/>
      <c r="VJ287" s="1"/>
      <c r="VK287" s="1"/>
      <c r="VL287" s="1"/>
      <c r="VM287" s="1"/>
      <c r="VN287" s="1"/>
      <c r="VO287" s="1"/>
      <c r="VP287" s="1"/>
      <c r="VQ287" s="1"/>
      <c r="VR287" s="1"/>
      <c r="VS287" s="1"/>
      <c r="VT287" s="1"/>
      <c r="VU287" s="1"/>
      <c r="VV287" s="1"/>
      <c r="VW287" s="1"/>
      <c r="VX287" s="1"/>
      <c r="VY287" s="1"/>
      <c r="VZ287" s="1"/>
      <c r="WA287" s="1"/>
      <c r="WB287" s="1"/>
      <c r="WC287" s="1"/>
      <c r="WD287" s="1"/>
      <c r="WE287" s="1"/>
      <c r="WF287" s="1"/>
      <c r="WG287" s="1"/>
      <c r="WH287" s="1"/>
      <c r="WI287" s="1"/>
      <c r="WJ287" s="1"/>
      <c r="WK287" s="1"/>
      <c r="WL287" s="1"/>
      <c r="WM287" s="1"/>
      <c r="WN287" s="1"/>
      <c r="WO287" s="1"/>
      <c r="WP287" s="1"/>
      <c r="WQ287" s="1"/>
      <c r="WR287" s="1"/>
      <c r="WS287" s="1"/>
      <c r="WT287" s="1"/>
      <c r="WU287" s="1"/>
      <c r="WV287" s="1"/>
      <c r="WW287" s="1"/>
      <c r="WX287" s="1"/>
      <c r="WY287" s="1"/>
      <c r="WZ287" s="1"/>
      <c r="XA287" s="1"/>
      <c r="XB287" s="1"/>
      <c r="XC287" s="1"/>
      <c r="XD287" s="1"/>
      <c r="XE287" s="1"/>
      <c r="XF287" s="1"/>
      <c r="XG287" s="1"/>
      <c r="XH287" s="1"/>
      <c r="XI287" s="1"/>
      <c r="XJ287" s="1"/>
      <c r="XK287" s="1"/>
      <c r="XL287" s="1"/>
      <c r="XM287" s="1"/>
      <c r="XN287" s="1"/>
      <c r="XO287" s="1"/>
      <c r="XP287" s="1"/>
      <c r="XQ287" s="1"/>
      <c r="XR287" s="1"/>
      <c r="XS287" s="1"/>
      <c r="XT287" s="1"/>
      <c r="XU287" s="1"/>
      <c r="XV287" s="1"/>
      <c r="XW287" s="1"/>
      <c r="XX287" s="1"/>
      <c r="XY287" s="1"/>
      <c r="XZ287" s="1"/>
      <c r="YA287" s="1"/>
      <c r="YB287" s="1"/>
      <c r="YC287" s="1"/>
      <c r="YD287" s="1"/>
      <c r="YE287" s="1"/>
      <c r="YF287" s="1"/>
      <c r="YG287" s="1"/>
      <c r="YH287" s="1"/>
      <c r="YI287" s="1"/>
      <c r="YJ287" s="1"/>
      <c r="YK287" s="1"/>
      <c r="YL287" s="1"/>
      <c r="YM287" s="1"/>
      <c r="YN287" s="1"/>
      <c r="YO287" s="1"/>
      <c r="YP287" s="1"/>
      <c r="YQ287" s="1"/>
      <c r="YR287" s="1"/>
      <c r="YS287" s="1"/>
      <c r="YT287" s="1"/>
      <c r="YU287" s="1"/>
      <c r="YV287" s="1"/>
      <c r="YW287" s="1"/>
      <c r="YX287" s="1"/>
      <c r="YY287" s="1"/>
      <c r="YZ287" s="1"/>
      <c r="ZA287" s="1"/>
      <c r="ZB287" s="1"/>
      <c r="ZC287" s="1"/>
      <c r="ZD287" s="1"/>
      <c r="ZE287" s="1"/>
      <c r="ZF287" s="1"/>
      <c r="ZG287" s="1"/>
      <c r="ZH287" s="1"/>
      <c r="ZI287" s="1"/>
      <c r="ZJ287" s="1"/>
      <c r="ZK287" s="1"/>
      <c r="ZL287" s="1"/>
      <c r="ZM287" s="1"/>
      <c r="ZN287" s="1"/>
      <c r="ZO287" s="1"/>
      <c r="ZP287" s="1"/>
      <c r="ZQ287" s="1"/>
      <c r="ZR287" s="1"/>
      <c r="ZS287" s="1"/>
      <c r="ZT287" s="1"/>
      <c r="ZU287" s="1"/>
      <c r="ZV287" s="1"/>
      <c r="ZW287" s="1"/>
      <c r="ZX287" s="1"/>
      <c r="ZY287" s="1"/>
      <c r="ZZ287" s="1"/>
      <c r="AAA287" s="1"/>
      <c r="AAB287" s="1"/>
      <c r="AAC287" s="1"/>
      <c r="AAD287" s="1"/>
      <c r="AAE287" s="1"/>
      <c r="AAF287" s="1"/>
      <c r="AAG287" s="1"/>
      <c r="AAH287" s="1"/>
      <c r="AAI287" s="1"/>
      <c r="AAJ287" s="1"/>
      <c r="AAK287" s="1"/>
      <c r="AAL287" s="1"/>
      <c r="AAM287" s="1"/>
      <c r="AAN287" s="1"/>
      <c r="AAO287" s="1"/>
      <c r="AAP287" s="1"/>
      <c r="AAQ287" s="1"/>
      <c r="AAR287" s="1"/>
      <c r="AAS287" s="1"/>
      <c r="AAT287" s="1"/>
      <c r="AAU287" s="1"/>
      <c r="AAV287" s="1"/>
      <c r="AAW287" s="1"/>
      <c r="AAX287" s="1"/>
      <c r="AAY287" s="1"/>
      <c r="AAZ287" s="1"/>
      <c r="ABA287" s="1"/>
      <c r="ABB287" s="1"/>
      <c r="ABC287" s="1"/>
      <c r="ABD287" s="1"/>
      <c r="ABE287" s="1"/>
      <c r="ABF287" s="1"/>
      <c r="ABG287" s="1"/>
      <c r="ABH287" s="1"/>
      <c r="ABI287" s="1"/>
      <c r="ABJ287" s="1"/>
      <c r="ABK287" s="1"/>
      <c r="ABL287" s="1"/>
      <c r="ABM287" s="1"/>
      <c r="ABN287" s="1"/>
      <c r="ABO287" s="1"/>
      <c r="ABP287" s="1"/>
      <c r="ABQ287" s="1"/>
      <c r="ABR287" s="1"/>
      <c r="ABS287" s="1"/>
      <c r="ABT287" s="1"/>
      <c r="ABU287" s="1"/>
      <c r="ABV287" s="1"/>
      <c r="ABW287" s="1"/>
      <c r="ABX287" s="1"/>
      <c r="ABY287" s="1"/>
      <c r="ABZ287" s="1"/>
      <c r="ACA287" s="1"/>
      <c r="ACB287" s="1"/>
      <c r="ACC287" s="1"/>
      <c r="ACD287" s="1"/>
      <c r="ACE287" s="1"/>
      <c r="ACF287" s="1"/>
      <c r="ACG287" s="1"/>
      <c r="ACH287" s="1"/>
      <c r="ACI287" s="1"/>
      <c r="ACJ287" s="1"/>
      <c r="ACK287" s="1"/>
      <c r="ACL287" s="1"/>
      <c r="ACM287" s="1"/>
      <c r="ACN287" s="1"/>
      <c r="ACO287" s="1"/>
      <c r="ACP287" s="1"/>
      <c r="ACQ287" s="1"/>
      <c r="ACR287" s="1"/>
      <c r="ACS287" s="1"/>
      <c r="ACT287" s="1"/>
      <c r="ACU287" s="1"/>
      <c r="ACV287" s="1"/>
      <c r="ACW287" s="1"/>
      <c r="ACX287" s="1"/>
      <c r="ACY287" s="1"/>
      <c r="ACZ287" s="1"/>
      <c r="ADA287" s="1"/>
      <c r="ADB287" s="1"/>
      <c r="ADC287" s="1"/>
      <c r="ADD287" s="1"/>
      <c r="ADE287" s="1"/>
      <c r="ADF287" s="1"/>
      <c r="ADG287" s="1"/>
      <c r="ADH287" s="1"/>
      <c r="ADI287" s="1"/>
      <c r="ADJ287" s="1"/>
      <c r="ADK287" s="1"/>
      <c r="ADL287" s="1"/>
      <c r="ADM287" s="1"/>
      <c r="ADN287" s="1"/>
      <c r="ADO287" s="1"/>
      <c r="ADP287" s="1"/>
      <c r="ADQ287" s="1"/>
      <c r="ADR287" s="1"/>
      <c r="ADS287" s="1"/>
      <c r="ADT287" s="1"/>
      <c r="ADU287" s="1"/>
      <c r="ADV287" s="1"/>
      <c r="ADW287" s="1"/>
      <c r="ADX287" s="1"/>
      <c r="ADY287" s="1"/>
      <c r="ADZ287" s="1"/>
      <c r="AEA287" s="1"/>
      <c r="AEB287" s="1"/>
      <c r="AEC287" s="1"/>
      <c r="AED287" s="1"/>
      <c r="AEE287" s="1"/>
      <c r="AEF287" s="1"/>
      <c r="AEG287" s="1"/>
      <c r="AEH287" s="1"/>
      <c r="AEI287" s="1"/>
      <c r="AEJ287" s="1"/>
      <c r="AEK287" s="1"/>
      <c r="AEL287" s="1"/>
      <c r="AEM287" s="1"/>
      <c r="AEN287" s="1"/>
      <c r="AEO287" s="1"/>
      <c r="AEP287" s="1"/>
      <c r="AEQ287" s="1"/>
      <c r="AER287" s="1"/>
      <c r="AES287" s="1"/>
      <c r="AET287" s="1"/>
      <c r="AEU287" s="1"/>
      <c r="AEV287" s="1"/>
      <c r="AEW287" s="1"/>
      <c r="AEX287" s="1"/>
      <c r="AEY287" s="1"/>
      <c r="AEZ287" s="1"/>
      <c r="AFA287" s="1"/>
      <c r="AFB287" s="1"/>
      <c r="AFC287" s="1"/>
      <c r="AFD287" s="1"/>
      <c r="AFE287" s="1"/>
      <c r="AFF287" s="1"/>
      <c r="AFG287" s="1"/>
      <c r="AFH287" s="1"/>
      <c r="AFI287" s="1"/>
      <c r="AFJ287" s="1"/>
      <c r="AFK287" s="1"/>
      <c r="AFL287" s="1"/>
      <c r="AFM287" s="1"/>
      <c r="AFN287" s="1"/>
      <c r="AFO287" s="1"/>
      <c r="AFP287" s="1"/>
      <c r="AFQ287" s="1"/>
      <c r="AFR287" s="1"/>
      <c r="AFS287" s="1"/>
      <c r="AFT287" s="1"/>
      <c r="AFU287" s="1"/>
      <c r="AFV287" s="1"/>
      <c r="AFW287" s="1"/>
      <c r="AFX287" s="1"/>
      <c r="AFY287" s="1"/>
      <c r="AFZ287" s="1"/>
      <c r="AGA287" s="1"/>
      <c r="AGB287" s="1"/>
      <c r="AGC287" s="1"/>
      <c r="AGD287" s="1"/>
      <c r="AGE287" s="1"/>
      <c r="AGF287" s="1"/>
      <c r="AGG287" s="1"/>
      <c r="AGH287" s="1"/>
      <c r="AGI287" s="1"/>
      <c r="AGJ287" s="1"/>
      <c r="AGK287" s="1"/>
      <c r="AGL287" s="1"/>
      <c r="AGM287" s="1"/>
      <c r="AGN287" s="1"/>
      <c r="AGO287" s="1"/>
      <c r="AGP287" s="1"/>
      <c r="AGQ287" s="1"/>
      <c r="AGR287" s="1"/>
      <c r="AGS287" s="1"/>
      <c r="AGT287" s="1"/>
      <c r="AGU287" s="1"/>
      <c r="AGV287" s="1"/>
      <c r="AGW287" s="1"/>
      <c r="AGX287" s="1"/>
      <c r="AGY287" s="1"/>
      <c r="AGZ287" s="1"/>
      <c r="AHA287" s="1"/>
      <c r="AHB287" s="1"/>
      <c r="AHC287" s="1"/>
      <c r="AHD287" s="1"/>
      <c r="AHE287" s="1"/>
      <c r="AHF287" s="1"/>
      <c r="AHG287" s="1"/>
      <c r="AHH287" s="1"/>
      <c r="AHI287" s="1"/>
      <c r="AHJ287" s="1"/>
      <c r="AHK287" s="1"/>
      <c r="AHL287" s="1"/>
      <c r="AHM287" s="1"/>
      <c r="AHN287" s="1"/>
      <c r="AHO287" s="1"/>
      <c r="AHP287" s="1"/>
      <c r="AHQ287" s="1"/>
      <c r="AHR287" s="1"/>
      <c r="AHS287" s="1"/>
      <c r="AHT287" s="1"/>
      <c r="AHU287" s="1"/>
      <c r="AHV287" s="1"/>
      <c r="AHW287" s="1"/>
      <c r="AHX287" s="1"/>
      <c r="AHY287" s="1"/>
      <c r="AHZ287" s="1"/>
      <c r="AIA287" s="1"/>
      <c r="AIB287" s="1"/>
      <c r="AIC287" s="1"/>
      <c r="AID287" s="1"/>
      <c r="AIE287" s="1"/>
      <c r="AIF287" s="1"/>
      <c r="AIG287" s="1"/>
      <c r="AIH287" s="1"/>
      <c r="AII287" s="1"/>
      <c r="AIJ287" s="1"/>
      <c r="AIK287" s="1"/>
      <c r="AIL287" s="1"/>
      <c r="AIM287" s="1"/>
      <c r="AIN287" s="1"/>
      <c r="AIO287" s="1"/>
      <c r="AIP287" s="1"/>
      <c r="AIQ287" s="1"/>
      <c r="AIR287" s="1"/>
      <c r="AIS287" s="1"/>
      <c r="AIT287" s="1"/>
      <c r="AIU287" s="1"/>
      <c r="AIV287" s="1"/>
      <c r="AIW287" s="1"/>
      <c r="AIX287" s="1"/>
      <c r="AIY287" s="1"/>
      <c r="AIZ287" s="1"/>
      <c r="AJA287" s="1"/>
      <c r="AJB287" s="1"/>
      <c r="AJC287" s="1"/>
      <c r="AJD287" s="1"/>
      <c r="AJE287" s="1"/>
      <c r="AJF287" s="1"/>
      <c r="AJG287" s="1"/>
      <c r="AJH287" s="1"/>
      <c r="AJI287" s="1"/>
      <c r="AJJ287" s="1"/>
      <c r="AJK287" s="1"/>
      <c r="AJL287" s="1"/>
      <c r="AJM287" s="1"/>
      <c r="AJN287" s="1"/>
      <c r="AJO287" s="1"/>
      <c r="AJP287" s="1"/>
      <c r="AJQ287" s="1"/>
      <c r="AJR287" s="1"/>
      <c r="AJS287" s="1"/>
      <c r="AJT287" s="1"/>
      <c r="AJU287" s="1"/>
      <c r="AJV287" s="1"/>
      <c r="AJW287" s="1"/>
      <c r="AJX287" s="1"/>
      <c r="AJY287" s="1"/>
      <c r="AJZ287" s="1"/>
      <c r="AKA287" s="1"/>
      <c r="AKB287" s="1"/>
      <c r="AKC287" s="1"/>
      <c r="AKD287" s="1"/>
      <c r="AKE287" s="1"/>
      <c r="AKF287" s="1"/>
      <c r="AKG287" s="1"/>
      <c r="AKH287" s="1"/>
      <c r="AKI287" s="1"/>
      <c r="AKJ287" s="1"/>
      <c r="AKK287" s="1"/>
      <c r="AKL287" s="1"/>
      <c r="AKM287" s="1"/>
      <c r="AKN287" s="1"/>
      <c r="AKO287" s="1"/>
      <c r="AKP287" s="1"/>
      <c r="AKQ287" s="1"/>
      <c r="AKR287" s="1"/>
      <c r="AKS287" s="1"/>
      <c r="AKT287" s="1"/>
      <c r="AKU287" s="1"/>
      <c r="AKV287" s="1"/>
      <c r="AKW287" s="1"/>
      <c r="AKX287" s="1"/>
      <c r="AKY287" s="1"/>
      <c r="AKZ287" s="1"/>
      <c r="ALA287" s="1"/>
      <c r="ALB287" s="1"/>
      <c r="ALC287" s="1"/>
      <c r="ALD287" s="1"/>
      <c r="ALE287" s="1"/>
      <c r="ALF287" s="1"/>
      <c r="ALG287" s="1"/>
      <c r="ALH287" s="1"/>
      <c r="ALI287" s="1"/>
      <c r="ALJ287" s="1"/>
      <c r="ALK287" s="1"/>
      <c r="ALL287" s="1"/>
      <c r="ALM287" s="1"/>
      <c r="ALN287" s="1"/>
      <c r="ALO287" s="1"/>
      <c r="ALP287" s="1"/>
      <c r="ALQ287" s="1"/>
      <c r="ALR287" s="1"/>
      <c r="ALS287" s="1"/>
      <c r="ALT287" s="1"/>
      <c r="ALU287" s="1"/>
      <c r="ALV287" s="1"/>
      <c r="ALW287" s="1"/>
      <c r="ALX287" s="1"/>
      <c r="ALY287" s="1"/>
      <c r="ALZ287" s="1"/>
      <c r="AMA287" s="1"/>
      <c r="AMB287" s="1"/>
      <c r="AMC287" s="1"/>
      <c r="AMD287" s="1"/>
      <c r="AME287" s="1"/>
      <c r="AMF287" s="1"/>
      <c r="AMG287" s="1"/>
      <c r="AMH287" s="1"/>
      <c r="AMI287" s="1"/>
      <c r="AMJ287" s="1"/>
    </row>
    <row r="288" spans="1:1024" s="11" customFormat="1" x14ac:dyDescent="0.25">
      <c r="A288" s="26">
        <v>281</v>
      </c>
      <c r="B288" s="3" t="s">
        <v>11</v>
      </c>
      <c r="C288" s="28">
        <f>SUM(D288:I288)</f>
        <v>0</v>
      </c>
      <c r="D288" s="2">
        <f>D292</f>
        <v>0</v>
      </c>
      <c r="E288" s="2">
        <f t="shared" si="115"/>
        <v>0</v>
      </c>
      <c r="F288" s="2">
        <f t="shared" si="115"/>
        <v>0</v>
      </c>
      <c r="G288" s="2">
        <f t="shared" si="115"/>
        <v>0</v>
      </c>
      <c r="H288" s="2">
        <f t="shared" si="115"/>
        <v>0</v>
      </c>
      <c r="I288" s="2">
        <f t="shared" si="115"/>
        <v>0</v>
      </c>
      <c r="J288" s="28"/>
    </row>
    <row r="289" spans="1:1024" s="4" customFormat="1" ht="75" x14ac:dyDescent="0.25">
      <c r="A289" s="26">
        <v>282</v>
      </c>
      <c r="B289" s="15" t="s">
        <v>87</v>
      </c>
      <c r="C289" s="13">
        <f t="shared" ref="C289:I289" si="116">SUM(C290:C292)</f>
        <v>0</v>
      </c>
      <c r="D289" s="13">
        <f t="shared" si="116"/>
        <v>0</v>
      </c>
      <c r="E289" s="13">
        <f t="shared" si="116"/>
        <v>0</v>
      </c>
      <c r="F289" s="13">
        <f t="shared" si="116"/>
        <v>0</v>
      </c>
      <c r="G289" s="13">
        <f t="shared" si="116"/>
        <v>0</v>
      </c>
      <c r="H289" s="13">
        <f t="shared" si="116"/>
        <v>0</v>
      </c>
      <c r="I289" s="13">
        <f t="shared" si="116"/>
        <v>0</v>
      </c>
      <c r="J289" s="13" t="s">
        <v>79</v>
      </c>
    </row>
    <row r="290" spans="1:1024" x14ac:dyDescent="0.25">
      <c r="A290" s="26">
        <v>283</v>
      </c>
      <c r="B290" s="3" t="s">
        <v>9</v>
      </c>
      <c r="C290" s="28">
        <f>SUM(D290:I290)</f>
        <v>0</v>
      </c>
      <c r="D290" s="2">
        <v>0</v>
      </c>
      <c r="E290" s="2">
        <v>0</v>
      </c>
      <c r="F290" s="2">
        <v>0</v>
      </c>
      <c r="G290" s="2">
        <v>0</v>
      </c>
      <c r="H290" s="2">
        <v>0</v>
      </c>
      <c r="I290" s="2">
        <v>0</v>
      </c>
      <c r="J290" s="28"/>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c r="PU290" s="1"/>
      <c r="PV290" s="1"/>
      <c r="PW290" s="1"/>
      <c r="PX290" s="1"/>
      <c r="PY290" s="1"/>
      <c r="PZ290" s="1"/>
      <c r="QA290" s="1"/>
      <c r="QB290" s="1"/>
      <c r="QC290" s="1"/>
      <c r="QD290" s="1"/>
      <c r="QE290" s="1"/>
      <c r="QF290" s="1"/>
      <c r="QG290" s="1"/>
      <c r="QH290" s="1"/>
      <c r="QI290" s="1"/>
      <c r="QJ290" s="1"/>
      <c r="QK290" s="1"/>
      <c r="QL290" s="1"/>
      <c r="QM290" s="1"/>
      <c r="QN290" s="1"/>
      <c r="QO290" s="1"/>
      <c r="QP290" s="1"/>
      <c r="QQ290" s="1"/>
      <c r="QR290" s="1"/>
      <c r="QS290" s="1"/>
      <c r="QT290" s="1"/>
      <c r="QU290" s="1"/>
      <c r="QV290" s="1"/>
      <c r="QW290" s="1"/>
      <c r="QX290" s="1"/>
      <c r="QY290" s="1"/>
      <c r="QZ290" s="1"/>
      <c r="RA290" s="1"/>
      <c r="RB290" s="1"/>
      <c r="RC290" s="1"/>
      <c r="RD290" s="1"/>
      <c r="RE290" s="1"/>
      <c r="RF290" s="1"/>
      <c r="RG290" s="1"/>
      <c r="RH290" s="1"/>
      <c r="RI290" s="1"/>
      <c r="RJ290" s="1"/>
      <c r="RK290" s="1"/>
      <c r="RL290" s="1"/>
      <c r="RM290" s="1"/>
      <c r="RN290" s="1"/>
      <c r="RO290" s="1"/>
      <c r="RP290" s="1"/>
      <c r="RQ290" s="1"/>
      <c r="RR290" s="1"/>
      <c r="RS290" s="1"/>
      <c r="RT290" s="1"/>
      <c r="RU290" s="1"/>
      <c r="RV290" s="1"/>
      <c r="RW290" s="1"/>
      <c r="RX290" s="1"/>
      <c r="RY290" s="1"/>
      <c r="RZ290" s="1"/>
      <c r="SA290" s="1"/>
      <c r="SB290" s="1"/>
      <c r="SC290" s="1"/>
      <c r="SD290" s="1"/>
      <c r="SE290" s="1"/>
      <c r="SF290" s="1"/>
      <c r="SG290" s="1"/>
      <c r="SH290" s="1"/>
      <c r="SI290" s="1"/>
      <c r="SJ290" s="1"/>
      <c r="SK290" s="1"/>
      <c r="SL290" s="1"/>
      <c r="SM290" s="1"/>
      <c r="SN290" s="1"/>
      <c r="SO290" s="1"/>
      <c r="SP290" s="1"/>
      <c r="SQ290" s="1"/>
      <c r="SR290" s="1"/>
      <c r="SS290" s="1"/>
      <c r="ST290" s="1"/>
      <c r="SU290" s="1"/>
      <c r="SV290" s="1"/>
      <c r="SW290" s="1"/>
      <c r="SX290" s="1"/>
      <c r="SY290" s="1"/>
      <c r="SZ290" s="1"/>
      <c r="TA290" s="1"/>
      <c r="TB290" s="1"/>
      <c r="TC290" s="1"/>
      <c r="TD290" s="1"/>
      <c r="TE290" s="1"/>
      <c r="TF290" s="1"/>
      <c r="TG290" s="1"/>
      <c r="TH290" s="1"/>
      <c r="TI290" s="1"/>
      <c r="TJ290" s="1"/>
      <c r="TK290" s="1"/>
      <c r="TL290" s="1"/>
      <c r="TM290" s="1"/>
      <c r="TN290" s="1"/>
      <c r="TO290" s="1"/>
      <c r="TP290" s="1"/>
      <c r="TQ290" s="1"/>
      <c r="TR290" s="1"/>
      <c r="TS290" s="1"/>
      <c r="TT290" s="1"/>
      <c r="TU290" s="1"/>
      <c r="TV290" s="1"/>
      <c r="TW290" s="1"/>
      <c r="TX290" s="1"/>
      <c r="TY290" s="1"/>
      <c r="TZ290" s="1"/>
      <c r="UA290" s="1"/>
      <c r="UB290" s="1"/>
      <c r="UC290" s="1"/>
      <c r="UD290" s="1"/>
      <c r="UE290" s="1"/>
      <c r="UF290" s="1"/>
      <c r="UG290" s="1"/>
      <c r="UH290" s="1"/>
      <c r="UI290" s="1"/>
      <c r="UJ290" s="1"/>
      <c r="UK290" s="1"/>
      <c r="UL290" s="1"/>
      <c r="UM290" s="1"/>
      <c r="UN290" s="1"/>
      <c r="UO290" s="1"/>
      <c r="UP290" s="1"/>
      <c r="UQ290" s="1"/>
      <c r="UR290" s="1"/>
      <c r="US290" s="1"/>
      <c r="UT290" s="1"/>
      <c r="UU290" s="1"/>
      <c r="UV290" s="1"/>
      <c r="UW290" s="1"/>
      <c r="UX290" s="1"/>
      <c r="UY290" s="1"/>
      <c r="UZ290" s="1"/>
      <c r="VA290" s="1"/>
      <c r="VB290" s="1"/>
      <c r="VC290" s="1"/>
      <c r="VD290" s="1"/>
      <c r="VE290" s="1"/>
      <c r="VF290" s="1"/>
      <c r="VG290" s="1"/>
      <c r="VH290" s="1"/>
      <c r="VI290" s="1"/>
      <c r="VJ290" s="1"/>
      <c r="VK290" s="1"/>
      <c r="VL290" s="1"/>
      <c r="VM290" s="1"/>
      <c r="VN290" s="1"/>
      <c r="VO290" s="1"/>
      <c r="VP290" s="1"/>
      <c r="VQ290" s="1"/>
      <c r="VR290" s="1"/>
      <c r="VS290" s="1"/>
      <c r="VT290" s="1"/>
      <c r="VU290" s="1"/>
      <c r="VV290" s="1"/>
      <c r="VW290" s="1"/>
      <c r="VX290" s="1"/>
      <c r="VY290" s="1"/>
      <c r="VZ290" s="1"/>
      <c r="WA290" s="1"/>
      <c r="WB290" s="1"/>
      <c r="WC290" s="1"/>
      <c r="WD290" s="1"/>
      <c r="WE290" s="1"/>
      <c r="WF290" s="1"/>
      <c r="WG290" s="1"/>
      <c r="WH290" s="1"/>
      <c r="WI290" s="1"/>
      <c r="WJ290" s="1"/>
      <c r="WK290" s="1"/>
      <c r="WL290" s="1"/>
      <c r="WM290" s="1"/>
      <c r="WN290" s="1"/>
      <c r="WO290" s="1"/>
      <c r="WP290" s="1"/>
      <c r="WQ290" s="1"/>
      <c r="WR290" s="1"/>
      <c r="WS290" s="1"/>
      <c r="WT290" s="1"/>
      <c r="WU290" s="1"/>
      <c r="WV290" s="1"/>
      <c r="WW290" s="1"/>
      <c r="WX290" s="1"/>
      <c r="WY290" s="1"/>
      <c r="WZ290" s="1"/>
      <c r="XA290" s="1"/>
      <c r="XB290" s="1"/>
      <c r="XC290" s="1"/>
      <c r="XD290" s="1"/>
      <c r="XE290" s="1"/>
      <c r="XF290" s="1"/>
      <c r="XG290" s="1"/>
      <c r="XH290" s="1"/>
      <c r="XI290" s="1"/>
      <c r="XJ290" s="1"/>
      <c r="XK290" s="1"/>
      <c r="XL290" s="1"/>
      <c r="XM290" s="1"/>
      <c r="XN290" s="1"/>
      <c r="XO290" s="1"/>
      <c r="XP290" s="1"/>
      <c r="XQ290" s="1"/>
      <c r="XR290" s="1"/>
      <c r="XS290" s="1"/>
      <c r="XT290" s="1"/>
      <c r="XU290" s="1"/>
      <c r="XV290" s="1"/>
      <c r="XW290" s="1"/>
      <c r="XX290" s="1"/>
      <c r="XY290" s="1"/>
      <c r="XZ290" s="1"/>
      <c r="YA290" s="1"/>
      <c r="YB290" s="1"/>
      <c r="YC290" s="1"/>
      <c r="YD290" s="1"/>
      <c r="YE290" s="1"/>
      <c r="YF290" s="1"/>
      <c r="YG290" s="1"/>
      <c r="YH290" s="1"/>
      <c r="YI290" s="1"/>
      <c r="YJ290" s="1"/>
      <c r="YK290" s="1"/>
      <c r="YL290" s="1"/>
      <c r="YM290" s="1"/>
      <c r="YN290" s="1"/>
      <c r="YO290" s="1"/>
      <c r="YP290" s="1"/>
      <c r="YQ290" s="1"/>
      <c r="YR290" s="1"/>
      <c r="YS290" s="1"/>
      <c r="YT290" s="1"/>
      <c r="YU290" s="1"/>
      <c r="YV290" s="1"/>
      <c r="YW290" s="1"/>
      <c r="YX290" s="1"/>
      <c r="YY290" s="1"/>
      <c r="YZ290" s="1"/>
      <c r="ZA290" s="1"/>
      <c r="ZB290" s="1"/>
      <c r="ZC290" s="1"/>
      <c r="ZD290" s="1"/>
      <c r="ZE290" s="1"/>
      <c r="ZF290" s="1"/>
      <c r="ZG290" s="1"/>
      <c r="ZH290" s="1"/>
      <c r="ZI290" s="1"/>
      <c r="ZJ290" s="1"/>
      <c r="ZK290" s="1"/>
      <c r="ZL290" s="1"/>
      <c r="ZM290" s="1"/>
      <c r="ZN290" s="1"/>
      <c r="ZO290" s="1"/>
      <c r="ZP290" s="1"/>
      <c r="ZQ290" s="1"/>
      <c r="ZR290" s="1"/>
      <c r="ZS290" s="1"/>
      <c r="ZT290" s="1"/>
      <c r="ZU290" s="1"/>
      <c r="ZV290" s="1"/>
      <c r="ZW290" s="1"/>
      <c r="ZX290" s="1"/>
      <c r="ZY290" s="1"/>
      <c r="ZZ290" s="1"/>
      <c r="AAA290" s="1"/>
      <c r="AAB290" s="1"/>
      <c r="AAC290" s="1"/>
      <c r="AAD290" s="1"/>
      <c r="AAE290" s="1"/>
      <c r="AAF290" s="1"/>
      <c r="AAG290" s="1"/>
      <c r="AAH290" s="1"/>
      <c r="AAI290" s="1"/>
      <c r="AAJ290" s="1"/>
      <c r="AAK290" s="1"/>
      <c r="AAL290" s="1"/>
      <c r="AAM290" s="1"/>
      <c r="AAN290" s="1"/>
      <c r="AAO290" s="1"/>
      <c r="AAP290" s="1"/>
      <c r="AAQ290" s="1"/>
      <c r="AAR290" s="1"/>
      <c r="AAS290" s="1"/>
      <c r="AAT290" s="1"/>
      <c r="AAU290" s="1"/>
      <c r="AAV290" s="1"/>
      <c r="AAW290" s="1"/>
      <c r="AAX290" s="1"/>
      <c r="AAY290" s="1"/>
      <c r="AAZ290" s="1"/>
      <c r="ABA290" s="1"/>
      <c r="ABB290" s="1"/>
      <c r="ABC290" s="1"/>
      <c r="ABD290" s="1"/>
      <c r="ABE290" s="1"/>
      <c r="ABF290" s="1"/>
      <c r="ABG290" s="1"/>
      <c r="ABH290" s="1"/>
      <c r="ABI290" s="1"/>
      <c r="ABJ290" s="1"/>
      <c r="ABK290" s="1"/>
      <c r="ABL290" s="1"/>
      <c r="ABM290" s="1"/>
      <c r="ABN290" s="1"/>
      <c r="ABO290" s="1"/>
      <c r="ABP290" s="1"/>
      <c r="ABQ290" s="1"/>
      <c r="ABR290" s="1"/>
      <c r="ABS290" s="1"/>
      <c r="ABT290" s="1"/>
      <c r="ABU290" s="1"/>
      <c r="ABV290" s="1"/>
      <c r="ABW290" s="1"/>
      <c r="ABX290" s="1"/>
      <c r="ABY290" s="1"/>
      <c r="ABZ290" s="1"/>
      <c r="ACA290" s="1"/>
      <c r="ACB290" s="1"/>
      <c r="ACC290" s="1"/>
      <c r="ACD290" s="1"/>
      <c r="ACE290" s="1"/>
      <c r="ACF290" s="1"/>
      <c r="ACG290" s="1"/>
      <c r="ACH290" s="1"/>
      <c r="ACI290" s="1"/>
      <c r="ACJ290" s="1"/>
      <c r="ACK290" s="1"/>
      <c r="ACL290" s="1"/>
      <c r="ACM290" s="1"/>
      <c r="ACN290" s="1"/>
      <c r="ACO290" s="1"/>
      <c r="ACP290" s="1"/>
      <c r="ACQ290" s="1"/>
      <c r="ACR290" s="1"/>
      <c r="ACS290" s="1"/>
      <c r="ACT290" s="1"/>
      <c r="ACU290" s="1"/>
      <c r="ACV290" s="1"/>
      <c r="ACW290" s="1"/>
      <c r="ACX290" s="1"/>
      <c r="ACY290" s="1"/>
      <c r="ACZ290" s="1"/>
      <c r="ADA290" s="1"/>
      <c r="ADB290" s="1"/>
      <c r="ADC290" s="1"/>
      <c r="ADD290" s="1"/>
      <c r="ADE290" s="1"/>
      <c r="ADF290" s="1"/>
      <c r="ADG290" s="1"/>
      <c r="ADH290" s="1"/>
      <c r="ADI290" s="1"/>
      <c r="ADJ290" s="1"/>
      <c r="ADK290" s="1"/>
      <c r="ADL290" s="1"/>
      <c r="ADM290" s="1"/>
      <c r="ADN290" s="1"/>
      <c r="ADO290" s="1"/>
      <c r="ADP290" s="1"/>
      <c r="ADQ290" s="1"/>
      <c r="ADR290" s="1"/>
      <c r="ADS290" s="1"/>
      <c r="ADT290" s="1"/>
      <c r="ADU290" s="1"/>
      <c r="ADV290" s="1"/>
      <c r="ADW290" s="1"/>
      <c r="ADX290" s="1"/>
      <c r="ADY290" s="1"/>
      <c r="ADZ290" s="1"/>
      <c r="AEA290" s="1"/>
      <c r="AEB290" s="1"/>
      <c r="AEC290" s="1"/>
      <c r="AED290" s="1"/>
      <c r="AEE290" s="1"/>
      <c r="AEF290" s="1"/>
      <c r="AEG290" s="1"/>
      <c r="AEH290" s="1"/>
      <c r="AEI290" s="1"/>
      <c r="AEJ290" s="1"/>
      <c r="AEK290" s="1"/>
      <c r="AEL290" s="1"/>
      <c r="AEM290" s="1"/>
      <c r="AEN290" s="1"/>
      <c r="AEO290" s="1"/>
      <c r="AEP290" s="1"/>
      <c r="AEQ290" s="1"/>
      <c r="AER290" s="1"/>
      <c r="AES290" s="1"/>
      <c r="AET290" s="1"/>
      <c r="AEU290" s="1"/>
      <c r="AEV290" s="1"/>
      <c r="AEW290" s="1"/>
      <c r="AEX290" s="1"/>
      <c r="AEY290" s="1"/>
      <c r="AEZ290" s="1"/>
      <c r="AFA290" s="1"/>
      <c r="AFB290" s="1"/>
      <c r="AFC290" s="1"/>
      <c r="AFD290" s="1"/>
      <c r="AFE290" s="1"/>
      <c r="AFF290" s="1"/>
      <c r="AFG290" s="1"/>
      <c r="AFH290" s="1"/>
      <c r="AFI290" s="1"/>
      <c r="AFJ290" s="1"/>
      <c r="AFK290" s="1"/>
      <c r="AFL290" s="1"/>
      <c r="AFM290" s="1"/>
      <c r="AFN290" s="1"/>
      <c r="AFO290" s="1"/>
      <c r="AFP290" s="1"/>
      <c r="AFQ290" s="1"/>
      <c r="AFR290" s="1"/>
      <c r="AFS290" s="1"/>
      <c r="AFT290" s="1"/>
      <c r="AFU290" s="1"/>
      <c r="AFV290" s="1"/>
      <c r="AFW290" s="1"/>
      <c r="AFX290" s="1"/>
      <c r="AFY290" s="1"/>
      <c r="AFZ290" s="1"/>
      <c r="AGA290" s="1"/>
      <c r="AGB290" s="1"/>
      <c r="AGC290" s="1"/>
      <c r="AGD290" s="1"/>
      <c r="AGE290" s="1"/>
      <c r="AGF290" s="1"/>
      <c r="AGG290" s="1"/>
      <c r="AGH290" s="1"/>
      <c r="AGI290" s="1"/>
      <c r="AGJ290" s="1"/>
      <c r="AGK290" s="1"/>
      <c r="AGL290" s="1"/>
      <c r="AGM290" s="1"/>
      <c r="AGN290" s="1"/>
      <c r="AGO290" s="1"/>
      <c r="AGP290" s="1"/>
      <c r="AGQ290" s="1"/>
      <c r="AGR290" s="1"/>
      <c r="AGS290" s="1"/>
      <c r="AGT290" s="1"/>
      <c r="AGU290" s="1"/>
      <c r="AGV290" s="1"/>
      <c r="AGW290" s="1"/>
      <c r="AGX290" s="1"/>
      <c r="AGY290" s="1"/>
      <c r="AGZ290" s="1"/>
      <c r="AHA290" s="1"/>
      <c r="AHB290" s="1"/>
      <c r="AHC290" s="1"/>
      <c r="AHD290" s="1"/>
      <c r="AHE290" s="1"/>
      <c r="AHF290" s="1"/>
      <c r="AHG290" s="1"/>
      <c r="AHH290" s="1"/>
      <c r="AHI290" s="1"/>
      <c r="AHJ290" s="1"/>
      <c r="AHK290" s="1"/>
      <c r="AHL290" s="1"/>
      <c r="AHM290" s="1"/>
      <c r="AHN290" s="1"/>
      <c r="AHO290" s="1"/>
      <c r="AHP290" s="1"/>
      <c r="AHQ290" s="1"/>
      <c r="AHR290" s="1"/>
      <c r="AHS290" s="1"/>
      <c r="AHT290" s="1"/>
      <c r="AHU290" s="1"/>
      <c r="AHV290" s="1"/>
      <c r="AHW290" s="1"/>
      <c r="AHX290" s="1"/>
      <c r="AHY290" s="1"/>
      <c r="AHZ290" s="1"/>
      <c r="AIA290" s="1"/>
      <c r="AIB290" s="1"/>
      <c r="AIC290" s="1"/>
      <c r="AID290" s="1"/>
      <c r="AIE290" s="1"/>
      <c r="AIF290" s="1"/>
      <c r="AIG290" s="1"/>
      <c r="AIH290" s="1"/>
      <c r="AII290" s="1"/>
      <c r="AIJ290" s="1"/>
      <c r="AIK290" s="1"/>
      <c r="AIL290" s="1"/>
      <c r="AIM290" s="1"/>
      <c r="AIN290" s="1"/>
      <c r="AIO290" s="1"/>
      <c r="AIP290" s="1"/>
      <c r="AIQ290" s="1"/>
      <c r="AIR290" s="1"/>
      <c r="AIS290" s="1"/>
      <c r="AIT290" s="1"/>
      <c r="AIU290" s="1"/>
      <c r="AIV290" s="1"/>
      <c r="AIW290" s="1"/>
      <c r="AIX290" s="1"/>
      <c r="AIY290" s="1"/>
      <c r="AIZ290" s="1"/>
      <c r="AJA290" s="1"/>
      <c r="AJB290" s="1"/>
      <c r="AJC290" s="1"/>
      <c r="AJD290" s="1"/>
      <c r="AJE290" s="1"/>
      <c r="AJF290" s="1"/>
      <c r="AJG290" s="1"/>
      <c r="AJH290" s="1"/>
      <c r="AJI290" s="1"/>
      <c r="AJJ290" s="1"/>
      <c r="AJK290" s="1"/>
      <c r="AJL290" s="1"/>
      <c r="AJM290" s="1"/>
      <c r="AJN290" s="1"/>
      <c r="AJO290" s="1"/>
      <c r="AJP290" s="1"/>
      <c r="AJQ290" s="1"/>
      <c r="AJR290" s="1"/>
      <c r="AJS290" s="1"/>
      <c r="AJT290" s="1"/>
      <c r="AJU290" s="1"/>
      <c r="AJV290" s="1"/>
      <c r="AJW290" s="1"/>
      <c r="AJX290" s="1"/>
      <c r="AJY290" s="1"/>
      <c r="AJZ290" s="1"/>
      <c r="AKA290" s="1"/>
      <c r="AKB290" s="1"/>
      <c r="AKC290" s="1"/>
      <c r="AKD290" s="1"/>
      <c r="AKE290" s="1"/>
      <c r="AKF290" s="1"/>
      <c r="AKG290" s="1"/>
      <c r="AKH290" s="1"/>
      <c r="AKI290" s="1"/>
      <c r="AKJ290" s="1"/>
      <c r="AKK290" s="1"/>
      <c r="AKL290" s="1"/>
      <c r="AKM290" s="1"/>
      <c r="AKN290" s="1"/>
      <c r="AKO290" s="1"/>
      <c r="AKP290" s="1"/>
      <c r="AKQ290" s="1"/>
      <c r="AKR290" s="1"/>
      <c r="AKS290" s="1"/>
      <c r="AKT290" s="1"/>
      <c r="AKU290" s="1"/>
      <c r="AKV290" s="1"/>
      <c r="AKW290" s="1"/>
      <c r="AKX290" s="1"/>
      <c r="AKY290" s="1"/>
      <c r="AKZ290" s="1"/>
      <c r="ALA290" s="1"/>
      <c r="ALB290" s="1"/>
      <c r="ALC290" s="1"/>
      <c r="ALD290" s="1"/>
      <c r="ALE290" s="1"/>
      <c r="ALF290" s="1"/>
      <c r="ALG290" s="1"/>
      <c r="ALH290" s="1"/>
      <c r="ALI290" s="1"/>
      <c r="ALJ290" s="1"/>
      <c r="ALK290" s="1"/>
      <c r="ALL290" s="1"/>
      <c r="ALM290" s="1"/>
      <c r="ALN290" s="1"/>
      <c r="ALO290" s="1"/>
      <c r="ALP290" s="1"/>
      <c r="ALQ290" s="1"/>
      <c r="ALR290" s="1"/>
      <c r="ALS290" s="1"/>
      <c r="ALT290" s="1"/>
      <c r="ALU290" s="1"/>
      <c r="ALV290" s="1"/>
      <c r="ALW290" s="1"/>
      <c r="ALX290" s="1"/>
      <c r="ALY290" s="1"/>
      <c r="ALZ290" s="1"/>
      <c r="AMA290" s="1"/>
      <c r="AMB290" s="1"/>
      <c r="AMC290" s="1"/>
      <c r="AMD290" s="1"/>
      <c r="AME290" s="1"/>
      <c r="AMF290" s="1"/>
      <c r="AMG290" s="1"/>
      <c r="AMH290" s="1"/>
      <c r="AMI290" s="1"/>
      <c r="AMJ290" s="1"/>
    </row>
    <row r="291" spans="1:1024" x14ac:dyDescent="0.25">
      <c r="A291" s="26">
        <v>284</v>
      </c>
      <c r="B291" s="3" t="s">
        <v>10</v>
      </c>
      <c r="C291" s="28">
        <f>SUM(D291:I291)</f>
        <v>0</v>
      </c>
      <c r="D291" s="2">
        <v>0</v>
      </c>
      <c r="E291" s="2">
        <v>0</v>
      </c>
      <c r="F291" s="2">
        <v>0</v>
      </c>
      <c r="G291" s="2">
        <v>0</v>
      </c>
      <c r="H291" s="2">
        <v>0</v>
      </c>
      <c r="I291" s="2">
        <v>0</v>
      </c>
      <c r="J291" s="28"/>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c r="PU291" s="1"/>
      <c r="PV291" s="1"/>
      <c r="PW291" s="1"/>
      <c r="PX291" s="1"/>
      <c r="PY291" s="1"/>
      <c r="PZ291" s="1"/>
      <c r="QA291" s="1"/>
      <c r="QB291" s="1"/>
      <c r="QC291" s="1"/>
      <c r="QD291" s="1"/>
      <c r="QE291" s="1"/>
      <c r="QF291" s="1"/>
      <c r="QG291" s="1"/>
      <c r="QH291" s="1"/>
      <c r="QI291" s="1"/>
      <c r="QJ291" s="1"/>
      <c r="QK291" s="1"/>
      <c r="QL291" s="1"/>
      <c r="QM291" s="1"/>
      <c r="QN291" s="1"/>
      <c r="QO291" s="1"/>
      <c r="QP291" s="1"/>
      <c r="QQ291" s="1"/>
      <c r="QR291" s="1"/>
      <c r="QS291" s="1"/>
      <c r="QT291" s="1"/>
      <c r="QU291" s="1"/>
      <c r="QV291" s="1"/>
      <c r="QW291" s="1"/>
      <c r="QX291" s="1"/>
      <c r="QY291" s="1"/>
      <c r="QZ291" s="1"/>
      <c r="RA291" s="1"/>
      <c r="RB291" s="1"/>
      <c r="RC291" s="1"/>
      <c r="RD291" s="1"/>
      <c r="RE291" s="1"/>
      <c r="RF291" s="1"/>
      <c r="RG291" s="1"/>
      <c r="RH291" s="1"/>
      <c r="RI291" s="1"/>
      <c r="RJ291" s="1"/>
      <c r="RK291" s="1"/>
      <c r="RL291" s="1"/>
      <c r="RM291" s="1"/>
      <c r="RN291" s="1"/>
      <c r="RO291" s="1"/>
      <c r="RP291" s="1"/>
      <c r="RQ291" s="1"/>
      <c r="RR291" s="1"/>
      <c r="RS291" s="1"/>
      <c r="RT291" s="1"/>
      <c r="RU291" s="1"/>
      <c r="RV291" s="1"/>
      <c r="RW291" s="1"/>
      <c r="RX291" s="1"/>
      <c r="RY291" s="1"/>
      <c r="RZ291" s="1"/>
      <c r="SA291" s="1"/>
      <c r="SB291" s="1"/>
      <c r="SC291" s="1"/>
      <c r="SD291" s="1"/>
      <c r="SE291" s="1"/>
      <c r="SF291" s="1"/>
      <c r="SG291" s="1"/>
      <c r="SH291" s="1"/>
      <c r="SI291" s="1"/>
      <c r="SJ291" s="1"/>
      <c r="SK291" s="1"/>
      <c r="SL291" s="1"/>
      <c r="SM291" s="1"/>
      <c r="SN291" s="1"/>
      <c r="SO291" s="1"/>
      <c r="SP291" s="1"/>
      <c r="SQ291" s="1"/>
      <c r="SR291" s="1"/>
      <c r="SS291" s="1"/>
      <c r="ST291" s="1"/>
      <c r="SU291" s="1"/>
      <c r="SV291" s="1"/>
      <c r="SW291" s="1"/>
      <c r="SX291" s="1"/>
      <c r="SY291" s="1"/>
      <c r="SZ291" s="1"/>
      <c r="TA291" s="1"/>
      <c r="TB291" s="1"/>
      <c r="TC291" s="1"/>
      <c r="TD291" s="1"/>
      <c r="TE291" s="1"/>
      <c r="TF291" s="1"/>
      <c r="TG291" s="1"/>
      <c r="TH291" s="1"/>
      <c r="TI291" s="1"/>
      <c r="TJ291" s="1"/>
      <c r="TK291" s="1"/>
      <c r="TL291" s="1"/>
      <c r="TM291" s="1"/>
      <c r="TN291" s="1"/>
      <c r="TO291" s="1"/>
      <c r="TP291" s="1"/>
      <c r="TQ291" s="1"/>
      <c r="TR291" s="1"/>
      <c r="TS291" s="1"/>
      <c r="TT291" s="1"/>
      <c r="TU291" s="1"/>
      <c r="TV291" s="1"/>
      <c r="TW291" s="1"/>
      <c r="TX291" s="1"/>
      <c r="TY291" s="1"/>
      <c r="TZ291" s="1"/>
      <c r="UA291" s="1"/>
      <c r="UB291" s="1"/>
      <c r="UC291" s="1"/>
      <c r="UD291" s="1"/>
      <c r="UE291" s="1"/>
      <c r="UF291" s="1"/>
      <c r="UG291" s="1"/>
      <c r="UH291" s="1"/>
      <c r="UI291" s="1"/>
      <c r="UJ291" s="1"/>
      <c r="UK291" s="1"/>
      <c r="UL291" s="1"/>
      <c r="UM291" s="1"/>
      <c r="UN291" s="1"/>
      <c r="UO291" s="1"/>
      <c r="UP291" s="1"/>
      <c r="UQ291" s="1"/>
      <c r="UR291" s="1"/>
      <c r="US291" s="1"/>
      <c r="UT291" s="1"/>
      <c r="UU291" s="1"/>
      <c r="UV291" s="1"/>
      <c r="UW291" s="1"/>
      <c r="UX291" s="1"/>
      <c r="UY291" s="1"/>
      <c r="UZ291" s="1"/>
      <c r="VA291" s="1"/>
      <c r="VB291" s="1"/>
      <c r="VC291" s="1"/>
      <c r="VD291" s="1"/>
      <c r="VE291" s="1"/>
      <c r="VF291" s="1"/>
      <c r="VG291" s="1"/>
      <c r="VH291" s="1"/>
      <c r="VI291" s="1"/>
      <c r="VJ291" s="1"/>
      <c r="VK291" s="1"/>
      <c r="VL291" s="1"/>
      <c r="VM291" s="1"/>
      <c r="VN291" s="1"/>
      <c r="VO291" s="1"/>
      <c r="VP291" s="1"/>
      <c r="VQ291" s="1"/>
      <c r="VR291" s="1"/>
      <c r="VS291" s="1"/>
      <c r="VT291" s="1"/>
      <c r="VU291" s="1"/>
      <c r="VV291" s="1"/>
      <c r="VW291" s="1"/>
      <c r="VX291" s="1"/>
      <c r="VY291" s="1"/>
      <c r="VZ291" s="1"/>
      <c r="WA291" s="1"/>
      <c r="WB291" s="1"/>
      <c r="WC291" s="1"/>
      <c r="WD291" s="1"/>
      <c r="WE291" s="1"/>
      <c r="WF291" s="1"/>
      <c r="WG291" s="1"/>
      <c r="WH291" s="1"/>
      <c r="WI291" s="1"/>
      <c r="WJ291" s="1"/>
      <c r="WK291" s="1"/>
      <c r="WL291" s="1"/>
      <c r="WM291" s="1"/>
      <c r="WN291" s="1"/>
      <c r="WO291" s="1"/>
      <c r="WP291" s="1"/>
      <c r="WQ291" s="1"/>
      <c r="WR291" s="1"/>
      <c r="WS291" s="1"/>
      <c r="WT291" s="1"/>
      <c r="WU291" s="1"/>
      <c r="WV291" s="1"/>
      <c r="WW291" s="1"/>
      <c r="WX291" s="1"/>
      <c r="WY291" s="1"/>
      <c r="WZ291" s="1"/>
      <c r="XA291" s="1"/>
      <c r="XB291" s="1"/>
      <c r="XC291" s="1"/>
      <c r="XD291" s="1"/>
      <c r="XE291" s="1"/>
      <c r="XF291" s="1"/>
      <c r="XG291" s="1"/>
      <c r="XH291" s="1"/>
      <c r="XI291" s="1"/>
      <c r="XJ291" s="1"/>
      <c r="XK291" s="1"/>
      <c r="XL291" s="1"/>
      <c r="XM291" s="1"/>
      <c r="XN291" s="1"/>
      <c r="XO291" s="1"/>
      <c r="XP291" s="1"/>
      <c r="XQ291" s="1"/>
      <c r="XR291" s="1"/>
      <c r="XS291" s="1"/>
      <c r="XT291" s="1"/>
      <c r="XU291" s="1"/>
      <c r="XV291" s="1"/>
      <c r="XW291" s="1"/>
      <c r="XX291" s="1"/>
      <c r="XY291" s="1"/>
      <c r="XZ291" s="1"/>
      <c r="YA291" s="1"/>
      <c r="YB291" s="1"/>
      <c r="YC291" s="1"/>
      <c r="YD291" s="1"/>
      <c r="YE291" s="1"/>
      <c r="YF291" s="1"/>
      <c r="YG291" s="1"/>
      <c r="YH291" s="1"/>
      <c r="YI291" s="1"/>
      <c r="YJ291" s="1"/>
      <c r="YK291" s="1"/>
      <c r="YL291" s="1"/>
      <c r="YM291" s="1"/>
      <c r="YN291" s="1"/>
      <c r="YO291" s="1"/>
      <c r="YP291" s="1"/>
      <c r="YQ291" s="1"/>
      <c r="YR291" s="1"/>
      <c r="YS291" s="1"/>
      <c r="YT291" s="1"/>
      <c r="YU291" s="1"/>
      <c r="YV291" s="1"/>
      <c r="YW291" s="1"/>
      <c r="YX291" s="1"/>
      <c r="YY291" s="1"/>
      <c r="YZ291" s="1"/>
      <c r="ZA291" s="1"/>
      <c r="ZB291" s="1"/>
      <c r="ZC291" s="1"/>
      <c r="ZD291" s="1"/>
      <c r="ZE291" s="1"/>
      <c r="ZF291" s="1"/>
      <c r="ZG291" s="1"/>
      <c r="ZH291" s="1"/>
      <c r="ZI291" s="1"/>
      <c r="ZJ291" s="1"/>
      <c r="ZK291" s="1"/>
      <c r="ZL291" s="1"/>
      <c r="ZM291" s="1"/>
      <c r="ZN291" s="1"/>
      <c r="ZO291" s="1"/>
      <c r="ZP291" s="1"/>
      <c r="ZQ291" s="1"/>
      <c r="ZR291" s="1"/>
      <c r="ZS291" s="1"/>
      <c r="ZT291" s="1"/>
      <c r="ZU291" s="1"/>
      <c r="ZV291" s="1"/>
      <c r="ZW291" s="1"/>
      <c r="ZX291" s="1"/>
      <c r="ZY291" s="1"/>
      <c r="ZZ291" s="1"/>
      <c r="AAA291" s="1"/>
      <c r="AAB291" s="1"/>
      <c r="AAC291" s="1"/>
      <c r="AAD291" s="1"/>
      <c r="AAE291" s="1"/>
      <c r="AAF291" s="1"/>
      <c r="AAG291" s="1"/>
      <c r="AAH291" s="1"/>
      <c r="AAI291" s="1"/>
      <c r="AAJ291" s="1"/>
      <c r="AAK291" s="1"/>
      <c r="AAL291" s="1"/>
      <c r="AAM291" s="1"/>
      <c r="AAN291" s="1"/>
      <c r="AAO291" s="1"/>
      <c r="AAP291" s="1"/>
      <c r="AAQ291" s="1"/>
      <c r="AAR291" s="1"/>
      <c r="AAS291" s="1"/>
      <c r="AAT291" s="1"/>
      <c r="AAU291" s="1"/>
      <c r="AAV291" s="1"/>
      <c r="AAW291" s="1"/>
      <c r="AAX291" s="1"/>
      <c r="AAY291" s="1"/>
      <c r="AAZ291" s="1"/>
      <c r="ABA291" s="1"/>
      <c r="ABB291" s="1"/>
      <c r="ABC291" s="1"/>
      <c r="ABD291" s="1"/>
      <c r="ABE291" s="1"/>
      <c r="ABF291" s="1"/>
      <c r="ABG291" s="1"/>
      <c r="ABH291" s="1"/>
      <c r="ABI291" s="1"/>
      <c r="ABJ291" s="1"/>
      <c r="ABK291" s="1"/>
      <c r="ABL291" s="1"/>
      <c r="ABM291" s="1"/>
      <c r="ABN291" s="1"/>
      <c r="ABO291" s="1"/>
      <c r="ABP291" s="1"/>
      <c r="ABQ291" s="1"/>
      <c r="ABR291" s="1"/>
      <c r="ABS291" s="1"/>
      <c r="ABT291" s="1"/>
      <c r="ABU291" s="1"/>
      <c r="ABV291" s="1"/>
      <c r="ABW291" s="1"/>
      <c r="ABX291" s="1"/>
      <c r="ABY291" s="1"/>
      <c r="ABZ291" s="1"/>
      <c r="ACA291" s="1"/>
      <c r="ACB291" s="1"/>
      <c r="ACC291" s="1"/>
      <c r="ACD291" s="1"/>
      <c r="ACE291" s="1"/>
      <c r="ACF291" s="1"/>
      <c r="ACG291" s="1"/>
      <c r="ACH291" s="1"/>
      <c r="ACI291" s="1"/>
      <c r="ACJ291" s="1"/>
      <c r="ACK291" s="1"/>
      <c r="ACL291" s="1"/>
      <c r="ACM291" s="1"/>
      <c r="ACN291" s="1"/>
      <c r="ACO291" s="1"/>
      <c r="ACP291" s="1"/>
      <c r="ACQ291" s="1"/>
      <c r="ACR291" s="1"/>
      <c r="ACS291" s="1"/>
      <c r="ACT291" s="1"/>
      <c r="ACU291" s="1"/>
      <c r="ACV291" s="1"/>
      <c r="ACW291" s="1"/>
      <c r="ACX291" s="1"/>
      <c r="ACY291" s="1"/>
      <c r="ACZ291" s="1"/>
      <c r="ADA291" s="1"/>
      <c r="ADB291" s="1"/>
      <c r="ADC291" s="1"/>
      <c r="ADD291" s="1"/>
      <c r="ADE291" s="1"/>
      <c r="ADF291" s="1"/>
      <c r="ADG291" s="1"/>
      <c r="ADH291" s="1"/>
      <c r="ADI291" s="1"/>
      <c r="ADJ291" s="1"/>
      <c r="ADK291" s="1"/>
      <c r="ADL291" s="1"/>
      <c r="ADM291" s="1"/>
      <c r="ADN291" s="1"/>
      <c r="ADO291" s="1"/>
      <c r="ADP291" s="1"/>
      <c r="ADQ291" s="1"/>
      <c r="ADR291" s="1"/>
      <c r="ADS291" s="1"/>
      <c r="ADT291" s="1"/>
      <c r="ADU291" s="1"/>
      <c r="ADV291" s="1"/>
      <c r="ADW291" s="1"/>
      <c r="ADX291" s="1"/>
      <c r="ADY291" s="1"/>
      <c r="ADZ291" s="1"/>
      <c r="AEA291" s="1"/>
      <c r="AEB291" s="1"/>
      <c r="AEC291" s="1"/>
      <c r="AED291" s="1"/>
      <c r="AEE291" s="1"/>
      <c r="AEF291" s="1"/>
      <c r="AEG291" s="1"/>
      <c r="AEH291" s="1"/>
      <c r="AEI291" s="1"/>
      <c r="AEJ291" s="1"/>
      <c r="AEK291" s="1"/>
      <c r="AEL291" s="1"/>
      <c r="AEM291" s="1"/>
      <c r="AEN291" s="1"/>
      <c r="AEO291" s="1"/>
      <c r="AEP291" s="1"/>
      <c r="AEQ291" s="1"/>
      <c r="AER291" s="1"/>
      <c r="AES291" s="1"/>
      <c r="AET291" s="1"/>
      <c r="AEU291" s="1"/>
      <c r="AEV291" s="1"/>
      <c r="AEW291" s="1"/>
      <c r="AEX291" s="1"/>
      <c r="AEY291" s="1"/>
      <c r="AEZ291" s="1"/>
      <c r="AFA291" s="1"/>
      <c r="AFB291" s="1"/>
      <c r="AFC291" s="1"/>
      <c r="AFD291" s="1"/>
      <c r="AFE291" s="1"/>
      <c r="AFF291" s="1"/>
      <c r="AFG291" s="1"/>
      <c r="AFH291" s="1"/>
      <c r="AFI291" s="1"/>
      <c r="AFJ291" s="1"/>
      <c r="AFK291" s="1"/>
      <c r="AFL291" s="1"/>
      <c r="AFM291" s="1"/>
      <c r="AFN291" s="1"/>
      <c r="AFO291" s="1"/>
      <c r="AFP291" s="1"/>
      <c r="AFQ291" s="1"/>
      <c r="AFR291" s="1"/>
      <c r="AFS291" s="1"/>
      <c r="AFT291" s="1"/>
      <c r="AFU291" s="1"/>
      <c r="AFV291" s="1"/>
      <c r="AFW291" s="1"/>
      <c r="AFX291" s="1"/>
      <c r="AFY291" s="1"/>
      <c r="AFZ291" s="1"/>
      <c r="AGA291" s="1"/>
      <c r="AGB291" s="1"/>
      <c r="AGC291" s="1"/>
      <c r="AGD291" s="1"/>
      <c r="AGE291" s="1"/>
      <c r="AGF291" s="1"/>
      <c r="AGG291" s="1"/>
      <c r="AGH291" s="1"/>
      <c r="AGI291" s="1"/>
      <c r="AGJ291" s="1"/>
      <c r="AGK291" s="1"/>
      <c r="AGL291" s="1"/>
      <c r="AGM291" s="1"/>
      <c r="AGN291" s="1"/>
      <c r="AGO291" s="1"/>
      <c r="AGP291" s="1"/>
      <c r="AGQ291" s="1"/>
      <c r="AGR291" s="1"/>
      <c r="AGS291" s="1"/>
      <c r="AGT291" s="1"/>
      <c r="AGU291" s="1"/>
      <c r="AGV291" s="1"/>
      <c r="AGW291" s="1"/>
      <c r="AGX291" s="1"/>
      <c r="AGY291" s="1"/>
      <c r="AGZ291" s="1"/>
      <c r="AHA291" s="1"/>
      <c r="AHB291" s="1"/>
      <c r="AHC291" s="1"/>
      <c r="AHD291" s="1"/>
      <c r="AHE291" s="1"/>
      <c r="AHF291" s="1"/>
      <c r="AHG291" s="1"/>
      <c r="AHH291" s="1"/>
      <c r="AHI291" s="1"/>
      <c r="AHJ291" s="1"/>
      <c r="AHK291" s="1"/>
      <c r="AHL291" s="1"/>
      <c r="AHM291" s="1"/>
      <c r="AHN291" s="1"/>
      <c r="AHO291" s="1"/>
      <c r="AHP291" s="1"/>
      <c r="AHQ291" s="1"/>
      <c r="AHR291" s="1"/>
      <c r="AHS291" s="1"/>
      <c r="AHT291" s="1"/>
      <c r="AHU291" s="1"/>
      <c r="AHV291" s="1"/>
      <c r="AHW291" s="1"/>
      <c r="AHX291" s="1"/>
      <c r="AHY291" s="1"/>
      <c r="AHZ291" s="1"/>
      <c r="AIA291" s="1"/>
      <c r="AIB291" s="1"/>
      <c r="AIC291" s="1"/>
      <c r="AID291" s="1"/>
      <c r="AIE291" s="1"/>
      <c r="AIF291" s="1"/>
      <c r="AIG291" s="1"/>
      <c r="AIH291" s="1"/>
      <c r="AII291" s="1"/>
      <c r="AIJ291" s="1"/>
      <c r="AIK291" s="1"/>
      <c r="AIL291" s="1"/>
      <c r="AIM291" s="1"/>
      <c r="AIN291" s="1"/>
      <c r="AIO291" s="1"/>
      <c r="AIP291" s="1"/>
      <c r="AIQ291" s="1"/>
      <c r="AIR291" s="1"/>
      <c r="AIS291" s="1"/>
      <c r="AIT291" s="1"/>
      <c r="AIU291" s="1"/>
      <c r="AIV291" s="1"/>
      <c r="AIW291" s="1"/>
      <c r="AIX291" s="1"/>
      <c r="AIY291" s="1"/>
      <c r="AIZ291" s="1"/>
      <c r="AJA291" s="1"/>
      <c r="AJB291" s="1"/>
      <c r="AJC291" s="1"/>
      <c r="AJD291" s="1"/>
      <c r="AJE291" s="1"/>
      <c r="AJF291" s="1"/>
      <c r="AJG291" s="1"/>
      <c r="AJH291" s="1"/>
      <c r="AJI291" s="1"/>
      <c r="AJJ291" s="1"/>
      <c r="AJK291" s="1"/>
      <c r="AJL291" s="1"/>
      <c r="AJM291" s="1"/>
      <c r="AJN291" s="1"/>
      <c r="AJO291" s="1"/>
      <c r="AJP291" s="1"/>
      <c r="AJQ291" s="1"/>
      <c r="AJR291" s="1"/>
      <c r="AJS291" s="1"/>
      <c r="AJT291" s="1"/>
      <c r="AJU291" s="1"/>
      <c r="AJV291" s="1"/>
      <c r="AJW291" s="1"/>
      <c r="AJX291" s="1"/>
      <c r="AJY291" s="1"/>
      <c r="AJZ291" s="1"/>
      <c r="AKA291" s="1"/>
      <c r="AKB291" s="1"/>
      <c r="AKC291" s="1"/>
      <c r="AKD291" s="1"/>
      <c r="AKE291" s="1"/>
      <c r="AKF291" s="1"/>
      <c r="AKG291" s="1"/>
      <c r="AKH291" s="1"/>
      <c r="AKI291" s="1"/>
      <c r="AKJ291" s="1"/>
      <c r="AKK291" s="1"/>
      <c r="AKL291" s="1"/>
      <c r="AKM291" s="1"/>
      <c r="AKN291" s="1"/>
      <c r="AKO291" s="1"/>
      <c r="AKP291" s="1"/>
      <c r="AKQ291" s="1"/>
      <c r="AKR291" s="1"/>
      <c r="AKS291" s="1"/>
      <c r="AKT291" s="1"/>
      <c r="AKU291" s="1"/>
      <c r="AKV291" s="1"/>
      <c r="AKW291" s="1"/>
      <c r="AKX291" s="1"/>
      <c r="AKY291" s="1"/>
      <c r="AKZ291" s="1"/>
      <c r="ALA291" s="1"/>
      <c r="ALB291" s="1"/>
      <c r="ALC291" s="1"/>
      <c r="ALD291" s="1"/>
      <c r="ALE291" s="1"/>
      <c r="ALF291" s="1"/>
      <c r="ALG291" s="1"/>
      <c r="ALH291" s="1"/>
      <c r="ALI291" s="1"/>
      <c r="ALJ291" s="1"/>
      <c r="ALK291" s="1"/>
      <c r="ALL291" s="1"/>
      <c r="ALM291" s="1"/>
      <c r="ALN291" s="1"/>
      <c r="ALO291" s="1"/>
      <c r="ALP291" s="1"/>
      <c r="ALQ291" s="1"/>
      <c r="ALR291" s="1"/>
      <c r="ALS291" s="1"/>
      <c r="ALT291" s="1"/>
      <c r="ALU291" s="1"/>
      <c r="ALV291" s="1"/>
      <c r="ALW291" s="1"/>
      <c r="ALX291" s="1"/>
      <c r="ALY291" s="1"/>
      <c r="ALZ291" s="1"/>
      <c r="AMA291" s="1"/>
      <c r="AMB291" s="1"/>
      <c r="AMC291" s="1"/>
      <c r="AMD291" s="1"/>
      <c r="AME291" s="1"/>
      <c r="AMF291" s="1"/>
      <c r="AMG291" s="1"/>
      <c r="AMH291" s="1"/>
      <c r="AMI291" s="1"/>
      <c r="AMJ291" s="1"/>
    </row>
    <row r="292" spans="1:1024" s="8" customFormat="1" x14ac:dyDescent="0.25">
      <c r="A292" s="26">
        <v>285</v>
      </c>
      <c r="B292" s="3" t="s">
        <v>11</v>
      </c>
      <c r="C292" s="28">
        <f>SUM(D292:I292)</f>
        <v>0</v>
      </c>
      <c r="D292" s="2">
        <v>0</v>
      </c>
      <c r="E292" s="2">
        <v>0</v>
      </c>
      <c r="F292" s="2">
        <v>0</v>
      </c>
      <c r="G292" s="2">
        <v>0</v>
      </c>
      <c r="H292" s="2">
        <v>0</v>
      </c>
      <c r="I292" s="2">
        <v>0</v>
      </c>
      <c r="J292" s="28"/>
    </row>
    <row r="293" spans="1:1024" ht="50.65" customHeight="1" x14ac:dyDescent="0.25">
      <c r="A293" s="26">
        <v>286</v>
      </c>
      <c r="B293" s="30" t="s">
        <v>125</v>
      </c>
      <c r="C293" s="30"/>
      <c r="D293" s="30"/>
      <c r="E293" s="30"/>
      <c r="F293" s="30"/>
      <c r="G293" s="30"/>
      <c r="H293" s="30"/>
      <c r="I293" s="30"/>
      <c r="J293" s="30"/>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c r="PU293" s="1"/>
      <c r="PV293" s="1"/>
      <c r="PW293" s="1"/>
      <c r="PX293" s="1"/>
      <c r="PY293" s="1"/>
      <c r="PZ293" s="1"/>
      <c r="QA293" s="1"/>
      <c r="QB293" s="1"/>
      <c r="QC293" s="1"/>
      <c r="QD293" s="1"/>
      <c r="QE293" s="1"/>
      <c r="QF293" s="1"/>
      <c r="QG293" s="1"/>
      <c r="QH293" s="1"/>
      <c r="QI293" s="1"/>
      <c r="QJ293" s="1"/>
      <c r="QK293" s="1"/>
      <c r="QL293" s="1"/>
      <c r="QM293" s="1"/>
      <c r="QN293" s="1"/>
      <c r="QO293" s="1"/>
      <c r="QP293" s="1"/>
      <c r="QQ293" s="1"/>
      <c r="QR293" s="1"/>
      <c r="QS293" s="1"/>
      <c r="QT293" s="1"/>
      <c r="QU293" s="1"/>
      <c r="QV293" s="1"/>
      <c r="QW293" s="1"/>
      <c r="QX293" s="1"/>
      <c r="QY293" s="1"/>
      <c r="QZ293" s="1"/>
      <c r="RA293" s="1"/>
      <c r="RB293" s="1"/>
      <c r="RC293" s="1"/>
      <c r="RD293" s="1"/>
      <c r="RE293" s="1"/>
      <c r="RF293" s="1"/>
      <c r="RG293" s="1"/>
      <c r="RH293" s="1"/>
      <c r="RI293" s="1"/>
      <c r="RJ293" s="1"/>
      <c r="RK293" s="1"/>
      <c r="RL293" s="1"/>
      <c r="RM293" s="1"/>
      <c r="RN293" s="1"/>
      <c r="RO293" s="1"/>
      <c r="RP293" s="1"/>
      <c r="RQ293" s="1"/>
      <c r="RR293" s="1"/>
      <c r="RS293" s="1"/>
      <c r="RT293" s="1"/>
      <c r="RU293" s="1"/>
      <c r="RV293" s="1"/>
      <c r="RW293" s="1"/>
      <c r="RX293" s="1"/>
      <c r="RY293" s="1"/>
      <c r="RZ293" s="1"/>
      <c r="SA293" s="1"/>
      <c r="SB293" s="1"/>
      <c r="SC293" s="1"/>
      <c r="SD293" s="1"/>
      <c r="SE293" s="1"/>
      <c r="SF293" s="1"/>
      <c r="SG293" s="1"/>
      <c r="SH293" s="1"/>
      <c r="SI293" s="1"/>
      <c r="SJ293" s="1"/>
      <c r="SK293" s="1"/>
      <c r="SL293" s="1"/>
      <c r="SM293" s="1"/>
      <c r="SN293" s="1"/>
      <c r="SO293" s="1"/>
      <c r="SP293" s="1"/>
      <c r="SQ293" s="1"/>
      <c r="SR293" s="1"/>
      <c r="SS293" s="1"/>
      <c r="ST293" s="1"/>
      <c r="SU293" s="1"/>
      <c r="SV293" s="1"/>
      <c r="SW293" s="1"/>
      <c r="SX293" s="1"/>
      <c r="SY293" s="1"/>
      <c r="SZ293" s="1"/>
      <c r="TA293" s="1"/>
      <c r="TB293" s="1"/>
      <c r="TC293" s="1"/>
      <c r="TD293" s="1"/>
      <c r="TE293" s="1"/>
      <c r="TF293" s="1"/>
      <c r="TG293" s="1"/>
      <c r="TH293" s="1"/>
      <c r="TI293" s="1"/>
      <c r="TJ293" s="1"/>
      <c r="TK293" s="1"/>
      <c r="TL293" s="1"/>
      <c r="TM293" s="1"/>
      <c r="TN293" s="1"/>
      <c r="TO293" s="1"/>
      <c r="TP293" s="1"/>
      <c r="TQ293" s="1"/>
      <c r="TR293" s="1"/>
      <c r="TS293" s="1"/>
      <c r="TT293" s="1"/>
      <c r="TU293" s="1"/>
      <c r="TV293" s="1"/>
      <c r="TW293" s="1"/>
      <c r="TX293" s="1"/>
      <c r="TY293" s="1"/>
      <c r="TZ293" s="1"/>
      <c r="UA293" s="1"/>
      <c r="UB293" s="1"/>
      <c r="UC293" s="1"/>
      <c r="UD293" s="1"/>
      <c r="UE293" s="1"/>
      <c r="UF293" s="1"/>
      <c r="UG293" s="1"/>
      <c r="UH293" s="1"/>
      <c r="UI293" s="1"/>
      <c r="UJ293" s="1"/>
      <c r="UK293" s="1"/>
      <c r="UL293" s="1"/>
      <c r="UM293" s="1"/>
      <c r="UN293" s="1"/>
      <c r="UO293" s="1"/>
      <c r="UP293" s="1"/>
      <c r="UQ293" s="1"/>
      <c r="UR293" s="1"/>
      <c r="US293" s="1"/>
      <c r="UT293" s="1"/>
      <c r="UU293" s="1"/>
      <c r="UV293" s="1"/>
      <c r="UW293" s="1"/>
      <c r="UX293" s="1"/>
      <c r="UY293" s="1"/>
      <c r="UZ293" s="1"/>
      <c r="VA293" s="1"/>
      <c r="VB293" s="1"/>
      <c r="VC293" s="1"/>
      <c r="VD293" s="1"/>
      <c r="VE293" s="1"/>
      <c r="VF293" s="1"/>
      <c r="VG293" s="1"/>
      <c r="VH293" s="1"/>
      <c r="VI293" s="1"/>
      <c r="VJ293" s="1"/>
      <c r="VK293" s="1"/>
      <c r="VL293" s="1"/>
      <c r="VM293" s="1"/>
      <c r="VN293" s="1"/>
      <c r="VO293" s="1"/>
      <c r="VP293" s="1"/>
      <c r="VQ293" s="1"/>
      <c r="VR293" s="1"/>
      <c r="VS293" s="1"/>
      <c r="VT293" s="1"/>
      <c r="VU293" s="1"/>
      <c r="VV293" s="1"/>
      <c r="VW293" s="1"/>
      <c r="VX293" s="1"/>
      <c r="VY293" s="1"/>
      <c r="VZ293" s="1"/>
      <c r="WA293" s="1"/>
      <c r="WB293" s="1"/>
      <c r="WC293" s="1"/>
      <c r="WD293" s="1"/>
      <c r="WE293" s="1"/>
      <c r="WF293" s="1"/>
      <c r="WG293" s="1"/>
      <c r="WH293" s="1"/>
      <c r="WI293" s="1"/>
      <c r="WJ293" s="1"/>
      <c r="WK293" s="1"/>
      <c r="WL293" s="1"/>
      <c r="WM293" s="1"/>
      <c r="WN293" s="1"/>
      <c r="WO293" s="1"/>
      <c r="WP293" s="1"/>
      <c r="WQ293" s="1"/>
      <c r="WR293" s="1"/>
      <c r="WS293" s="1"/>
      <c r="WT293" s="1"/>
      <c r="WU293" s="1"/>
      <c r="WV293" s="1"/>
      <c r="WW293" s="1"/>
      <c r="WX293" s="1"/>
      <c r="WY293" s="1"/>
      <c r="WZ293" s="1"/>
      <c r="XA293" s="1"/>
      <c r="XB293" s="1"/>
      <c r="XC293" s="1"/>
      <c r="XD293" s="1"/>
      <c r="XE293" s="1"/>
      <c r="XF293" s="1"/>
      <c r="XG293" s="1"/>
      <c r="XH293" s="1"/>
      <c r="XI293" s="1"/>
      <c r="XJ293" s="1"/>
      <c r="XK293" s="1"/>
      <c r="XL293" s="1"/>
      <c r="XM293" s="1"/>
      <c r="XN293" s="1"/>
      <c r="XO293" s="1"/>
      <c r="XP293" s="1"/>
      <c r="XQ293" s="1"/>
      <c r="XR293" s="1"/>
      <c r="XS293" s="1"/>
      <c r="XT293" s="1"/>
      <c r="XU293" s="1"/>
      <c r="XV293" s="1"/>
      <c r="XW293" s="1"/>
      <c r="XX293" s="1"/>
      <c r="XY293" s="1"/>
      <c r="XZ293" s="1"/>
      <c r="YA293" s="1"/>
      <c r="YB293" s="1"/>
      <c r="YC293" s="1"/>
      <c r="YD293" s="1"/>
      <c r="YE293" s="1"/>
      <c r="YF293" s="1"/>
      <c r="YG293" s="1"/>
      <c r="YH293" s="1"/>
      <c r="YI293" s="1"/>
      <c r="YJ293" s="1"/>
      <c r="YK293" s="1"/>
      <c r="YL293" s="1"/>
      <c r="YM293" s="1"/>
      <c r="YN293" s="1"/>
      <c r="YO293" s="1"/>
      <c r="YP293" s="1"/>
      <c r="YQ293" s="1"/>
      <c r="YR293" s="1"/>
      <c r="YS293" s="1"/>
      <c r="YT293" s="1"/>
      <c r="YU293" s="1"/>
      <c r="YV293" s="1"/>
      <c r="YW293" s="1"/>
      <c r="YX293" s="1"/>
      <c r="YY293" s="1"/>
      <c r="YZ293" s="1"/>
      <c r="ZA293" s="1"/>
      <c r="ZB293" s="1"/>
      <c r="ZC293" s="1"/>
      <c r="ZD293" s="1"/>
      <c r="ZE293" s="1"/>
      <c r="ZF293" s="1"/>
      <c r="ZG293" s="1"/>
      <c r="ZH293" s="1"/>
      <c r="ZI293" s="1"/>
      <c r="ZJ293" s="1"/>
      <c r="ZK293" s="1"/>
      <c r="ZL293" s="1"/>
      <c r="ZM293" s="1"/>
      <c r="ZN293" s="1"/>
      <c r="ZO293" s="1"/>
      <c r="ZP293" s="1"/>
      <c r="ZQ293" s="1"/>
      <c r="ZR293" s="1"/>
      <c r="ZS293" s="1"/>
      <c r="ZT293" s="1"/>
      <c r="ZU293" s="1"/>
      <c r="ZV293" s="1"/>
      <c r="ZW293" s="1"/>
      <c r="ZX293" s="1"/>
      <c r="ZY293" s="1"/>
      <c r="ZZ293" s="1"/>
      <c r="AAA293" s="1"/>
      <c r="AAB293" s="1"/>
      <c r="AAC293" s="1"/>
      <c r="AAD293" s="1"/>
      <c r="AAE293" s="1"/>
      <c r="AAF293" s="1"/>
      <c r="AAG293" s="1"/>
      <c r="AAH293" s="1"/>
      <c r="AAI293" s="1"/>
      <c r="AAJ293" s="1"/>
      <c r="AAK293" s="1"/>
      <c r="AAL293" s="1"/>
      <c r="AAM293" s="1"/>
      <c r="AAN293" s="1"/>
      <c r="AAO293" s="1"/>
      <c r="AAP293" s="1"/>
      <c r="AAQ293" s="1"/>
      <c r="AAR293" s="1"/>
      <c r="AAS293" s="1"/>
      <c r="AAT293" s="1"/>
      <c r="AAU293" s="1"/>
      <c r="AAV293" s="1"/>
      <c r="AAW293" s="1"/>
      <c r="AAX293" s="1"/>
      <c r="AAY293" s="1"/>
      <c r="AAZ293" s="1"/>
      <c r="ABA293" s="1"/>
      <c r="ABB293" s="1"/>
      <c r="ABC293" s="1"/>
      <c r="ABD293" s="1"/>
      <c r="ABE293" s="1"/>
      <c r="ABF293" s="1"/>
      <c r="ABG293" s="1"/>
      <c r="ABH293" s="1"/>
      <c r="ABI293" s="1"/>
      <c r="ABJ293" s="1"/>
      <c r="ABK293" s="1"/>
      <c r="ABL293" s="1"/>
      <c r="ABM293" s="1"/>
      <c r="ABN293" s="1"/>
      <c r="ABO293" s="1"/>
      <c r="ABP293" s="1"/>
      <c r="ABQ293" s="1"/>
      <c r="ABR293" s="1"/>
      <c r="ABS293" s="1"/>
      <c r="ABT293" s="1"/>
      <c r="ABU293" s="1"/>
      <c r="ABV293" s="1"/>
      <c r="ABW293" s="1"/>
      <c r="ABX293" s="1"/>
      <c r="ABY293" s="1"/>
      <c r="ABZ293" s="1"/>
      <c r="ACA293" s="1"/>
      <c r="ACB293" s="1"/>
      <c r="ACC293" s="1"/>
      <c r="ACD293" s="1"/>
      <c r="ACE293" s="1"/>
      <c r="ACF293" s="1"/>
      <c r="ACG293" s="1"/>
      <c r="ACH293" s="1"/>
      <c r="ACI293" s="1"/>
      <c r="ACJ293" s="1"/>
      <c r="ACK293" s="1"/>
      <c r="ACL293" s="1"/>
      <c r="ACM293" s="1"/>
      <c r="ACN293" s="1"/>
      <c r="ACO293" s="1"/>
      <c r="ACP293" s="1"/>
      <c r="ACQ293" s="1"/>
      <c r="ACR293" s="1"/>
      <c r="ACS293" s="1"/>
      <c r="ACT293" s="1"/>
      <c r="ACU293" s="1"/>
      <c r="ACV293" s="1"/>
      <c r="ACW293" s="1"/>
      <c r="ACX293" s="1"/>
      <c r="ACY293" s="1"/>
      <c r="ACZ293" s="1"/>
      <c r="ADA293" s="1"/>
      <c r="ADB293" s="1"/>
      <c r="ADC293" s="1"/>
      <c r="ADD293" s="1"/>
      <c r="ADE293" s="1"/>
      <c r="ADF293" s="1"/>
      <c r="ADG293" s="1"/>
      <c r="ADH293" s="1"/>
      <c r="ADI293" s="1"/>
      <c r="ADJ293" s="1"/>
      <c r="ADK293" s="1"/>
      <c r="ADL293" s="1"/>
      <c r="ADM293" s="1"/>
      <c r="ADN293" s="1"/>
      <c r="ADO293" s="1"/>
      <c r="ADP293" s="1"/>
      <c r="ADQ293" s="1"/>
      <c r="ADR293" s="1"/>
      <c r="ADS293" s="1"/>
      <c r="ADT293" s="1"/>
      <c r="ADU293" s="1"/>
      <c r="ADV293" s="1"/>
      <c r="ADW293" s="1"/>
      <c r="ADX293" s="1"/>
      <c r="ADY293" s="1"/>
      <c r="ADZ293" s="1"/>
      <c r="AEA293" s="1"/>
      <c r="AEB293" s="1"/>
      <c r="AEC293" s="1"/>
      <c r="AED293" s="1"/>
      <c r="AEE293" s="1"/>
      <c r="AEF293" s="1"/>
      <c r="AEG293" s="1"/>
      <c r="AEH293" s="1"/>
      <c r="AEI293" s="1"/>
      <c r="AEJ293" s="1"/>
      <c r="AEK293" s="1"/>
      <c r="AEL293" s="1"/>
      <c r="AEM293" s="1"/>
      <c r="AEN293" s="1"/>
      <c r="AEO293" s="1"/>
      <c r="AEP293" s="1"/>
      <c r="AEQ293" s="1"/>
      <c r="AER293" s="1"/>
      <c r="AES293" s="1"/>
      <c r="AET293" s="1"/>
      <c r="AEU293" s="1"/>
      <c r="AEV293" s="1"/>
      <c r="AEW293" s="1"/>
      <c r="AEX293" s="1"/>
      <c r="AEY293" s="1"/>
      <c r="AEZ293" s="1"/>
      <c r="AFA293" s="1"/>
      <c r="AFB293" s="1"/>
      <c r="AFC293" s="1"/>
      <c r="AFD293" s="1"/>
      <c r="AFE293" s="1"/>
      <c r="AFF293" s="1"/>
      <c r="AFG293" s="1"/>
      <c r="AFH293" s="1"/>
      <c r="AFI293" s="1"/>
      <c r="AFJ293" s="1"/>
      <c r="AFK293" s="1"/>
      <c r="AFL293" s="1"/>
      <c r="AFM293" s="1"/>
      <c r="AFN293" s="1"/>
      <c r="AFO293" s="1"/>
      <c r="AFP293" s="1"/>
      <c r="AFQ293" s="1"/>
      <c r="AFR293" s="1"/>
      <c r="AFS293" s="1"/>
      <c r="AFT293" s="1"/>
      <c r="AFU293" s="1"/>
      <c r="AFV293" s="1"/>
      <c r="AFW293" s="1"/>
      <c r="AFX293" s="1"/>
      <c r="AFY293" s="1"/>
      <c r="AFZ293" s="1"/>
      <c r="AGA293" s="1"/>
      <c r="AGB293" s="1"/>
      <c r="AGC293" s="1"/>
      <c r="AGD293" s="1"/>
      <c r="AGE293" s="1"/>
      <c r="AGF293" s="1"/>
      <c r="AGG293" s="1"/>
      <c r="AGH293" s="1"/>
      <c r="AGI293" s="1"/>
      <c r="AGJ293" s="1"/>
      <c r="AGK293" s="1"/>
      <c r="AGL293" s="1"/>
      <c r="AGM293" s="1"/>
      <c r="AGN293" s="1"/>
      <c r="AGO293" s="1"/>
      <c r="AGP293" s="1"/>
      <c r="AGQ293" s="1"/>
      <c r="AGR293" s="1"/>
      <c r="AGS293" s="1"/>
      <c r="AGT293" s="1"/>
      <c r="AGU293" s="1"/>
      <c r="AGV293" s="1"/>
      <c r="AGW293" s="1"/>
      <c r="AGX293" s="1"/>
      <c r="AGY293" s="1"/>
      <c r="AGZ293" s="1"/>
      <c r="AHA293" s="1"/>
      <c r="AHB293" s="1"/>
      <c r="AHC293" s="1"/>
      <c r="AHD293" s="1"/>
      <c r="AHE293" s="1"/>
      <c r="AHF293" s="1"/>
      <c r="AHG293" s="1"/>
      <c r="AHH293" s="1"/>
      <c r="AHI293" s="1"/>
      <c r="AHJ293" s="1"/>
      <c r="AHK293" s="1"/>
      <c r="AHL293" s="1"/>
      <c r="AHM293" s="1"/>
      <c r="AHN293" s="1"/>
      <c r="AHO293" s="1"/>
      <c r="AHP293" s="1"/>
      <c r="AHQ293" s="1"/>
      <c r="AHR293" s="1"/>
      <c r="AHS293" s="1"/>
      <c r="AHT293" s="1"/>
      <c r="AHU293" s="1"/>
      <c r="AHV293" s="1"/>
      <c r="AHW293" s="1"/>
      <c r="AHX293" s="1"/>
      <c r="AHY293" s="1"/>
      <c r="AHZ293" s="1"/>
      <c r="AIA293" s="1"/>
      <c r="AIB293" s="1"/>
      <c r="AIC293" s="1"/>
      <c r="AID293" s="1"/>
      <c r="AIE293" s="1"/>
      <c r="AIF293" s="1"/>
      <c r="AIG293" s="1"/>
      <c r="AIH293" s="1"/>
      <c r="AII293" s="1"/>
      <c r="AIJ293" s="1"/>
      <c r="AIK293" s="1"/>
      <c r="AIL293" s="1"/>
      <c r="AIM293" s="1"/>
      <c r="AIN293" s="1"/>
      <c r="AIO293" s="1"/>
      <c r="AIP293" s="1"/>
      <c r="AIQ293" s="1"/>
      <c r="AIR293" s="1"/>
      <c r="AIS293" s="1"/>
      <c r="AIT293" s="1"/>
      <c r="AIU293" s="1"/>
      <c r="AIV293" s="1"/>
      <c r="AIW293" s="1"/>
      <c r="AIX293" s="1"/>
      <c r="AIY293" s="1"/>
      <c r="AIZ293" s="1"/>
      <c r="AJA293" s="1"/>
      <c r="AJB293" s="1"/>
      <c r="AJC293" s="1"/>
      <c r="AJD293" s="1"/>
      <c r="AJE293" s="1"/>
      <c r="AJF293" s="1"/>
      <c r="AJG293" s="1"/>
      <c r="AJH293" s="1"/>
      <c r="AJI293" s="1"/>
      <c r="AJJ293" s="1"/>
      <c r="AJK293" s="1"/>
      <c r="AJL293" s="1"/>
      <c r="AJM293" s="1"/>
      <c r="AJN293" s="1"/>
      <c r="AJO293" s="1"/>
      <c r="AJP293" s="1"/>
      <c r="AJQ293" s="1"/>
      <c r="AJR293" s="1"/>
      <c r="AJS293" s="1"/>
      <c r="AJT293" s="1"/>
      <c r="AJU293" s="1"/>
      <c r="AJV293" s="1"/>
      <c r="AJW293" s="1"/>
      <c r="AJX293" s="1"/>
      <c r="AJY293" s="1"/>
      <c r="AJZ293" s="1"/>
      <c r="AKA293" s="1"/>
      <c r="AKB293" s="1"/>
      <c r="AKC293" s="1"/>
      <c r="AKD293" s="1"/>
      <c r="AKE293" s="1"/>
      <c r="AKF293" s="1"/>
      <c r="AKG293" s="1"/>
      <c r="AKH293" s="1"/>
      <c r="AKI293" s="1"/>
      <c r="AKJ293" s="1"/>
      <c r="AKK293" s="1"/>
      <c r="AKL293" s="1"/>
      <c r="AKM293" s="1"/>
      <c r="AKN293" s="1"/>
      <c r="AKO293" s="1"/>
      <c r="AKP293" s="1"/>
      <c r="AKQ293" s="1"/>
      <c r="AKR293" s="1"/>
      <c r="AKS293" s="1"/>
      <c r="AKT293" s="1"/>
      <c r="AKU293" s="1"/>
      <c r="AKV293" s="1"/>
      <c r="AKW293" s="1"/>
      <c r="AKX293" s="1"/>
      <c r="AKY293" s="1"/>
      <c r="AKZ293" s="1"/>
      <c r="ALA293" s="1"/>
      <c r="ALB293" s="1"/>
      <c r="ALC293" s="1"/>
      <c r="ALD293" s="1"/>
      <c r="ALE293" s="1"/>
      <c r="ALF293" s="1"/>
      <c r="ALG293" s="1"/>
      <c r="ALH293" s="1"/>
      <c r="ALI293" s="1"/>
      <c r="ALJ293" s="1"/>
      <c r="ALK293" s="1"/>
      <c r="ALL293" s="1"/>
      <c r="ALM293" s="1"/>
      <c r="ALN293" s="1"/>
      <c r="ALO293" s="1"/>
      <c r="ALP293" s="1"/>
      <c r="ALQ293" s="1"/>
      <c r="ALR293" s="1"/>
      <c r="ALS293" s="1"/>
      <c r="ALT293" s="1"/>
      <c r="ALU293" s="1"/>
      <c r="ALV293" s="1"/>
      <c r="ALW293" s="1"/>
      <c r="ALX293" s="1"/>
      <c r="ALY293" s="1"/>
      <c r="ALZ293" s="1"/>
      <c r="AMA293" s="1"/>
      <c r="AMB293" s="1"/>
      <c r="AMC293" s="1"/>
      <c r="AMD293" s="1"/>
      <c r="AME293" s="1"/>
      <c r="AMF293" s="1"/>
      <c r="AMG293" s="1"/>
      <c r="AMH293" s="1"/>
      <c r="AMI293" s="1"/>
      <c r="AMJ293" s="1"/>
    </row>
    <row r="294" spans="1:1024" x14ac:dyDescent="0.25">
      <c r="A294" s="26">
        <v>287</v>
      </c>
      <c r="B294" s="3" t="s">
        <v>33</v>
      </c>
      <c r="C294" s="28">
        <f>SUM(D294:I294)</f>
        <v>728202.70568999997</v>
      </c>
      <c r="D294" s="28">
        <f>SUM(D295:D298)</f>
        <v>85381.462719999996</v>
      </c>
      <c r="E294" s="28">
        <f t="shared" ref="E294:H294" si="117">SUM(E295:E298)</f>
        <v>103016.51000000001</v>
      </c>
      <c r="F294" s="28">
        <f t="shared" si="117"/>
        <v>135867.31391999999</v>
      </c>
      <c r="G294" s="28">
        <f t="shared" si="117"/>
        <v>148787.20000000001</v>
      </c>
      <c r="H294" s="28">
        <f t="shared" si="117"/>
        <v>154231.6</v>
      </c>
      <c r="I294" s="28">
        <f>SUM(I295:I298)</f>
        <v>100918.61904999999</v>
      </c>
      <c r="J294" s="28"/>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c r="PU294" s="1"/>
      <c r="PV294" s="1"/>
      <c r="PW294" s="1"/>
      <c r="PX294" s="1"/>
      <c r="PY294" s="1"/>
      <c r="PZ294" s="1"/>
      <c r="QA294" s="1"/>
      <c r="QB294" s="1"/>
      <c r="QC294" s="1"/>
      <c r="QD294" s="1"/>
      <c r="QE294" s="1"/>
      <c r="QF294" s="1"/>
      <c r="QG294" s="1"/>
      <c r="QH294" s="1"/>
      <c r="QI294" s="1"/>
      <c r="QJ294" s="1"/>
      <c r="QK294" s="1"/>
      <c r="QL294" s="1"/>
      <c r="QM294" s="1"/>
      <c r="QN294" s="1"/>
      <c r="QO294" s="1"/>
      <c r="QP294" s="1"/>
      <c r="QQ294" s="1"/>
      <c r="QR294" s="1"/>
      <c r="QS294" s="1"/>
      <c r="QT294" s="1"/>
      <c r="QU294" s="1"/>
      <c r="QV294" s="1"/>
      <c r="QW294" s="1"/>
      <c r="QX294" s="1"/>
      <c r="QY294" s="1"/>
      <c r="QZ294" s="1"/>
      <c r="RA294" s="1"/>
      <c r="RB294" s="1"/>
      <c r="RC294" s="1"/>
      <c r="RD294" s="1"/>
      <c r="RE294" s="1"/>
      <c r="RF294" s="1"/>
      <c r="RG294" s="1"/>
      <c r="RH294" s="1"/>
      <c r="RI294" s="1"/>
      <c r="RJ294" s="1"/>
      <c r="RK294" s="1"/>
      <c r="RL294" s="1"/>
      <c r="RM294" s="1"/>
      <c r="RN294" s="1"/>
      <c r="RO294" s="1"/>
      <c r="RP294" s="1"/>
      <c r="RQ294" s="1"/>
      <c r="RR294" s="1"/>
      <c r="RS294" s="1"/>
      <c r="RT294" s="1"/>
      <c r="RU294" s="1"/>
      <c r="RV294" s="1"/>
      <c r="RW294" s="1"/>
      <c r="RX294" s="1"/>
      <c r="RY294" s="1"/>
      <c r="RZ294" s="1"/>
      <c r="SA294" s="1"/>
      <c r="SB294" s="1"/>
      <c r="SC294" s="1"/>
      <c r="SD294" s="1"/>
      <c r="SE294" s="1"/>
      <c r="SF294" s="1"/>
      <c r="SG294" s="1"/>
      <c r="SH294" s="1"/>
      <c r="SI294" s="1"/>
      <c r="SJ294" s="1"/>
      <c r="SK294" s="1"/>
      <c r="SL294" s="1"/>
      <c r="SM294" s="1"/>
      <c r="SN294" s="1"/>
      <c r="SO294" s="1"/>
      <c r="SP294" s="1"/>
      <c r="SQ294" s="1"/>
      <c r="SR294" s="1"/>
      <c r="SS294" s="1"/>
      <c r="ST294" s="1"/>
      <c r="SU294" s="1"/>
      <c r="SV294" s="1"/>
      <c r="SW294" s="1"/>
      <c r="SX294" s="1"/>
      <c r="SY294" s="1"/>
      <c r="SZ294" s="1"/>
      <c r="TA294" s="1"/>
      <c r="TB294" s="1"/>
      <c r="TC294" s="1"/>
      <c r="TD294" s="1"/>
      <c r="TE294" s="1"/>
      <c r="TF294" s="1"/>
      <c r="TG294" s="1"/>
      <c r="TH294" s="1"/>
      <c r="TI294" s="1"/>
      <c r="TJ294" s="1"/>
      <c r="TK294" s="1"/>
      <c r="TL294" s="1"/>
      <c r="TM294" s="1"/>
      <c r="TN294" s="1"/>
      <c r="TO294" s="1"/>
      <c r="TP294" s="1"/>
      <c r="TQ294" s="1"/>
      <c r="TR294" s="1"/>
      <c r="TS294" s="1"/>
      <c r="TT294" s="1"/>
      <c r="TU294" s="1"/>
      <c r="TV294" s="1"/>
      <c r="TW294" s="1"/>
      <c r="TX294" s="1"/>
      <c r="TY294" s="1"/>
      <c r="TZ294" s="1"/>
      <c r="UA294" s="1"/>
      <c r="UB294" s="1"/>
      <c r="UC294" s="1"/>
      <c r="UD294" s="1"/>
      <c r="UE294" s="1"/>
      <c r="UF294" s="1"/>
      <c r="UG294" s="1"/>
      <c r="UH294" s="1"/>
      <c r="UI294" s="1"/>
      <c r="UJ294" s="1"/>
      <c r="UK294" s="1"/>
      <c r="UL294" s="1"/>
      <c r="UM294" s="1"/>
      <c r="UN294" s="1"/>
      <c r="UO294" s="1"/>
      <c r="UP294" s="1"/>
      <c r="UQ294" s="1"/>
      <c r="UR294" s="1"/>
      <c r="US294" s="1"/>
      <c r="UT294" s="1"/>
      <c r="UU294" s="1"/>
      <c r="UV294" s="1"/>
      <c r="UW294" s="1"/>
      <c r="UX294" s="1"/>
      <c r="UY294" s="1"/>
      <c r="UZ294" s="1"/>
      <c r="VA294" s="1"/>
      <c r="VB294" s="1"/>
      <c r="VC294" s="1"/>
      <c r="VD294" s="1"/>
      <c r="VE294" s="1"/>
      <c r="VF294" s="1"/>
      <c r="VG294" s="1"/>
      <c r="VH294" s="1"/>
      <c r="VI294" s="1"/>
      <c r="VJ294" s="1"/>
      <c r="VK294" s="1"/>
      <c r="VL294" s="1"/>
      <c r="VM294" s="1"/>
      <c r="VN294" s="1"/>
      <c r="VO294" s="1"/>
      <c r="VP294" s="1"/>
      <c r="VQ294" s="1"/>
      <c r="VR294" s="1"/>
      <c r="VS294" s="1"/>
      <c r="VT294" s="1"/>
      <c r="VU294" s="1"/>
      <c r="VV294" s="1"/>
      <c r="VW294" s="1"/>
      <c r="VX294" s="1"/>
      <c r="VY294" s="1"/>
      <c r="VZ294" s="1"/>
      <c r="WA294" s="1"/>
      <c r="WB294" s="1"/>
      <c r="WC294" s="1"/>
      <c r="WD294" s="1"/>
      <c r="WE294" s="1"/>
      <c r="WF294" s="1"/>
      <c r="WG294" s="1"/>
      <c r="WH294" s="1"/>
      <c r="WI294" s="1"/>
      <c r="WJ294" s="1"/>
      <c r="WK294" s="1"/>
      <c r="WL294" s="1"/>
      <c r="WM294" s="1"/>
      <c r="WN294" s="1"/>
      <c r="WO294" s="1"/>
      <c r="WP294" s="1"/>
      <c r="WQ294" s="1"/>
      <c r="WR294" s="1"/>
      <c r="WS294" s="1"/>
      <c r="WT294" s="1"/>
      <c r="WU294" s="1"/>
      <c r="WV294" s="1"/>
      <c r="WW294" s="1"/>
      <c r="WX294" s="1"/>
      <c r="WY294" s="1"/>
      <c r="WZ294" s="1"/>
      <c r="XA294" s="1"/>
      <c r="XB294" s="1"/>
      <c r="XC294" s="1"/>
      <c r="XD294" s="1"/>
      <c r="XE294" s="1"/>
      <c r="XF294" s="1"/>
      <c r="XG294" s="1"/>
      <c r="XH294" s="1"/>
      <c r="XI294" s="1"/>
      <c r="XJ294" s="1"/>
      <c r="XK294" s="1"/>
      <c r="XL294" s="1"/>
      <c r="XM294" s="1"/>
      <c r="XN294" s="1"/>
      <c r="XO294" s="1"/>
      <c r="XP294" s="1"/>
      <c r="XQ294" s="1"/>
      <c r="XR294" s="1"/>
      <c r="XS294" s="1"/>
      <c r="XT294" s="1"/>
      <c r="XU294" s="1"/>
      <c r="XV294" s="1"/>
      <c r="XW294" s="1"/>
      <c r="XX294" s="1"/>
      <c r="XY294" s="1"/>
      <c r="XZ294" s="1"/>
      <c r="YA294" s="1"/>
      <c r="YB294" s="1"/>
      <c r="YC294" s="1"/>
      <c r="YD294" s="1"/>
      <c r="YE294" s="1"/>
      <c r="YF294" s="1"/>
      <c r="YG294" s="1"/>
      <c r="YH294" s="1"/>
      <c r="YI294" s="1"/>
      <c r="YJ294" s="1"/>
      <c r="YK294" s="1"/>
      <c r="YL294" s="1"/>
      <c r="YM294" s="1"/>
      <c r="YN294" s="1"/>
      <c r="YO294" s="1"/>
      <c r="YP294" s="1"/>
      <c r="YQ294" s="1"/>
      <c r="YR294" s="1"/>
      <c r="YS294" s="1"/>
      <c r="YT294" s="1"/>
      <c r="YU294" s="1"/>
      <c r="YV294" s="1"/>
      <c r="YW294" s="1"/>
      <c r="YX294" s="1"/>
      <c r="YY294" s="1"/>
      <c r="YZ294" s="1"/>
      <c r="ZA294" s="1"/>
      <c r="ZB294" s="1"/>
      <c r="ZC294" s="1"/>
      <c r="ZD294" s="1"/>
      <c r="ZE294" s="1"/>
      <c r="ZF294" s="1"/>
      <c r="ZG294" s="1"/>
      <c r="ZH294" s="1"/>
      <c r="ZI294" s="1"/>
      <c r="ZJ294" s="1"/>
      <c r="ZK294" s="1"/>
      <c r="ZL294" s="1"/>
      <c r="ZM294" s="1"/>
      <c r="ZN294" s="1"/>
      <c r="ZO294" s="1"/>
      <c r="ZP294" s="1"/>
      <c r="ZQ294" s="1"/>
      <c r="ZR294" s="1"/>
      <c r="ZS294" s="1"/>
      <c r="ZT294" s="1"/>
      <c r="ZU294" s="1"/>
      <c r="ZV294" s="1"/>
      <c r="ZW294" s="1"/>
      <c r="ZX294" s="1"/>
      <c r="ZY294" s="1"/>
      <c r="ZZ294" s="1"/>
      <c r="AAA294" s="1"/>
      <c r="AAB294" s="1"/>
      <c r="AAC294" s="1"/>
      <c r="AAD294" s="1"/>
      <c r="AAE294" s="1"/>
      <c r="AAF294" s="1"/>
      <c r="AAG294" s="1"/>
      <c r="AAH294" s="1"/>
      <c r="AAI294" s="1"/>
      <c r="AAJ294" s="1"/>
      <c r="AAK294" s="1"/>
      <c r="AAL294" s="1"/>
      <c r="AAM294" s="1"/>
      <c r="AAN294" s="1"/>
      <c r="AAO294" s="1"/>
      <c r="AAP294" s="1"/>
      <c r="AAQ294" s="1"/>
      <c r="AAR294" s="1"/>
      <c r="AAS294" s="1"/>
      <c r="AAT294" s="1"/>
      <c r="AAU294" s="1"/>
      <c r="AAV294" s="1"/>
      <c r="AAW294" s="1"/>
      <c r="AAX294" s="1"/>
      <c r="AAY294" s="1"/>
      <c r="AAZ294" s="1"/>
      <c r="ABA294" s="1"/>
      <c r="ABB294" s="1"/>
      <c r="ABC294" s="1"/>
      <c r="ABD294" s="1"/>
      <c r="ABE294" s="1"/>
      <c r="ABF294" s="1"/>
      <c r="ABG294" s="1"/>
      <c r="ABH294" s="1"/>
      <c r="ABI294" s="1"/>
      <c r="ABJ294" s="1"/>
      <c r="ABK294" s="1"/>
      <c r="ABL294" s="1"/>
      <c r="ABM294" s="1"/>
      <c r="ABN294" s="1"/>
      <c r="ABO294" s="1"/>
      <c r="ABP294" s="1"/>
      <c r="ABQ294" s="1"/>
      <c r="ABR294" s="1"/>
      <c r="ABS294" s="1"/>
      <c r="ABT294" s="1"/>
      <c r="ABU294" s="1"/>
      <c r="ABV294" s="1"/>
      <c r="ABW294" s="1"/>
      <c r="ABX294" s="1"/>
      <c r="ABY294" s="1"/>
      <c r="ABZ294" s="1"/>
      <c r="ACA294" s="1"/>
      <c r="ACB294" s="1"/>
      <c r="ACC294" s="1"/>
      <c r="ACD294" s="1"/>
      <c r="ACE294" s="1"/>
      <c r="ACF294" s="1"/>
      <c r="ACG294" s="1"/>
      <c r="ACH294" s="1"/>
      <c r="ACI294" s="1"/>
      <c r="ACJ294" s="1"/>
      <c r="ACK294" s="1"/>
      <c r="ACL294" s="1"/>
      <c r="ACM294" s="1"/>
      <c r="ACN294" s="1"/>
      <c r="ACO294" s="1"/>
      <c r="ACP294" s="1"/>
      <c r="ACQ294" s="1"/>
      <c r="ACR294" s="1"/>
      <c r="ACS294" s="1"/>
      <c r="ACT294" s="1"/>
      <c r="ACU294" s="1"/>
      <c r="ACV294" s="1"/>
      <c r="ACW294" s="1"/>
      <c r="ACX294" s="1"/>
      <c r="ACY294" s="1"/>
      <c r="ACZ294" s="1"/>
      <c r="ADA294" s="1"/>
      <c r="ADB294" s="1"/>
      <c r="ADC294" s="1"/>
      <c r="ADD294" s="1"/>
      <c r="ADE294" s="1"/>
      <c r="ADF294" s="1"/>
      <c r="ADG294" s="1"/>
      <c r="ADH294" s="1"/>
      <c r="ADI294" s="1"/>
      <c r="ADJ294" s="1"/>
      <c r="ADK294" s="1"/>
      <c r="ADL294" s="1"/>
      <c r="ADM294" s="1"/>
      <c r="ADN294" s="1"/>
      <c r="ADO294" s="1"/>
      <c r="ADP294" s="1"/>
      <c r="ADQ294" s="1"/>
      <c r="ADR294" s="1"/>
      <c r="ADS294" s="1"/>
      <c r="ADT294" s="1"/>
      <c r="ADU294" s="1"/>
      <c r="ADV294" s="1"/>
      <c r="ADW294" s="1"/>
      <c r="ADX294" s="1"/>
      <c r="ADY294" s="1"/>
      <c r="ADZ294" s="1"/>
      <c r="AEA294" s="1"/>
      <c r="AEB294" s="1"/>
      <c r="AEC294" s="1"/>
      <c r="AED294" s="1"/>
      <c r="AEE294" s="1"/>
      <c r="AEF294" s="1"/>
      <c r="AEG294" s="1"/>
      <c r="AEH294" s="1"/>
      <c r="AEI294" s="1"/>
      <c r="AEJ294" s="1"/>
      <c r="AEK294" s="1"/>
      <c r="AEL294" s="1"/>
      <c r="AEM294" s="1"/>
      <c r="AEN294" s="1"/>
      <c r="AEO294" s="1"/>
      <c r="AEP294" s="1"/>
      <c r="AEQ294" s="1"/>
      <c r="AER294" s="1"/>
      <c r="AES294" s="1"/>
      <c r="AET294" s="1"/>
      <c r="AEU294" s="1"/>
      <c r="AEV294" s="1"/>
      <c r="AEW294" s="1"/>
      <c r="AEX294" s="1"/>
      <c r="AEY294" s="1"/>
      <c r="AEZ294" s="1"/>
      <c r="AFA294" s="1"/>
      <c r="AFB294" s="1"/>
      <c r="AFC294" s="1"/>
      <c r="AFD294" s="1"/>
      <c r="AFE294" s="1"/>
      <c r="AFF294" s="1"/>
      <c r="AFG294" s="1"/>
      <c r="AFH294" s="1"/>
      <c r="AFI294" s="1"/>
      <c r="AFJ294" s="1"/>
      <c r="AFK294" s="1"/>
      <c r="AFL294" s="1"/>
      <c r="AFM294" s="1"/>
      <c r="AFN294" s="1"/>
      <c r="AFO294" s="1"/>
      <c r="AFP294" s="1"/>
      <c r="AFQ294" s="1"/>
      <c r="AFR294" s="1"/>
      <c r="AFS294" s="1"/>
      <c r="AFT294" s="1"/>
      <c r="AFU294" s="1"/>
      <c r="AFV294" s="1"/>
      <c r="AFW294" s="1"/>
      <c r="AFX294" s="1"/>
      <c r="AFY294" s="1"/>
      <c r="AFZ294" s="1"/>
      <c r="AGA294" s="1"/>
      <c r="AGB294" s="1"/>
      <c r="AGC294" s="1"/>
      <c r="AGD294" s="1"/>
      <c r="AGE294" s="1"/>
      <c r="AGF294" s="1"/>
      <c r="AGG294" s="1"/>
      <c r="AGH294" s="1"/>
      <c r="AGI294" s="1"/>
      <c r="AGJ294" s="1"/>
      <c r="AGK294" s="1"/>
      <c r="AGL294" s="1"/>
      <c r="AGM294" s="1"/>
      <c r="AGN294" s="1"/>
      <c r="AGO294" s="1"/>
      <c r="AGP294" s="1"/>
      <c r="AGQ294" s="1"/>
      <c r="AGR294" s="1"/>
      <c r="AGS294" s="1"/>
      <c r="AGT294" s="1"/>
      <c r="AGU294" s="1"/>
      <c r="AGV294" s="1"/>
      <c r="AGW294" s="1"/>
      <c r="AGX294" s="1"/>
      <c r="AGY294" s="1"/>
      <c r="AGZ294" s="1"/>
      <c r="AHA294" s="1"/>
      <c r="AHB294" s="1"/>
      <c r="AHC294" s="1"/>
      <c r="AHD294" s="1"/>
      <c r="AHE294" s="1"/>
      <c r="AHF294" s="1"/>
      <c r="AHG294" s="1"/>
      <c r="AHH294" s="1"/>
      <c r="AHI294" s="1"/>
      <c r="AHJ294" s="1"/>
      <c r="AHK294" s="1"/>
      <c r="AHL294" s="1"/>
      <c r="AHM294" s="1"/>
      <c r="AHN294" s="1"/>
      <c r="AHO294" s="1"/>
      <c r="AHP294" s="1"/>
      <c r="AHQ294" s="1"/>
      <c r="AHR294" s="1"/>
      <c r="AHS294" s="1"/>
      <c r="AHT294" s="1"/>
      <c r="AHU294" s="1"/>
      <c r="AHV294" s="1"/>
      <c r="AHW294" s="1"/>
      <c r="AHX294" s="1"/>
      <c r="AHY294" s="1"/>
      <c r="AHZ294" s="1"/>
      <c r="AIA294" s="1"/>
      <c r="AIB294" s="1"/>
      <c r="AIC294" s="1"/>
      <c r="AID294" s="1"/>
      <c r="AIE294" s="1"/>
      <c r="AIF294" s="1"/>
      <c r="AIG294" s="1"/>
      <c r="AIH294" s="1"/>
      <c r="AII294" s="1"/>
      <c r="AIJ294" s="1"/>
      <c r="AIK294" s="1"/>
      <c r="AIL294" s="1"/>
      <c r="AIM294" s="1"/>
      <c r="AIN294" s="1"/>
      <c r="AIO294" s="1"/>
      <c r="AIP294" s="1"/>
      <c r="AIQ294" s="1"/>
      <c r="AIR294" s="1"/>
      <c r="AIS294" s="1"/>
      <c r="AIT294" s="1"/>
      <c r="AIU294" s="1"/>
      <c r="AIV294" s="1"/>
      <c r="AIW294" s="1"/>
      <c r="AIX294" s="1"/>
      <c r="AIY294" s="1"/>
      <c r="AIZ294" s="1"/>
      <c r="AJA294" s="1"/>
      <c r="AJB294" s="1"/>
      <c r="AJC294" s="1"/>
      <c r="AJD294" s="1"/>
      <c r="AJE294" s="1"/>
      <c r="AJF294" s="1"/>
      <c r="AJG294" s="1"/>
      <c r="AJH294" s="1"/>
      <c r="AJI294" s="1"/>
      <c r="AJJ294" s="1"/>
      <c r="AJK294" s="1"/>
      <c r="AJL294" s="1"/>
      <c r="AJM294" s="1"/>
      <c r="AJN294" s="1"/>
      <c r="AJO294" s="1"/>
      <c r="AJP294" s="1"/>
      <c r="AJQ294" s="1"/>
      <c r="AJR294" s="1"/>
      <c r="AJS294" s="1"/>
      <c r="AJT294" s="1"/>
      <c r="AJU294" s="1"/>
      <c r="AJV294" s="1"/>
      <c r="AJW294" s="1"/>
      <c r="AJX294" s="1"/>
      <c r="AJY294" s="1"/>
      <c r="AJZ294" s="1"/>
      <c r="AKA294" s="1"/>
      <c r="AKB294" s="1"/>
      <c r="AKC294" s="1"/>
      <c r="AKD294" s="1"/>
      <c r="AKE294" s="1"/>
      <c r="AKF294" s="1"/>
      <c r="AKG294" s="1"/>
      <c r="AKH294" s="1"/>
      <c r="AKI294" s="1"/>
      <c r="AKJ294" s="1"/>
      <c r="AKK294" s="1"/>
      <c r="AKL294" s="1"/>
      <c r="AKM294" s="1"/>
      <c r="AKN294" s="1"/>
      <c r="AKO294" s="1"/>
      <c r="AKP294" s="1"/>
      <c r="AKQ294" s="1"/>
      <c r="AKR294" s="1"/>
      <c r="AKS294" s="1"/>
      <c r="AKT294" s="1"/>
      <c r="AKU294" s="1"/>
      <c r="AKV294" s="1"/>
      <c r="AKW294" s="1"/>
      <c r="AKX294" s="1"/>
      <c r="AKY294" s="1"/>
      <c r="AKZ294" s="1"/>
      <c r="ALA294" s="1"/>
      <c r="ALB294" s="1"/>
      <c r="ALC294" s="1"/>
      <c r="ALD294" s="1"/>
      <c r="ALE294" s="1"/>
      <c r="ALF294" s="1"/>
      <c r="ALG294" s="1"/>
      <c r="ALH294" s="1"/>
      <c r="ALI294" s="1"/>
      <c r="ALJ294" s="1"/>
      <c r="ALK294" s="1"/>
      <c r="ALL294" s="1"/>
      <c r="ALM294" s="1"/>
      <c r="ALN294" s="1"/>
      <c r="ALO294" s="1"/>
      <c r="ALP294" s="1"/>
      <c r="ALQ294" s="1"/>
      <c r="ALR294" s="1"/>
      <c r="ALS294" s="1"/>
      <c r="ALT294" s="1"/>
      <c r="ALU294" s="1"/>
      <c r="ALV294" s="1"/>
      <c r="ALW294" s="1"/>
      <c r="ALX294" s="1"/>
      <c r="ALY294" s="1"/>
      <c r="ALZ294" s="1"/>
      <c r="AMA294" s="1"/>
      <c r="AMB294" s="1"/>
      <c r="AMC294" s="1"/>
      <c r="AMD294" s="1"/>
      <c r="AME294" s="1"/>
      <c r="AMF294" s="1"/>
      <c r="AMG294" s="1"/>
      <c r="AMH294" s="1"/>
      <c r="AMI294" s="1"/>
      <c r="AMJ294" s="1"/>
    </row>
    <row r="295" spans="1:1024" x14ac:dyDescent="0.25">
      <c r="A295" s="26">
        <v>288</v>
      </c>
      <c r="B295" s="3" t="s">
        <v>9</v>
      </c>
      <c r="C295" s="28">
        <f t="shared" ref="C295:C297" si="118">SUM(D295:I295)</f>
        <v>0</v>
      </c>
      <c r="D295" s="28">
        <f t="shared" ref="D295:I297" si="119">D301</f>
        <v>0</v>
      </c>
      <c r="E295" s="28">
        <f t="shared" si="119"/>
        <v>0</v>
      </c>
      <c r="F295" s="28">
        <f t="shared" si="119"/>
        <v>0</v>
      </c>
      <c r="G295" s="28">
        <f t="shared" si="119"/>
        <v>0</v>
      </c>
      <c r="H295" s="28">
        <f t="shared" si="119"/>
        <v>0</v>
      </c>
      <c r="I295" s="28">
        <f t="shared" si="119"/>
        <v>0</v>
      </c>
      <c r="J295" s="28"/>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c r="QW295" s="1"/>
      <c r="QX295" s="1"/>
      <c r="QY295" s="1"/>
      <c r="QZ295" s="1"/>
      <c r="RA295" s="1"/>
      <c r="RB295" s="1"/>
      <c r="RC295" s="1"/>
      <c r="RD295" s="1"/>
      <c r="RE295" s="1"/>
      <c r="RF295" s="1"/>
      <c r="RG295" s="1"/>
      <c r="RH295" s="1"/>
      <c r="RI295" s="1"/>
      <c r="RJ295" s="1"/>
      <c r="RK295" s="1"/>
      <c r="RL295" s="1"/>
      <c r="RM295" s="1"/>
      <c r="RN295" s="1"/>
      <c r="RO295" s="1"/>
      <c r="RP295" s="1"/>
      <c r="RQ295" s="1"/>
      <c r="RR295" s="1"/>
      <c r="RS295" s="1"/>
      <c r="RT295" s="1"/>
      <c r="RU295" s="1"/>
      <c r="RV295" s="1"/>
      <c r="RW295" s="1"/>
      <c r="RX295" s="1"/>
      <c r="RY295" s="1"/>
      <c r="RZ295" s="1"/>
      <c r="SA295" s="1"/>
      <c r="SB295" s="1"/>
      <c r="SC295" s="1"/>
      <c r="SD295" s="1"/>
      <c r="SE295" s="1"/>
      <c r="SF295" s="1"/>
      <c r="SG295" s="1"/>
      <c r="SH295" s="1"/>
      <c r="SI295" s="1"/>
      <c r="SJ295" s="1"/>
      <c r="SK295" s="1"/>
      <c r="SL295" s="1"/>
      <c r="SM295" s="1"/>
      <c r="SN295" s="1"/>
      <c r="SO295" s="1"/>
      <c r="SP295" s="1"/>
      <c r="SQ295" s="1"/>
      <c r="SR295" s="1"/>
      <c r="SS295" s="1"/>
      <c r="ST295" s="1"/>
      <c r="SU295" s="1"/>
      <c r="SV295" s="1"/>
      <c r="SW295" s="1"/>
      <c r="SX295" s="1"/>
      <c r="SY295" s="1"/>
      <c r="SZ295" s="1"/>
      <c r="TA295" s="1"/>
      <c r="TB295" s="1"/>
      <c r="TC295" s="1"/>
      <c r="TD295" s="1"/>
      <c r="TE295" s="1"/>
      <c r="TF295" s="1"/>
      <c r="TG295" s="1"/>
      <c r="TH295" s="1"/>
      <c r="TI295" s="1"/>
      <c r="TJ295" s="1"/>
      <c r="TK295" s="1"/>
      <c r="TL295" s="1"/>
      <c r="TM295" s="1"/>
      <c r="TN295" s="1"/>
      <c r="TO295" s="1"/>
      <c r="TP295" s="1"/>
      <c r="TQ295" s="1"/>
      <c r="TR295" s="1"/>
      <c r="TS295" s="1"/>
      <c r="TT295" s="1"/>
      <c r="TU295" s="1"/>
      <c r="TV295" s="1"/>
      <c r="TW295" s="1"/>
      <c r="TX295" s="1"/>
      <c r="TY295" s="1"/>
      <c r="TZ295" s="1"/>
      <c r="UA295" s="1"/>
      <c r="UB295" s="1"/>
      <c r="UC295" s="1"/>
      <c r="UD295" s="1"/>
      <c r="UE295" s="1"/>
      <c r="UF295" s="1"/>
      <c r="UG295" s="1"/>
      <c r="UH295" s="1"/>
      <c r="UI295" s="1"/>
      <c r="UJ295" s="1"/>
      <c r="UK295" s="1"/>
      <c r="UL295" s="1"/>
      <c r="UM295" s="1"/>
      <c r="UN295" s="1"/>
      <c r="UO295" s="1"/>
      <c r="UP295" s="1"/>
      <c r="UQ295" s="1"/>
      <c r="UR295" s="1"/>
      <c r="US295" s="1"/>
      <c r="UT295" s="1"/>
      <c r="UU295" s="1"/>
      <c r="UV295" s="1"/>
      <c r="UW295" s="1"/>
      <c r="UX295" s="1"/>
      <c r="UY295" s="1"/>
      <c r="UZ295" s="1"/>
      <c r="VA295" s="1"/>
      <c r="VB295" s="1"/>
      <c r="VC295" s="1"/>
      <c r="VD295" s="1"/>
      <c r="VE295" s="1"/>
      <c r="VF295" s="1"/>
      <c r="VG295" s="1"/>
      <c r="VH295" s="1"/>
      <c r="VI295" s="1"/>
      <c r="VJ295" s="1"/>
      <c r="VK295" s="1"/>
      <c r="VL295" s="1"/>
      <c r="VM295" s="1"/>
      <c r="VN295" s="1"/>
      <c r="VO295" s="1"/>
      <c r="VP295" s="1"/>
      <c r="VQ295" s="1"/>
      <c r="VR295" s="1"/>
      <c r="VS295" s="1"/>
      <c r="VT295" s="1"/>
      <c r="VU295" s="1"/>
      <c r="VV295" s="1"/>
      <c r="VW295" s="1"/>
      <c r="VX295" s="1"/>
      <c r="VY295" s="1"/>
      <c r="VZ295" s="1"/>
      <c r="WA295" s="1"/>
      <c r="WB295" s="1"/>
      <c r="WC295" s="1"/>
      <c r="WD295" s="1"/>
      <c r="WE295" s="1"/>
      <c r="WF295" s="1"/>
      <c r="WG295" s="1"/>
      <c r="WH295" s="1"/>
      <c r="WI295" s="1"/>
      <c r="WJ295" s="1"/>
      <c r="WK295" s="1"/>
      <c r="WL295" s="1"/>
      <c r="WM295" s="1"/>
      <c r="WN295" s="1"/>
      <c r="WO295" s="1"/>
      <c r="WP295" s="1"/>
      <c r="WQ295" s="1"/>
      <c r="WR295" s="1"/>
      <c r="WS295" s="1"/>
      <c r="WT295" s="1"/>
      <c r="WU295" s="1"/>
      <c r="WV295" s="1"/>
      <c r="WW295" s="1"/>
      <c r="WX295" s="1"/>
      <c r="WY295" s="1"/>
      <c r="WZ295" s="1"/>
      <c r="XA295" s="1"/>
      <c r="XB295" s="1"/>
      <c r="XC295" s="1"/>
      <c r="XD295" s="1"/>
      <c r="XE295" s="1"/>
      <c r="XF295" s="1"/>
      <c r="XG295" s="1"/>
      <c r="XH295" s="1"/>
      <c r="XI295" s="1"/>
      <c r="XJ295" s="1"/>
      <c r="XK295" s="1"/>
      <c r="XL295" s="1"/>
      <c r="XM295" s="1"/>
      <c r="XN295" s="1"/>
      <c r="XO295" s="1"/>
      <c r="XP295" s="1"/>
      <c r="XQ295" s="1"/>
      <c r="XR295" s="1"/>
      <c r="XS295" s="1"/>
      <c r="XT295" s="1"/>
      <c r="XU295" s="1"/>
      <c r="XV295" s="1"/>
      <c r="XW295" s="1"/>
      <c r="XX295" s="1"/>
      <c r="XY295" s="1"/>
      <c r="XZ295" s="1"/>
      <c r="YA295" s="1"/>
      <c r="YB295" s="1"/>
      <c r="YC295" s="1"/>
      <c r="YD295" s="1"/>
      <c r="YE295" s="1"/>
      <c r="YF295" s="1"/>
      <c r="YG295" s="1"/>
      <c r="YH295" s="1"/>
      <c r="YI295" s="1"/>
      <c r="YJ295" s="1"/>
      <c r="YK295" s="1"/>
      <c r="YL295" s="1"/>
      <c r="YM295" s="1"/>
      <c r="YN295" s="1"/>
      <c r="YO295" s="1"/>
      <c r="YP295" s="1"/>
      <c r="YQ295" s="1"/>
      <c r="YR295" s="1"/>
      <c r="YS295" s="1"/>
      <c r="YT295" s="1"/>
      <c r="YU295" s="1"/>
      <c r="YV295" s="1"/>
      <c r="YW295" s="1"/>
      <c r="YX295" s="1"/>
      <c r="YY295" s="1"/>
      <c r="YZ295" s="1"/>
      <c r="ZA295" s="1"/>
      <c r="ZB295" s="1"/>
      <c r="ZC295" s="1"/>
      <c r="ZD295" s="1"/>
      <c r="ZE295" s="1"/>
      <c r="ZF295" s="1"/>
      <c r="ZG295" s="1"/>
      <c r="ZH295" s="1"/>
      <c r="ZI295" s="1"/>
      <c r="ZJ295" s="1"/>
      <c r="ZK295" s="1"/>
      <c r="ZL295" s="1"/>
      <c r="ZM295" s="1"/>
      <c r="ZN295" s="1"/>
      <c r="ZO295" s="1"/>
      <c r="ZP295" s="1"/>
      <c r="ZQ295" s="1"/>
      <c r="ZR295" s="1"/>
      <c r="ZS295" s="1"/>
      <c r="ZT295" s="1"/>
      <c r="ZU295" s="1"/>
      <c r="ZV295" s="1"/>
      <c r="ZW295" s="1"/>
      <c r="ZX295" s="1"/>
      <c r="ZY295" s="1"/>
      <c r="ZZ295" s="1"/>
      <c r="AAA295" s="1"/>
      <c r="AAB295" s="1"/>
      <c r="AAC295" s="1"/>
      <c r="AAD295" s="1"/>
      <c r="AAE295" s="1"/>
      <c r="AAF295" s="1"/>
      <c r="AAG295" s="1"/>
      <c r="AAH295" s="1"/>
      <c r="AAI295" s="1"/>
      <c r="AAJ295" s="1"/>
      <c r="AAK295" s="1"/>
      <c r="AAL295" s="1"/>
      <c r="AAM295" s="1"/>
      <c r="AAN295" s="1"/>
      <c r="AAO295" s="1"/>
      <c r="AAP295" s="1"/>
      <c r="AAQ295" s="1"/>
      <c r="AAR295" s="1"/>
      <c r="AAS295" s="1"/>
      <c r="AAT295" s="1"/>
      <c r="AAU295" s="1"/>
      <c r="AAV295" s="1"/>
      <c r="AAW295" s="1"/>
      <c r="AAX295" s="1"/>
      <c r="AAY295" s="1"/>
      <c r="AAZ295" s="1"/>
      <c r="ABA295" s="1"/>
      <c r="ABB295" s="1"/>
      <c r="ABC295" s="1"/>
      <c r="ABD295" s="1"/>
      <c r="ABE295" s="1"/>
      <c r="ABF295" s="1"/>
      <c r="ABG295" s="1"/>
      <c r="ABH295" s="1"/>
      <c r="ABI295" s="1"/>
      <c r="ABJ295" s="1"/>
      <c r="ABK295" s="1"/>
      <c r="ABL295" s="1"/>
      <c r="ABM295" s="1"/>
      <c r="ABN295" s="1"/>
      <c r="ABO295" s="1"/>
      <c r="ABP295" s="1"/>
      <c r="ABQ295" s="1"/>
      <c r="ABR295" s="1"/>
      <c r="ABS295" s="1"/>
      <c r="ABT295" s="1"/>
      <c r="ABU295" s="1"/>
      <c r="ABV295" s="1"/>
      <c r="ABW295" s="1"/>
      <c r="ABX295" s="1"/>
      <c r="ABY295" s="1"/>
      <c r="ABZ295" s="1"/>
      <c r="ACA295" s="1"/>
      <c r="ACB295" s="1"/>
      <c r="ACC295" s="1"/>
      <c r="ACD295" s="1"/>
      <c r="ACE295" s="1"/>
      <c r="ACF295" s="1"/>
      <c r="ACG295" s="1"/>
      <c r="ACH295" s="1"/>
      <c r="ACI295" s="1"/>
      <c r="ACJ295" s="1"/>
      <c r="ACK295" s="1"/>
      <c r="ACL295" s="1"/>
      <c r="ACM295" s="1"/>
      <c r="ACN295" s="1"/>
      <c r="ACO295" s="1"/>
      <c r="ACP295" s="1"/>
      <c r="ACQ295" s="1"/>
      <c r="ACR295" s="1"/>
      <c r="ACS295" s="1"/>
      <c r="ACT295" s="1"/>
      <c r="ACU295" s="1"/>
      <c r="ACV295" s="1"/>
      <c r="ACW295" s="1"/>
      <c r="ACX295" s="1"/>
      <c r="ACY295" s="1"/>
      <c r="ACZ295" s="1"/>
      <c r="ADA295" s="1"/>
      <c r="ADB295" s="1"/>
      <c r="ADC295" s="1"/>
      <c r="ADD295" s="1"/>
      <c r="ADE295" s="1"/>
      <c r="ADF295" s="1"/>
      <c r="ADG295" s="1"/>
      <c r="ADH295" s="1"/>
      <c r="ADI295" s="1"/>
      <c r="ADJ295" s="1"/>
      <c r="ADK295" s="1"/>
      <c r="ADL295" s="1"/>
      <c r="ADM295" s="1"/>
      <c r="ADN295" s="1"/>
      <c r="ADO295" s="1"/>
      <c r="ADP295" s="1"/>
      <c r="ADQ295" s="1"/>
      <c r="ADR295" s="1"/>
      <c r="ADS295" s="1"/>
      <c r="ADT295" s="1"/>
      <c r="ADU295" s="1"/>
      <c r="ADV295" s="1"/>
      <c r="ADW295" s="1"/>
      <c r="ADX295" s="1"/>
      <c r="ADY295" s="1"/>
      <c r="ADZ295" s="1"/>
      <c r="AEA295" s="1"/>
      <c r="AEB295" s="1"/>
      <c r="AEC295" s="1"/>
      <c r="AED295" s="1"/>
      <c r="AEE295" s="1"/>
      <c r="AEF295" s="1"/>
      <c r="AEG295" s="1"/>
      <c r="AEH295" s="1"/>
      <c r="AEI295" s="1"/>
      <c r="AEJ295" s="1"/>
      <c r="AEK295" s="1"/>
      <c r="AEL295" s="1"/>
      <c r="AEM295" s="1"/>
      <c r="AEN295" s="1"/>
      <c r="AEO295" s="1"/>
      <c r="AEP295" s="1"/>
      <c r="AEQ295" s="1"/>
      <c r="AER295" s="1"/>
      <c r="AES295" s="1"/>
      <c r="AET295" s="1"/>
      <c r="AEU295" s="1"/>
      <c r="AEV295" s="1"/>
      <c r="AEW295" s="1"/>
      <c r="AEX295" s="1"/>
      <c r="AEY295" s="1"/>
      <c r="AEZ295" s="1"/>
      <c r="AFA295" s="1"/>
      <c r="AFB295" s="1"/>
      <c r="AFC295" s="1"/>
      <c r="AFD295" s="1"/>
      <c r="AFE295" s="1"/>
      <c r="AFF295" s="1"/>
      <c r="AFG295" s="1"/>
      <c r="AFH295" s="1"/>
      <c r="AFI295" s="1"/>
      <c r="AFJ295" s="1"/>
      <c r="AFK295" s="1"/>
      <c r="AFL295" s="1"/>
      <c r="AFM295" s="1"/>
      <c r="AFN295" s="1"/>
      <c r="AFO295" s="1"/>
      <c r="AFP295" s="1"/>
      <c r="AFQ295" s="1"/>
      <c r="AFR295" s="1"/>
      <c r="AFS295" s="1"/>
      <c r="AFT295" s="1"/>
      <c r="AFU295" s="1"/>
      <c r="AFV295" s="1"/>
      <c r="AFW295" s="1"/>
      <c r="AFX295" s="1"/>
      <c r="AFY295" s="1"/>
      <c r="AFZ295" s="1"/>
      <c r="AGA295" s="1"/>
      <c r="AGB295" s="1"/>
      <c r="AGC295" s="1"/>
      <c r="AGD295" s="1"/>
      <c r="AGE295" s="1"/>
      <c r="AGF295" s="1"/>
      <c r="AGG295" s="1"/>
      <c r="AGH295" s="1"/>
      <c r="AGI295" s="1"/>
      <c r="AGJ295" s="1"/>
      <c r="AGK295" s="1"/>
      <c r="AGL295" s="1"/>
      <c r="AGM295" s="1"/>
      <c r="AGN295" s="1"/>
      <c r="AGO295" s="1"/>
      <c r="AGP295" s="1"/>
      <c r="AGQ295" s="1"/>
      <c r="AGR295" s="1"/>
      <c r="AGS295" s="1"/>
      <c r="AGT295" s="1"/>
      <c r="AGU295" s="1"/>
      <c r="AGV295" s="1"/>
      <c r="AGW295" s="1"/>
      <c r="AGX295" s="1"/>
      <c r="AGY295" s="1"/>
      <c r="AGZ295" s="1"/>
      <c r="AHA295" s="1"/>
      <c r="AHB295" s="1"/>
      <c r="AHC295" s="1"/>
      <c r="AHD295" s="1"/>
      <c r="AHE295" s="1"/>
      <c r="AHF295" s="1"/>
      <c r="AHG295" s="1"/>
      <c r="AHH295" s="1"/>
      <c r="AHI295" s="1"/>
      <c r="AHJ295" s="1"/>
      <c r="AHK295" s="1"/>
      <c r="AHL295" s="1"/>
      <c r="AHM295" s="1"/>
      <c r="AHN295" s="1"/>
      <c r="AHO295" s="1"/>
      <c r="AHP295" s="1"/>
      <c r="AHQ295" s="1"/>
      <c r="AHR295" s="1"/>
      <c r="AHS295" s="1"/>
      <c r="AHT295" s="1"/>
      <c r="AHU295" s="1"/>
      <c r="AHV295" s="1"/>
      <c r="AHW295" s="1"/>
      <c r="AHX295" s="1"/>
      <c r="AHY295" s="1"/>
      <c r="AHZ295" s="1"/>
      <c r="AIA295" s="1"/>
      <c r="AIB295" s="1"/>
      <c r="AIC295" s="1"/>
      <c r="AID295" s="1"/>
      <c r="AIE295" s="1"/>
      <c r="AIF295" s="1"/>
      <c r="AIG295" s="1"/>
      <c r="AIH295" s="1"/>
      <c r="AII295" s="1"/>
      <c r="AIJ295" s="1"/>
      <c r="AIK295" s="1"/>
      <c r="AIL295" s="1"/>
      <c r="AIM295" s="1"/>
      <c r="AIN295" s="1"/>
      <c r="AIO295" s="1"/>
      <c r="AIP295" s="1"/>
      <c r="AIQ295" s="1"/>
      <c r="AIR295" s="1"/>
      <c r="AIS295" s="1"/>
      <c r="AIT295" s="1"/>
      <c r="AIU295" s="1"/>
      <c r="AIV295" s="1"/>
      <c r="AIW295" s="1"/>
      <c r="AIX295" s="1"/>
      <c r="AIY295" s="1"/>
      <c r="AIZ295" s="1"/>
      <c r="AJA295" s="1"/>
      <c r="AJB295" s="1"/>
      <c r="AJC295" s="1"/>
      <c r="AJD295" s="1"/>
      <c r="AJE295" s="1"/>
      <c r="AJF295" s="1"/>
      <c r="AJG295" s="1"/>
      <c r="AJH295" s="1"/>
      <c r="AJI295" s="1"/>
      <c r="AJJ295" s="1"/>
      <c r="AJK295" s="1"/>
      <c r="AJL295" s="1"/>
      <c r="AJM295" s="1"/>
      <c r="AJN295" s="1"/>
      <c r="AJO295" s="1"/>
      <c r="AJP295" s="1"/>
      <c r="AJQ295" s="1"/>
      <c r="AJR295" s="1"/>
      <c r="AJS295" s="1"/>
      <c r="AJT295" s="1"/>
      <c r="AJU295" s="1"/>
      <c r="AJV295" s="1"/>
      <c r="AJW295" s="1"/>
      <c r="AJX295" s="1"/>
      <c r="AJY295" s="1"/>
      <c r="AJZ295" s="1"/>
      <c r="AKA295" s="1"/>
      <c r="AKB295" s="1"/>
      <c r="AKC295" s="1"/>
      <c r="AKD295" s="1"/>
      <c r="AKE295" s="1"/>
      <c r="AKF295" s="1"/>
      <c r="AKG295" s="1"/>
      <c r="AKH295" s="1"/>
      <c r="AKI295" s="1"/>
      <c r="AKJ295" s="1"/>
      <c r="AKK295" s="1"/>
      <c r="AKL295" s="1"/>
      <c r="AKM295" s="1"/>
      <c r="AKN295" s="1"/>
      <c r="AKO295" s="1"/>
      <c r="AKP295" s="1"/>
      <c r="AKQ295" s="1"/>
      <c r="AKR295" s="1"/>
      <c r="AKS295" s="1"/>
      <c r="AKT295" s="1"/>
      <c r="AKU295" s="1"/>
      <c r="AKV295" s="1"/>
      <c r="AKW295" s="1"/>
      <c r="AKX295" s="1"/>
      <c r="AKY295" s="1"/>
      <c r="AKZ295" s="1"/>
      <c r="ALA295" s="1"/>
      <c r="ALB295" s="1"/>
      <c r="ALC295" s="1"/>
      <c r="ALD295" s="1"/>
      <c r="ALE295" s="1"/>
      <c r="ALF295" s="1"/>
      <c r="ALG295" s="1"/>
      <c r="ALH295" s="1"/>
      <c r="ALI295" s="1"/>
      <c r="ALJ295" s="1"/>
      <c r="ALK295" s="1"/>
      <c r="ALL295" s="1"/>
      <c r="ALM295" s="1"/>
      <c r="ALN295" s="1"/>
      <c r="ALO295" s="1"/>
      <c r="ALP295" s="1"/>
      <c r="ALQ295" s="1"/>
      <c r="ALR295" s="1"/>
      <c r="ALS295" s="1"/>
      <c r="ALT295" s="1"/>
      <c r="ALU295" s="1"/>
      <c r="ALV295" s="1"/>
      <c r="ALW295" s="1"/>
      <c r="ALX295" s="1"/>
      <c r="ALY295" s="1"/>
      <c r="ALZ295" s="1"/>
      <c r="AMA295" s="1"/>
      <c r="AMB295" s="1"/>
      <c r="AMC295" s="1"/>
      <c r="AMD295" s="1"/>
      <c r="AME295" s="1"/>
      <c r="AMF295" s="1"/>
      <c r="AMG295" s="1"/>
      <c r="AMH295" s="1"/>
      <c r="AMI295" s="1"/>
      <c r="AMJ295" s="1"/>
    </row>
    <row r="296" spans="1:1024" x14ac:dyDescent="0.25">
      <c r="A296" s="26">
        <v>289</v>
      </c>
      <c r="B296" s="3" t="s">
        <v>10</v>
      </c>
      <c r="C296" s="28">
        <f t="shared" si="118"/>
        <v>0</v>
      </c>
      <c r="D296" s="28">
        <f t="shared" si="119"/>
        <v>0</v>
      </c>
      <c r="E296" s="28">
        <f t="shared" si="119"/>
        <v>0</v>
      </c>
      <c r="F296" s="28">
        <f t="shared" si="119"/>
        <v>0</v>
      </c>
      <c r="G296" s="28">
        <f t="shared" si="119"/>
        <v>0</v>
      </c>
      <c r="H296" s="28">
        <f t="shared" si="119"/>
        <v>0</v>
      </c>
      <c r="I296" s="28">
        <f t="shared" si="119"/>
        <v>0</v>
      </c>
      <c r="J296" s="28"/>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c r="PU296" s="1"/>
      <c r="PV296" s="1"/>
      <c r="PW296" s="1"/>
      <c r="PX296" s="1"/>
      <c r="PY296" s="1"/>
      <c r="PZ296" s="1"/>
      <c r="QA296" s="1"/>
      <c r="QB296" s="1"/>
      <c r="QC296" s="1"/>
      <c r="QD296" s="1"/>
      <c r="QE296" s="1"/>
      <c r="QF296" s="1"/>
      <c r="QG296" s="1"/>
      <c r="QH296" s="1"/>
      <c r="QI296" s="1"/>
      <c r="QJ296" s="1"/>
      <c r="QK296" s="1"/>
      <c r="QL296" s="1"/>
      <c r="QM296" s="1"/>
      <c r="QN296" s="1"/>
      <c r="QO296" s="1"/>
      <c r="QP296" s="1"/>
      <c r="QQ296" s="1"/>
      <c r="QR296" s="1"/>
      <c r="QS296" s="1"/>
      <c r="QT296" s="1"/>
      <c r="QU296" s="1"/>
      <c r="QV296" s="1"/>
      <c r="QW296" s="1"/>
      <c r="QX296" s="1"/>
      <c r="QY296" s="1"/>
      <c r="QZ296" s="1"/>
      <c r="RA296" s="1"/>
      <c r="RB296" s="1"/>
      <c r="RC296" s="1"/>
      <c r="RD296" s="1"/>
      <c r="RE296" s="1"/>
      <c r="RF296" s="1"/>
      <c r="RG296" s="1"/>
      <c r="RH296" s="1"/>
      <c r="RI296" s="1"/>
      <c r="RJ296" s="1"/>
      <c r="RK296" s="1"/>
      <c r="RL296" s="1"/>
      <c r="RM296" s="1"/>
      <c r="RN296" s="1"/>
      <c r="RO296" s="1"/>
      <c r="RP296" s="1"/>
      <c r="RQ296" s="1"/>
      <c r="RR296" s="1"/>
      <c r="RS296" s="1"/>
      <c r="RT296" s="1"/>
      <c r="RU296" s="1"/>
      <c r="RV296" s="1"/>
      <c r="RW296" s="1"/>
      <c r="RX296" s="1"/>
      <c r="RY296" s="1"/>
      <c r="RZ296" s="1"/>
      <c r="SA296" s="1"/>
      <c r="SB296" s="1"/>
      <c r="SC296" s="1"/>
      <c r="SD296" s="1"/>
      <c r="SE296" s="1"/>
      <c r="SF296" s="1"/>
      <c r="SG296" s="1"/>
      <c r="SH296" s="1"/>
      <c r="SI296" s="1"/>
      <c r="SJ296" s="1"/>
      <c r="SK296" s="1"/>
      <c r="SL296" s="1"/>
      <c r="SM296" s="1"/>
      <c r="SN296" s="1"/>
      <c r="SO296" s="1"/>
      <c r="SP296" s="1"/>
      <c r="SQ296" s="1"/>
      <c r="SR296" s="1"/>
      <c r="SS296" s="1"/>
      <c r="ST296" s="1"/>
      <c r="SU296" s="1"/>
      <c r="SV296" s="1"/>
      <c r="SW296" s="1"/>
      <c r="SX296" s="1"/>
      <c r="SY296" s="1"/>
      <c r="SZ296" s="1"/>
      <c r="TA296" s="1"/>
      <c r="TB296" s="1"/>
      <c r="TC296" s="1"/>
      <c r="TD296" s="1"/>
      <c r="TE296" s="1"/>
      <c r="TF296" s="1"/>
      <c r="TG296" s="1"/>
      <c r="TH296" s="1"/>
      <c r="TI296" s="1"/>
      <c r="TJ296" s="1"/>
      <c r="TK296" s="1"/>
      <c r="TL296" s="1"/>
      <c r="TM296" s="1"/>
      <c r="TN296" s="1"/>
      <c r="TO296" s="1"/>
      <c r="TP296" s="1"/>
      <c r="TQ296" s="1"/>
      <c r="TR296" s="1"/>
      <c r="TS296" s="1"/>
      <c r="TT296" s="1"/>
      <c r="TU296" s="1"/>
      <c r="TV296" s="1"/>
      <c r="TW296" s="1"/>
      <c r="TX296" s="1"/>
      <c r="TY296" s="1"/>
      <c r="TZ296" s="1"/>
      <c r="UA296" s="1"/>
      <c r="UB296" s="1"/>
      <c r="UC296" s="1"/>
      <c r="UD296" s="1"/>
      <c r="UE296" s="1"/>
      <c r="UF296" s="1"/>
      <c r="UG296" s="1"/>
      <c r="UH296" s="1"/>
      <c r="UI296" s="1"/>
      <c r="UJ296" s="1"/>
      <c r="UK296" s="1"/>
      <c r="UL296" s="1"/>
      <c r="UM296" s="1"/>
      <c r="UN296" s="1"/>
      <c r="UO296" s="1"/>
      <c r="UP296" s="1"/>
      <c r="UQ296" s="1"/>
      <c r="UR296" s="1"/>
      <c r="US296" s="1"/>
      <c r="UT296" s="1"/>
      <c r="UU296" s="1"/>
      <c r="UV296" s="1"/>
      <c r="UW296" s="1"/>
      <c r="UX296" s="1"/>
      <c r="UY296" s="1"/>
      <c r="UZ296" s="1"/>
      <c r="VA296" s="1"/>
      <c r="VB296" s="1"/>
      <c r="VC296" s="1"/>
      <c r="VD296" s="1"/>
      <c r="VE296" s="1"/>
      <c r="VF296" s="1"/>
      <c r="VG296" s="1"/>
      <c r="VH296" s="1"/>
      <c r="VI296" s="1"/>
      <c r="VJ296" s="1"/>
      <c r="VK296" s="1"/>
      <c r="VL296" s="1"/>
      <c r="VM296" s="1"/>
      <c r="VN296" s="1"/>
      <c r="VO296" s="1"/>
      <c r="VP296" s="1"/>
      <c r="VQ296" s="1"/>
      <c r="VR296" s="1"/>
      <c r="VS296" s="1"/>
      <c r="VT296" s="1"/>
      <c r="VU296" s="1"/>
      <c r="VV296" s="1"/>
      <c r="VW296" s="1"/>
      <c r="VX296" s="1"/>
      <c r="VY296" s="1"/>
      <c r="VZ296" s="1"/>
      <c r="WA296" s="1"/>
      <c r="WB296" s="1"/>
      <c r="WC296" s="1"/>
      <c r="WD296" s="1"/>
      <c r="WE296" s="1"/>
      <c r="WF296" s="1"/>
      <c r="WG296" s="1"/>
      <c r="WH296" s="1"/>
      <c r="WI296" s="1"/>
      <c r="WJ296" s="1"/>
      <c r="WK296" s="1"/>
      <c r="WL296" s="1"/>
      <c r="WM296" s="1"/>
      <c r="WN296" s="1"/>
      <c r="WO296" s="1"/>
      <c r="WP296" s="1"/>
      <c r="WQ296" s="1"/>
      <c r="WR296" s="1"/>
      <c r="WS296" s="1"/>
      <c r="WT296" s="1"/>
      <c r="WU296" s="1"/>
      <c r="WV296" s="1"/>
      <c r="WW296" s="1"/>
      <c r="WX296" s="1"/>
      <c r="WY296" s="1"/>
      <c r="WZ296" s="1"/>
      <c r="XA296" s="1"/>
      <c r="XB296" s="1"/>
      <c r="XC296" s="1"/>
      <c r="XD296" s="1"/>
      <c r="XE296" s="1"/>
      <c r="XF296" s="1"/>
      <c r="XG296" s="1"/>
      <c r="XH296" s="1"/>
      <c r="XI296" s="1"/>
      <c r="XJ296" s="1"/>
      <c r="XK296" s="1"/>
      <c r="XL296" s="1"/>
      <c r="XM296" s="1"/>
      <c r="XN296" s="1"/>
      <c r="XO296" s="1"/>
      <c r="XP296" s="1"/>
      <c r="XQ296" s="1"/>
      <c r="XR296" s="1"/>
      <c r="XS296" s="1"/>
      <c r="XT296" s="1"/>
      <c r="XU296" s="1"/>
      <c r="XV296" s="1"/>
      <c r="XW296" s="1"/>
      <c r="XX296" s="1"/>
      <c r="XY296" s="1"/>
      <c r="XZ296" s="1"/>
      <c r="YA296" s="1"/>
      <c r="YB296" s="1"/>
      <c r="YC296" s="1"/>
      <c r="YD296" s="1"/>
      <c r="YE296" s="1"/>
      <c r="YF296" s="1"/>
      <c r="YG296" s="1"/>
      <c r="YH296" s="1"/>
      <c r="YI296" s="1"/>
      <c r="YJ296" s="1"/>
      <c r="YK296" s="1"/>
      <c r="YL296" s="1"/>
      <c r="YM296" s="1"/>
      <c r="YN296" s="1"/>
      <c r="YO296" s="1"/>
      <c r="YP296" s="1"/>
      <c r="YQ296" s="1"/>
      <c r="YR296" s="1"/>
      <c r="YS296" s="1"/>
      <c r="YT296" s="1"/>
      <c r="YU296" s="1"/>
      <c r="YV296" s="1"/>
      <c r="YW296" s="1"/>
      <c r="YX296" s="1"/>
      <c r="YY296" s="1"/>
      <c r="YZ296" s="1"/>
      <c r="ZA296" s="1"/>
      <c r="ZB296" s="1"/>
      <c r="ZC296" s="1"/>
      <c r="ZD296" s="1"/>
      <c r="ZE296" s="1"/>
      <c r="ZF296" s="1"/>
      <c r="ZG296" s="1"/>
      <c r="ZH296" s="1"/>
      <c r="ZI296" s="1"/>
      <c r="ZJ296" s="1"/>
      <c r="ZK296" s="1"/>
      <c r="ZL296" s="1"/>
      <c r="ZM296" s="1"/>
      <c r="ZN296" s="1"/>
      <c r="ZO296" s="1"/>
      <c r="ZP296" s="1"/>
      <c r="ZQ296" s="1"/>
      <c r="ZR296" s="1"/>
      <c r="ZS296" s="1"/>
      <c r="ZT296" s="1"/>
      <c r="ZU296" s="1"/>
      <c r="ZV296" s="1"/>
      <c r="ZW296" s="1"/>
      <c r="ZX296" s="1"/>
      <c r="ZY296" s="1"/>
      <c r="ZZ296" s="1"/>
      <c r="AAA296" s="1"/>
      <c r="AAB296" s="1"/>
      <c r="AAC296" s="1"/>
      <c r="AAD296" s="1"/>
      <c r="AAE296" s="1"/>
      <c r="AAF296" s="1"/>
      <c r="AAG296" s="1"/>
      <c r="AAH296" s="1"/>
      <c r="AAI296" s="1"/>
      <c r="AAJ296" s="1"/>
      <c r="AAK296" s="1"/>
      <c r="AAL296" s="1"/>
      <c r="AAM296" s="1"/>
      <c r="AAN296" s="1"/>
      <c r="AAO296" s="1"/>
      <c r="AAP296" s="1"/>
      <c r="AAQ296" s="1"/>
      <c r="AAR296" s="1"/>
      <c r="AAS296" s="1"/>
      <c r="AAT296" s="1"/>
      <c r="AAU296" s="1"/>
      <c r="AAV296" s="1"/>
      <c r="AAW296" s="1"/>
      <c r="AAX296" s="1"/>
      <c r="AAY296" s="1"/>
      <c r="AAZ296" s="1"/>
      <c r="ABA296" s="1"/>
      <c r="ABB296" s="1"/>
      <c r="ABC296" s="1"/>
      <c r="ABD296" s="1"/>
      <c r="ABE296" s="1"/>
      <c r="ABF296" s="1"/>
      <c r="ABG296" s="1"/>
      <c r="ABH296" s="1"/>
      <c r="ABI296" s="1"/>
      <c r="ABJ296" s="1"/>
      <c r="ABK296" s="1"/>
      <c r="ABL296" s="1"/>
      <c r="ABM296" s="1"/>
      <c r="ABN296" s="1"/>
      <c r="ABO296" s="1"/>
      <c r="ABP296" s="1"/>
      <c r="ABQ296" s="1"/>
      <c r="ABR296" s="1"/>
      <c r="ABS296" s="1"/>
      <c r="ABT296" s="1"/>
      <c r="ABU296" s="1"/>
      <c r="ABV296" s="1"/>
      <c r="ABW296" s="1"/>
      <c r="ABX296" s="1"/>
      <c r="ABY296" s="1"/>
      <c r="ABZ296" s="1"/>
      <c r="ACA296" s="1"/>
      <c r="ACB296" s="1"/>
      <c r="ACC296" s="1"/>
      <c r="ACD296" s="1"/>
      <c r="ACE296" s="1"/>
      <c r="ACF296" s="1"/>
      <c r="ACG296" s="1"/>
      <c r="ACH296" s="1"/>
      <c r="ACI296" s="1"/>
      <c r="ACJ296" s="1"/>
      <c r="ACK296" s="1"/>
      <c r="ACL296" s="1"/>
      <c r="ACM296" s="1"/>
      <c r="ACN296" s="1"/>
      <c r="ACO296" s="1"/>
      <c r="ACP296" s="1"/>
      <c r="ACQ296" s="1"/>
      <c r="ACR296" s="1"/>
      <c r="ACS296" s="1"/>
      <c r="ACT296" s="1"/>
      <c r="ACU296" s="1"/>
      <c r="ACV296" s="1"/>
      <c r="ACW296" s="1"/>
      <c r="ACX296" s="1"/>
      <c r="ACY296" s="1"/>
      <c r="ACZ296" s="1"/>
      <c r="ADA296" s="1"/>
      <c r="ADB296" s="1"/>
      <c r="ADC296" s="1"/>
      <c r="ADD296" s="1"/>
      <c r="ADE296" s="1"/>
      <c r="ADF296" s="1"/>
      <c r="ADG296" s="1"/>
      <c r="ADH296" s="1"/>
      <c r="ADI296" s="1"/>
      <c r="ADJ296" s="1"/>
      <c r="ADK296" s="1"/>
      <c r="ADL296" s="1"/>
      <c r="ADM296" s="1"/>
      <c r="ADN296" s="1"/>
      <c r="ADO296" s="1"/>
      <c r="ADP296" s="1"/>
      <c r="ADQ296" s="1"/>
      <c r="ADR296" s="1"/>
      <c r="ADS296" s="1"/>
      <c r="ADT296" s="1"/>
      <c r="ADU296" s="1"/>
      <c r="ADV296" s="1"/>
      <c r="ADW296" s="1"/>
      <c r="ADX296" s="1"/>
      <c r="ADY296" s="1"/>
      <c r="ADZ296" s="1"/>
      <c r="AEA296" s="1"/>
      <c r="AEB296" s="1"/>
      <c r="AEC296" s="1"/>
      <c r="AED296" s="1"/>
      <c r="AEE296" s="1"/>
      <c r="AEF296" s="1"/>
      <c r="AEG296" s="1"/>
      <c r="AEH296" s="1"/>
      <c r="AEI296" s="1"/>
      <c r="AEJ296" s="1"/>
      <c r="AEK296" s="1"/>
      <c r="AEL296" s="1"/>
      <c r="AEM296" s="1"/>
      <c r="AEN296" s="1"/>
      <c r="AEO296" s="1"/>
      <c r="AEP296" s="1"/>
      <c r="AEQ296" s="1"/>
      <c r="AER296" s="1"/>
      <c r="AES296" s="1"/>
      <c r="AET296" s="1"/>
      <c r="AEU296" s="1"/>
      <c r="AEV296" s="1"/>
      <c r="AEW296" s="1"/>
      <c r="AEX296" s="1"/>
      <c r="AEY296" s="1"/>
      <c r="AEZ296" s="1"/>
      <c r="AFA296" s="1"/>
      <c r="AFB296" s="1"/>
      <c r="AFC296" s="1"/>
      <c r="AFD296" s="1"/>
      <c r="AFE296" s="1"/>
      <c r="AFF296" s="1"/>
      <c r="AFG296" s="1"/>
      <c r="AFH296" s="1"/>
      <c r="AFI296" s="1"/>
      <c r="AFJ296" s="1"/>
      <c r="AFK296" s="1"/>
      <c r="AFL296" s="1"/>
      <c r="AFM296" s="1"/>
      <c r="AFN296" s="1"/>
      <c r="AFO296" s="1"/>
      <c r="AFP296" s="1"/>
      <c r="AFQ296" s="1"/>
      <c r="AFR296" s="1"/>
      <c r="AFS296" s="1"/>
      <c r="AFT296" s="1"/>
      <c r="AFU296" s="1"/>
      <c r="AFV296" s="1"/>
      <c r="AFW296" s="1"/>
      <c r="AFX296" s="1"/>
      <c r="AFY296" s="1"/>
      <c r="AFZ296" s="1"/>
      <c r="AGA296" s="1"/>
      <c r="AGB296" s="1"/>
      <c r="AGC296" s="1"/>
      <c r="AGD296" s="1"/>
      <c r="AGE296" s="1"/>
      <c r="AGF296" s="1"/>
      <c r="AGG296" s="1"/>
      <c r="AGH296" s="1"/>
      <c r="AGI296" s="1"/>
      <c r="AGJ296" s="1"/>
      <c r="AGK296" s="1"/>
      <c r="AGL296" s="1"/>
      <c r="AGM296" s="1"/>
      <c r="AGN296" s="1"/>
      <c r="AGO296" s="1"/>
      <c r="AGP296" s="1"/>
      <c r="AGQ296" s="1"/>
      <c r="AGR296" s="1"/>
      <c r="AGS296" s="1"/>
      <c r="AGT296" s="1"/>
      <c r="AGU296" s="1"/>
      <c r="AGV296" s="1"/>
      <c r="AGW296" s="1"/>
      <c r="AGX296" s="1"/>
      <c r="AGY296" s="1"/>
      <c r="AGZ296" s="1"/>
      <c r="AHA296" s="1"/>
      <c r="AHB296" s="1"/>
      <c r="AHC296" s="1"/>
      <c r="AHD296" s="1"/>
      <c r="AHE296" s="1"/>
      <c r="AHF296" s="1"/>
      <c r="AHG296" s="1"/>
      <c r="AHH296" s="1"/>
      <c r="AHI296" s="1"/>
      <c r="AHJ296" s="1"/>
      <c r="AHK296" s="1"/>
      <c r="AHL296" s="1"/>
      <c r="AHM296" s="1"/>
      <c r="AHN296" s="1"/>
      <c r="AHO296" s="1"/>
      <c r="AHP296" s="1"/>
      <c r="AHQ296" s="1"/>
      <c r="AHR296" s="1"/>
      <c r="AHS296" s="1"/>
      <c r="AHT296" s="1"/>
      <c r="AHU296" s="1"/>
      <c r="AHV296" s="1"/>
      <c r="AHW296" s="1"/>
      <c r="AHX296" s="1"/>
      <c r="AHY296" s="1"/>
      <c r="AHZ296" s="1"/>
      <c r="AIA296" s="1"/>
      <c r="AIB296" s="1"/>
      <c r="AIC296" s="1"/>
      <c r="AID296" s="1"/>
      <c r="AIE296" s="1"/>
      <c r="AIF296" s="1"/>
      <c r="AIG296" s="1"/>
      <c r="AIH296" s="1"/>
      <c r="AII296" s="1"/>
      <c r="AIJ296" s="1"/>
      <c r="AIK296" s="1"/>
      <c r="AIL296" s="1"/>
      <c r="AIM296" s="1"/>
      <c r="AIN296" s="1"/>
      <c r="AIO296" s="1"/>
      <c r="AIP296" s="1"/>
      <c r="AIQ296" s="1"/>
      <c r="AIR296" s="1"/>
      <c r="AIS296" s="1"/>
      <c r="AIT296" s="1"/>
      <c r="AIU296" s="1"/>
      <c r="AIV296" s="1"/>
      <c r="AIW296" s="1"/>
      <c r="AIX296" s="1"/>
      <c r="AIY296" s="1"/>
      <c r="AIZ296" s="1"/>
      <c r="AJA296" s="1"/>
      <c r="AJB296" s="1"/>
      <c r="AJC296" s="1"/>
      <c r="AJD296" s="1"/>
      <c r="AJE296" s="1"/>
      <c r="AJF296" s="1"/>
      <c r="AJG296" s="1"/>
      <c r="AJH296" s="1"/>
      <c r="AJI296" s="1"/>
      <c r="AJJ296" s="1"/>
      <c r="AJK296" s="1"/>
      <c r="AJL296" s="1"/>
      <c r="AJM296" s="1"/>
      <c r="AJN296" s="1"/>
      <c r="AJO296" s="1"/>
      <c r="AJP296" s="1"/>
      <c r="AJQ296" s="1"/>
      <c r="AJR296" s="1"/>
      <c r="AJS296" s="1"/>
      <c r="AJT296" s="1"/>
      <c r="AJU296" s="1"/>
      <c r="AJV296" s="1"/>
      <c r="AJW296" s="1"/>
      <c r="AJX296" s="1"/>
      <c r="AJY296" s="1"/>
      <c r="AJZ296" s="1"/>
      <c r="AKA296" s="1"/>
      <c r="AKB296" s="1"/>
      <c r="AKC296" s="1"/>
      <c r="AKD296" s="1"/>
      <c r="AKE296" s="1"/>
      <c r="AKF296" s="1"/>
      <c r="AKG296" s="1"/>
      <c r="AKH296" s="1"/>
      <c r="AKI296" s="1"/>
      <c r="AKJ296" s="1"/>
      <c r="AKK296" s="1"/>
      <c r="AKL296" s="1"/>
      <c r="AKM296" s="1"/>
      <c r="AKN296" s="1"/>
      <c r="AKO296" s="1"/>
      <c r="AKP296" s="1"/>
      <c r="AKQ296" s="1"/>
      <c r="AKR296" s="1"/>
      <c r="AKS296" s="1"/>
      <c r="AKT296" s="1"/>
      <c r="AKU296" s="1"/>
      <c r="AKV296" s="1"/>
      <c r="AKW296" s="1"/>
      <c r="AKX296" s="1"/>
      <c r="AKY296" s="1"/>
      <c r="AKZ296" s="1"/>
      <c r="ALA296" s="1"/>
      <c r="ALB296" s="1"/>
      <c r="ALC296" s="1"/>
      <c r="ALD296" s="1"/>
      <c r="ALE296" s="1"/>
      <c r="ALF296" s="1"/>
      <c r="ALG296" s="1"/>
      <c r="ALH296" s="1"/>
      <c r="ALI296" s="1"/>
      <c r="ALJ296" s="1"/>
      <c r="ALK296" s="1"/>
      <c r="ALL296" s="1"/>
      <c r="ALM296" s="1"/>
      <c r="ALN296" s="1"/>
      <c r="ALO296" s="1"/>
      <c r="ALP296" s="1"/>
      <c r="ALQ296" s="1"/>
      <c r="ALR296" s="1"/>
      <c r="ALS296" s="1"/>
      <c r="ALT296" s="1"/>
      <c r="ALU296" s="1"/>
      <c r="ALV296" s="1"/>
      <c r="ALW296" s="1"/>
      <c r="ALX296" s="1"/>
      <c r="ALY296" s="1"/>
      <c r="ALZ296" s="1"/>
      <c r="AMA296" s="1"/>
      <c r="AMB296" s="1"/>
      <c r="AMC296" s="1"/>
      <c r="AMD296" s="1"/>
      <c r="AME296" s="1"/>
      <c r="AMF296" s="1"/>
      <c r="AMG296" s="1"/>
      <c r="AMH296" s="1"/>
      <c r="AMI296" s="1"/>
      <c r="AMJ296" s="1"/>
    </row>
    <row r="297" spans="1:1024" x14ac:dyDescent="0.25">
      <c r="A297" s="26">
        <v>290</v>
      </c>
      <c r="B297" s="3" t="s">
        <v>11</v>
      </c>
      <c r="C297" s="28">
        <f t="shared" si="118"/>
        <v>728202.70568999997</v>
      </c>
      <c r="D297" s="28">
        <f>D303</f>
        <v>85381.462719999996</v>
      </c>
      <c r="E297" s="28">
        <f t="shared" si="119"/>
        <v>103016.51000000001</v>
      </c>
      <c r="F297" s="28">
        <f t="shared" si="119"/>
        <v>135867.31391999999</v>
      </c>
      <c r="G297" s="28">
        <f t="shared" si="119"/>
        <v>148787.20000000001</v>
      </c>
      <c r="H297" s="28">
        <f t="shared" si="119"/>
        <v>154231.6</v>
      </c>
      <c r="I297" s="28">
        <f t="shared" si="119"/>
        <v>100918.61904999999</v>
      </c>
      <c r="J297" s="28"/>
      <c r="K297" s="7"/>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c r="QW297" s="1"/>
      <c r="QX297" s="1"/>
      <c r="QY297" s="1"/>
      <c r="QZ297" s="1"/>
      <c r="RA297" s="1"/>
      <c r="RB297" s="1"/>
      <c r="RC297" s="1"/>
      <c r="RD297" s="1"/>
      <c r="RE297" s="1"/>
      <c r="RF297" s="1"/>
      <c r="RG297" s="1"/>
      <c r="RH297" s="1"/>
      <c r="RI297" s="1"/>
      <c r="RJ297" s="1"/>
      <c r="RK297" s="1"/>
      <c r="RL297" s="1"/>
      <c r="RM297" s="1"/>
      <c r="RN297" s="1"/>
      <c r="RO297" s="1"/>
      <c r="RP297" s="1"/>
      <c r="RQ297" s="1"/>
      <c r="RR297" s="1"/>
      <c r="RS297" s="1"/>
      <c r="RT297" s="1"/>
      <c r="RU297" s="1"/>
      <c r="RV297" s="1"/>
      <c r="RW297" s="1"/>
      <c r="RX297" s="1"/>
      <c r="RY297" s="1"/>
      <c r="RZ297" s="1"/>
      <c r="SA297" s="1"/>
      <c r="SB297" s="1"/>
      <c r="SC297" s="1"/>
      <c r="SD297" s="1"/>
      <c r="SE297" s="1"/>
      <c r="SF297" s="1"/>
      <c r="SG297" s="1"/>
      <c r="SH297" s="1"/>
      <c r="SI297" s="1"/>
      <c r="SJ297" s="1"/>
      <c r="SK297" s="1"/>
      <c r="SL297" s="1"/>
      <c r="SM297" s="1"/>
      <c r="SN297" s="1"/>
      <c r="SO297" s="1"/>
      <c r="SP297" s="1"/>
      <c r="SQ297" s="1"/>
      <c r="SR297" s="1"/>
      <c r="SS297" s="1"/>
      <c r="ST297" s="1"/>
      <c r="SU297" s="1"/>
      <c r="SV297" s="1"/>
      <c r="SW297" s="1"/>
      <c r="SX297" s="1"/>
      <c r="SY297" s="1"/>
      <c r="SZ297" s="1"/>
      <c r="TA297" s="1"/>
      <c r="TB297" s="1"/>
      <c r="TC297" s="1"/>
      <c r="TD297" s="1"/>
      <c r="TE297" s="1"/>
      <c r="TF297" s="1"/>
      <c r="TG297" s="1"/>
      <c r="TH297" s="1"/>
      <c r="TI297" s="1"/>
      <c r="TJ297" s="1"/>
      <c r="TK297" s="1"/>
      <c r="TL297" s="1"/>
      <c r="TM297" s="1"/>
      <c r="TN297" s="1"/>
      <c r="TO297" s="1"/>
      <c r="TP297" s="1"/>
      <c r="TQ297" s="1"/>
      <c r="TR297" s="1"/>
      <c r="TS297" s="1"/>
      <c r="TT297" s="1"/>
      <c r="TU297" s="1"/>
      <c r="TV297" s="1"/>
      <c r="TW297" s="1"/>
      <c r="TX297" s="1"/>
      <c r="TY297" s="1"/>
      <c r="TZ297" s="1"/>
      <c r="UA297" s="1"/>
      <c r="UB297" s="1"/>
      <c r="UC297" s="1"/>
      <c r="UD297" s="1"/>
      <c r="UE297" s="1"/>
      <c r="UF297" s="1"/>
      <c r="UG297" s="1"/>
      <c r="UH297" s="1"/>
      <c r="UI297" s="1"/>
      <c r="UJ297" s="1"/>
      <c r="UK297" s="1"/>
      <c r="UL297" s="1"/>
      <c r="UM297" s="1"/>
      <c r="UN297" s="1"/>
      <c r="UO297" s="1"/>
      <c r="UP297" s="1"/>
      <c r="UQ297" s="1"/>
      <c r="UR297" s="1"/>
      <c r="US297" s="1"/>
      <c r="UT297" s="1"/>
      <c r="UU297" s="1"/>
      <c r="UV297" s="1"/>
      <c r="UW297" s="1"/>
      <c r="UX297" s="1"/>
      <c r="UY297" s="1"/>
      <c r="UZ297" s="1"/>
      <c r="VA297" s="1"/>
      <c r="VB297" s="1"/>
      <c r="VC297" s="1"/>
      <c r="VD297" s="1"/>
      <c r="VE297" s="1"/>
      <c r="VF297" s="1"/>
      <c r="VG297" s="1"/>
      <c r="VH297" s="1"/>
      <c r="VI297" s="1"/>
      <c r="VJ297" s="1"/>
      <c r="VK297" s="1"/>
      <c r="VL297" s="1"/>
      <c r="VM297" s="1"/>
      <c r="VN297" s="1"/>
      <c r="VO297" s="1"/>
      <c r="VP297" s="1"/>
      <c r="VQ297" s="1"/>
      <c r="VR297" s="1"/>
      <c r="VS297" s="1"/>
      <c r="VT297" s="1"/>
      <c r="VU297" s="1"/>
      <c r="VV297" s="1"/>
      <c r="VW297" s="1"/>
      <c r="VX297" s="1"/>
      <c r="VY297" s="1"/>
      <c r="VZ297" s="1"/>
      <c r="WA297" s="1"/>
      <c r="WB297" s="1"/>
      <c r="WC297" s="1"/>
      <c r="WD297" s="1"/>
      <c r="WE297" s="1"/>
      <c r="WF297" s="1"/>
      <c r="WG297" s="1"/>
      <c r="WH297" s="1"/>
      <c r="WI297" s="1"/>
      <c r="WJ297" s="1"/>
      <c r="WK297" s="1"/>
      <c r="WL297" s="1"/>
      <c r="WM297" s="1"/>
      <c r="WN297" s="1"/>
      <c r="WO297" s="1"/>
      <c r="WP297" s="1"/>
      <c r="WQ297" s="1"/>
      <c r="WR297" s="1"/>
      <c r="WS297" s="1"/>
      <c r="WT297" s="1"/>
      <c r="WU297" s="1"/>
      <c r="WV297" s="1"/>
      <c r="WW297" s="1"/>
      <c r="WX297" s="1"/>
      <c r="WY297" s="1"/>
      <c r="WZ297" s="1"/>
      <c r="XA297" s="1"/>
      <c r="XB297" s="1"/>
      <c r="XC297" s="1"/>
      <c r="XD297" s="1"/>
      <c r="XE297" s="1"/>
      <c r="XF297" s="1"/>
      <c r="XG297" s="1"/>
      <c r="XH297" s="1"/>
      <c r="XI297" s="1"/>
      <c r="XJ297" s="1"/>
      <c r="XK297" s="1"/>
      <c r="XL297" s="1"/>
      <c r="XM297" s="1"/>
      <c r="XN297" s="1"/>
      <c r="XO297" s="1"/>
      <c r="XP297" s="1"/>
      <c r="XQ297" s="1"/>
      <c r="XR297" s="1"/>
      <c r="XS297" s="1"/>
      <c r="XT297" s="1"/>
      <c r="XU297" s="1"/>
      <c r="XV297" s="1"/>
      <c r="XW297" s="1"/>
      <c r="XX297" s="1"/>
      <c r="XY297" s="1"/>
      <c r="XZ297" s="1"/>
      <c r="YA297" s="1"/>
      <c r="YB297" s="1"/>
      <c r="YC297" s="1"/>
      <c r="YD297" s="1"/>
      <c r="YE297" s="1"/>
      <c r="YF297" s="1"/>
      <c r="YG297" s="1"/>
      <c r="YH297" s="1"/>
      <c r="YI297" s="1"/>
      <c r="YJ297" s="1"/>
      <c r="YK297" s="1"/>
      <c r="YL297" s="1"/>
      <c r="YM297" s="1"/>
      <c r="YN297" s="1"/>
      <c r="YO297" s="1"/>
      <c r="YP297" s="1"/>
      <c r="YQ297" s="1"/>
      <c r="YR297" s="1"/>
      <c r="YS297" s="1"/>
      <c r="YT297" s="1"/>
      <c r="YU297" s="1"/>
      <c r="YV297" s="1"/>
      <c r="YW297" s="1"/>
      <c r="YX297" s="1"/>
      <c r="YY297" s="1"/>
      <c r="YZ297" s="1"/>
      <c r="ZA297" s="1"/>
      <c r="ZB297" s="1"/>
      <c r="ZC297" s="1"/>
      <c r="ZD297" s="1"/>
      <c r="ZE297" s="1"/>
      <c r="ZF297" s="1"/>
      <c r="ZG297" s="1"/>
      <c r="ZH297" s="1"/>
      <c r="ZI297" s="1"/>
      <c r="ZJ297" s="1"/>
      <c r="ZK297" s="1"/>
      <c r="ZL297" s="1"/>
      <c r="ZM297" s="1"/>
      <c r="ZN297" s="1"/>
      <c r="ZO297" s="1"/>
      <c r="ZP297" s="1"/>
      <c r="ZQ297" s="1"/>
      <c r="ZR297" s="1"/>
      <c r="ZS297" s="1"/>
      <c r="ZT297" s="1"/>
      <c r="ZU297" s="1"/>
      <c r="ZV297" s="1"/>
      <c r="ZW297" s="1"/>
      <c r="ZX297" s="1"/>
      <c r="ZY297" s="1"/>
      <c r="ZZ297" s="1"/>
      <c r="AAA297" s="1"/>
      <c r="AAB297" s="1"/>
      <c r="AAC297" s="1"/>
      <c r="AAD297" s="1"/>
      <c r="AAE297" s="1"/>
      <c r="AAF297" s="1"/>
      <c r="AAG297" s="1"/>
      <c r="AAH297" s="1"/>
      <c r="AAI297" s="1"/>
      <c r="AAJ297" s="1"/>
      <c r="AAK297" s="1"/>
      <c r="AAL297" s="1"/>
      <c r="AAM297" s="1"/>
      <c r="AAN297" s="1"/>
      <c r="AAO297" s="1"/>
      <c r="AAP297" s="1"/>
      <c r="AAQ297" s="1"/>
      <c r="AAR297" s="1"/>
      <c r="AAS297" s="1"/>
      <c r="AAT297" s="1"/>
      <c r="AAU297" s="1"/>
      <c r="AAV297" s="1"/>
      <c r="AAW297" s="1"/>
      <c r="AAX297" s="1"/>
      <c r="AAY297" s="1"/>
      <c r="AAZ297" s="1"/>
      <c r="ABA297" s="1"/>
      <c r="ABB297" s="1"/>
      <c r="ABC297" s="1"/>
      <c r="ABD297" s="1"/>
      <c r="ABE297" s="1"/>
      <c r="ABF297" s="1"/>
      <c r="ABG297" s="1"/>
      <c r="ABH297" s="1"/>
      <c r="ABI297" s="1"/>
      <c r="ABJ297" s="1"/>
      <c r="ABK297" s="1"/>
      <c r="ABL297" s="1"/>
      <c r="ABM297" s="1"/>
      <c r="ABN297" s="1"/>
      <c r="ABO297" s="1"/>
      <c r="ABP297" s="1"/>
      <c r="ABQ297" s="1"/>
      <c r="ABR297" s="1"/>
      <c r="ABS297" s="1"/>
      <c r="ABT297" s="1"/>
      <c r="ABU297" s="1"/>
      <c r="ABV297" s="1"/>
      <c r="ABW297" s="1"/>
      <c r="ABX297" s="1"/>
      <c r="ABY297" s="1"/>
      <c r="ABZ297" s="1"/>
      <c r="ACA297" s="1"/>
      <c r="ACB297" s="1"/>
      <c r="ACC297" s="1"/>
      <c r="ACD297" s="1"/>
      <c r="ACE297" s="1"/>
      <c r="ACF297" s="1"/>
      <c r="ACG297" s="1"/>
      <c r="ACH297" s="1"/>
      <c r="ACI297" s="1"/>
      <c r="ACJ297" s="1"/>
      <c r="ACK297" s="1"/>
      <c r="ACL297" s="1"/>
      <c r="ACM297" s="1"/>
      <c r="ACN297" s="1"/>
      <c r="ACO297" s="1"/>
      <c r="ACP297" s="1"/>
      <c r="ACQ297" s="1"/>
      <c r="ACR297" s="1"/>
      <c r="ACS297" s="1"/>
      <c r="ACT297" s="1"/>
      <c r="ACU297" s="1"/>
      <c r="ACV297" s="1"/>
      <c r="ACW297" s="1"/>
      <c r="ACX297" s="1"/>
      <c r="ACY297" s="1"/>
      <c r="ACZ297" s="1"/>
      <c r="ADA297" s="1"/>
      <c r="ADB297" s="1"/>
      <c r="ADC297" s="1"/>
      <c r="ADD297" s="1"/>
      <c r="ADE297" s="1"/>
      <c r="ADF297" s="1"/>
      <c r="ADG297" s="1"/>
      <c r="ADH297" s="1"/>
      <c r="ADI297" s="1"/>
      <c r="ADJ297" s="1"/>
      <c r="ADK297" s="1"/>
      <c r="ADL297" s="1"/>
      <c r="ADM297" s="1"/>
      <c r="ADN297" s="1"/>
      <c r="ADO297" s="1"/>
      <c r="ADP297" s="1"/>
      <c r="ADQ297" s="1"/>
      <c r="ADR297" s="1"/>
      <c r="ADS297" s="1"/>
      <c r="ADT297" s="1"/>
      <c r="ADU297" s="1"/>
      <c r="ADV297" s="1"/>
      <c r="ADW297" s="1"/>
      <c r="ADX297" s="1"/>
      <c r="ADY297" s="1"/>
      <c r="ADZ297" s="1"/>
      <c r="AEA297" s="1"/>
      <c r="AEB297" s="1"/>
      <c r="AEC297" s="1"/>
      <c r="AED297" s="1"/>
      <c r="AEE297" s="1"/>
      <c r="AEF297" s="1"/>
      <c r="AEG297" s="1"/>
      <c r="AEH297" s="1"/>
      <c r="AEI297" s="1"/>
      <c r="AEJ297" s="1"/>
      <c r="AEK297" s="1"/>
      <c r="AEL297" s="1"/>
      <c r="AEM297" s="1"/>
      <c r="AEN297" s="1"/>
      <c r="AEO297" s="1"/>
      <c r="AEP297" s="1"/>
      <c r="AEQ297" s="1"/>
      <c r="AER297" s="1"/>
      <c r="AES297" s="1"/>
      <c r="AET297" s="1"/>
      <c r="AEU297" s="1"/>
      <c r="AEV297" s="1"/>
      <c r="AEW297" s="1"/>
      <c r="AEX297" s="1"/>
      <c r="AEY297" s="1"/>
      <c r="AEZ297" s="1"/>
      <c r="AFA297" s="1"/>
      <c r="AFB297" s="1"/>
      <c r="AFC297" s="1"/>
      <c r="AFD297" s="1"/>
      <c r="AFE297" s="1"/>
      <c r="AFF297" s="1"/>
      <c r="AFG297" s="1"/>
      <c r="AFH297" s="1"/>
      <c r="AFI297" s="1"/>
      <c r="AFJ297" s="1"/>
      <c r="AFK297" s="1"/>
      <c r="AFL297" s="1"/>
      <c r="AFM297" s="1"/>
      <c r="AFN297" s="1"/>
      <c r="AFO297" s="1"/>
      <c r="AFP297" s="1"/>
      <c r="AFQ297" s="1"/>
      <c r="AFR297" s="1"/>
      <c r="AFS297" s="1"/>
      <c r="AFT297" s="1"/>
      <c r="AFU297" s="1"/>
      <c r="AFV297" s="1"/>
      <c r="AFW297" s="1"/>
      <c r="AFX297" s="1"/>
      <c r="AFY297" s="1"/>
      <c r="AFZ297" s="1"/>
      <c r="AGA297" s="1"/>
      <c r="AGB297" s="1"/>
      <c r="AGC297" s="1"/>
      <c r="AGD297" s="1"/>
      <c r="AGE297" s="1"/>
      <c r="AGF297" s="1"/>
      <c r="AGG297" s="1"/>
      <c r="AGH297" s="1"/>
      <c r="AGI297" s="1"/>
      <c r="AGJ297" s="1"/>
      <c r="AGK297" s="1"/>
      <c r="AGL297" s="1"/>
      <c r="AGM297" s="1"/>
      <c r="AGN297" s="1"/>
      <c r="AGO297" s="1"/>
      <c r="AGP297" s="1"/>
      <c r="AGQ297" s="1"/>
      <c r="AGR297" s="1"/>
      <c r="AGS297" s="1"/>
      <c r="AGT297" s="1"/>
      <c r="AGU297" s="1"/>
      <c r="AGV297" s="1"/>
      <c r="AGW297" s="1"/>
      <c r="AGX297" s="1"/>
      <c r="AGY297" s="1"/>
      <c r="AGZ297" s="1"/>
      <c r="AHA297" s="1"/>
      <c r="AHB297" s="1"/>
      <c r="AHC297" s="1"/>
      <c r="AHD297" s="1"/>
      <c r="AHE297" s="1"/>
      <c r="AHF297" s="1"/>
      <c r="AHG297" s="1"/>
      <c r="AHH297" s="1"/>
      <c r="AHI297" s="1"/>
      <c r="AHJ297" s="1"/>
      <c r="AHK297" s="1"/>
      <c r="AHL297" s="1"/>
      <c r="AHM297" s="1"/>
      <c r="AHN297" s="1"/>
      <c r="AHO297" s="1"/>
      <c r="AHP297" s="1"/>
      <c r="AHQ297" s="1"/>
      <c r="AHR297" s="1"/>
      <c r="AHS297" s="1"/>
      <c r="AHT297" s="1"/>
      <c r="AHU297" s="1"/>
      <c r="AHV297" s="1"/>
      <c r="AHW297" s="1"/>
      <c r="AHX297" s="1"/>
      <c r="AHY297" s="1"/>
      <c r="AHZ297" s="1"/>
      <c r="AIA297" s="1"/>
      <c r="AIB297" s="1"/>
      <c r="AIC297" s="1"/>
      <c r="AID297" s="1"/>
      <c r="AIE297" s="1"/>
      <c r="AIF297" s="1"/>
      <c r="AIG297" s="1"/>
      <c r="AIH297" s="1"/>
      <c r="AII297" s="1"/>
      <c r="AIJ297" s="1"/>
      <c r="AIK297" s="1"/>
      <c r="AIL297" s="1"/>
      <c r="AIM297" s="1"/>
      <c r="AIN297" s="1"/>
      <c r="AIO297" s="1"/>
      <c r="AIP297" s="1"/>
      <c r="AIQ297" s="1"/>
      <c r="AIR297" s="1"/>
      <c r="AIS297" s="1"/>
      <c r="AIT297" s="1"/>
      <c r="AIU297" s="1"/>
      <c r="AIV297" s="1"/>
      <c r="AIW297" s="1"/>
      <c r="AIX297" s="1"/>
      <c r="AIY297" s="1"/>
      <c r="AIZ297" s="1"/>
      <c r="AJA297" s="1"/>
      <c r="AJB297" s="1"/>
      <c r="AJC297" s="1"/>
      <c r="AJD297" s="1"/>
      <c r="AJE297" s="1"/>
      <c r="AJF297" s="1"/>
      <c r="AJG297" s="1"/>
      <c r="AJH297" s="1"/>
      <c r="AJI297" s="1"/>
      <c r="AJJ297" s="1"/>
      <c r="AJK297" s="1"/>
      <c r="AJL297" s="1"/>
      <c r="AJM297" s="1"/>
      <c r="AJN297" s="1"/>
      <c r="AJO297" s="1"/>
      <c r="AJP297" s="1"/>
      <c r="AJQ297" s="1"/>
      <c r="AJR297" s="1"/>
      <c r="AJS297" s="1"/>
      <c r="AJT297" s="1"/>
      <c r="AJU297" s="1"/>
      <c r="AJV297" s="1"/>
      <c r="AJW297" s="1"/>
      <c r="AJX297" s="1"/>
      <c r="AJY297" s="1"/>
      <c r="AJZ297" s="1"/>
      <c r="AKA297" s="1"/>
      <c r="AKB297" s="1"/>
      <c r="AKC297" s="1"/>
      <c r="AKD297" s="1"/>
      <c r="AKE297" s="1"/>
      <c r="AKF297" s="1"/>
      <c r="AKG297" s="1"/>
      <c r="AKH297" s="1"/>
      <c r="AKI297" s="1"/>
      <c r="AKJ297" s="1"/>
      <c r="AKK297" s="1"/>
      <c r="AKL297" s="1"/>
      <c r="AKM297" s="1"/>
      <c r="AKN297" s="1"/>
      <c r="AKO297" s="1"/>
      <c r="AKP297" s="1"/>
      <c r="AKQ297" s="1"/>
      <c r="AKR297" s="1"/>
      <c r="AKS297" s="1"/>
      <c r="AKT297" s="1"/>
      <c r="AKU297" s="1"/>
      <c r="AKV297" s="1"/>
      <c r="AKW297" s="1"/>
      <c r="AKX297" s="1"/>
      <c r="AKY297" s="1"/>
      <c r="AKZ297" s="1"/>
      <c r="ALA297" s="1"/>
      <c r="ALB297" s="1"/>
      <c r="ALC297" s="1"/>
      <c r="ALD297" s="1"/>
      <c r="ALE297" s="1"/>
      <c r="ALF297" s="1"/>
      <c r="ALG297" s="1"/>
      <c r="ALH297" s="1"/>
      <c r="ALI297" s="1"/>
      <c r="ALJ297" s="1"/>
      <c r="ALK297" s="1"/>
      <c r="ALL297" s="1"/>
      <c r="ALM297" s="1"/>
      <c r="ALN297" s="1"/>
      <c r="ALO297" s="1"/>
      <c r="ALP297" s="1"/>
      <c r="ALQ297" s="1"/>
      <c r="ALR297" s="1"/>
      <c r="ALS297" s="1"/>
      <c r="ALT297" s="1"/>
      <c r="ALU297" s="1"/>
      <c r="ALV297" s="1"/>
      <c r="ALW297" s="1"/>
      <c r="ALX297" s="1"/>
      <c r="ALY297" s="1"/>
      <c r="ALZ297" s="1"/>
      <c r="AMA297" s="1"/>
      <c r="AMB297" s="1"/>
      <c r="AMC297" s="1"/>
      <c r="AMD297" s="1"/>
      <c r="AME297" s="1"/>
      <c r="AMF297" s="1"/>
      <c r="AMG297" s="1"/>
      <c r="AMH297" s="1"/>
      <c r="AMI297" s="1"/>
      <c r="AMJ297" s="1"/>
    </row>
    <row r="298" spans="1:1024" x14ac:dyDescent="0.25">
      <c r="A298" s="26">
        <v>291</v>
      </c>
      <c r="B298" s="5" t="s">
        <v>34</v>
      </c>
      <c r="C298" s="28">
        <f>SUM(D298:I298)</f>
        <v>0</v>
      </c>
      <c r="D298" s="28">
        <v>0</v>
      </c>
      <c r="E298" s="28">
        <v>0</v>
      </c>
      <c r="F298" s="28">
        <v>0</v>
      </c>
      <c r="G298" s="28">
        <v>0</v>
      </c>
      <c r="H298" s="28">
        <v>0</v>
      </c>
      <c r="I298" s="28">
        <v>0</v>
      </c>
      <c r="J298" s="28"/>
      <c r="K298" s="7"/>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c r="PU298" s="1"/>
      <c r="PV298" s="1"/>
      <c r="PW298" s="1"/>
      <c r="PX298" s="1"/>
      <c r="PY298" s="1"/>
      <c r="PZ298" s="1"/>
      <c r="QA298" s="1"/>
      <c r="QB298" s="1"/>
      <c r="QC298" s="1"/>
      <c r="QD298" s="1"/>
      <c r="QE298" s="1"/>
      <c r="QF298" s="1"/>
      <c r="QG298" s="1"/>
      <c r="QH298" s="1"/>
      <c r="QI298" s="1"/>
      <c r="QJ298" s="1"/>
      <c r="QK298" s="1"/>
      <c r="QL298" s="1"/>
      <c r="QM298" s="1"/>
      <c r="QN298" s="1"/>
      <c r="QO298" s="1"/>
      <c r="QP298" s="1"/>
      <c r="QQ298" s="1"/>
      <c r="QR298" s="1"/>
      <c r="QS298" s="1"/>
      <c r="QT298" s="1"/>
      <c r="QU298" s="1"/>
      <c r="QV298" s="1"/>
      <c r="QW298" s="1"/>
      <c r="QX298" s="1"/>
      <c r="QY298" s="1"/>
      <c r="QZ298" s="1"/>
      <c r="RA298" s="1"/>
      <c r="RB298" s="1"/>
      <c r="RC298" s="1"/>
      <c r="RD298" s="1"/>
      <c r="RE298" s="1"/>
      <c r="RF298" s="1"/>
      <c r="RG298" s="1"/>
      <c r="RH298" s="1"/>
      <c r="RI298" s="1"/>
      <c r="RJ298" s="1"/>
      <c r="RK298" s="1"/>
      <c r="RL298" s="1"/>
      <c r="RM298" s="1"/>
      <c r="RN298" s="1"/>
      <c r="RO298" s="1"/>
      <c r="RP298" s="1"/>
      <c r="RQ298" s="1"/>
      <c r="RR298" s="1"/>
      <c r="RS298" s="1"/>
      <c r="RT298" s="1"/>
      <c r="RU298" s="1"/>
      <c r="RV298" s="1"/>
      <c r="RW298" s="1"/>
      <c r="RX298" s="1"/>
      <c r="RY298" s="1"/>
      <c r="RZ298" s="1"/>
      <c r="SA298" s="1"/>
      <c r="SB298" s="1"/>
      <c r="SC298" s="1"/>
      <c r="SD298" s="1"/>
      <c r="SE298" s="1"/>
      <c r="SF298" s="1"/>
      <c r="SG298" s="1"/>
      <c r="SH298" s="1"/>
      <c r="SI298" s="1"/>
      <c r="SJ298" s="1"/>
      <c r="SK298" s="1"/>
      <c r="SL298" s="1"/>
      <c r="SM298" s="1"/>
      <c r="SN298" s="1"/>
      <c r="SO298" s="1"/>
      <c r="SP298" s="1"/>
      <c r="SQ298" s="1"/>
      <c r="SR298" s="1"/>
      <c r="SS298" s="1"/>
      <c r="ST298" s="1"/>
      <c r="SU298" s="1"/>
      <c r="SV298" s="1"/>
      <c r="SW298" s="1"/>
      <c r="SX298" s="1"/>
      <c r="SY298" s="1"/>
      <c r="SZ298" s="1"/>
      <c r="TA298" s="1"/>
      <c r="TB298" s="1"/>
      <c r="TC298" s="1"/>
      <c r="TD298" s="1"/>
      <c r="TE298" s="1"/>
      <c r="TF298" s="1"/>
      <c r="TG298" s="1"/>
      <c r="TH298" s="1"/>
      <c r="TI298" s="1"/>
      <c r="TJ298" s="1"/>
      <c r="TK298" s="1"/>
      <c r="TL298" s="1"/>
      <c r="TM298" s="1"/>
      <c r="TN298" s="1"/>
      <c r="TO298" s="1"/>
      <c r="TP298" s="1"/>
      <c r="TQ298" s="1"/>
      <c r="TR298" s="1"/>
      <c r="TS298" s="1"/>
      <c r="TT298" s="1"/>
      <c r="TU298" s="1"/>
      <c r="TV298" s="1"/>
      <c r="TW298" s="1"/>
      <c r="TX298" s="1"/>
      <c r="TY298" s="1"/>
      <c r="TZ298" s="1"/>
      <c r="UA298" s="1"/>
      <c r="UB298" s="1"/>
      <c r="UC298" s="1"/>
      <c r="UD298" s="1"/>
      <c r="UE298" s="1"/>
      <c r="UF298" s="1"/>
      <c r="UG298" s="1"/>
      <c r="UH298" s="1"/>
      <c r="UI298" s="1"/>
      <c r="UJ298" s="1"/>
      <c r="UK298" s="1"/>
      <c r="UL298" s="1"/>
      <c r="UM298" s="1"/>
      <c r="UN298" s="1"/>
      <c r="UO298" s="1"/>
      <c r="UP298" s="1"/>
      <c r="UQ298" s="1"/>
      <c r="UR298" s="1"/>
      <c r="US298" s="1"/>
      <c r="UT298" s="1"/>
      <c r="UU298" s="1"/>
      <c r="UV298" s="1"/>
      <c r="UW298" s="1"/>
      <c r="UX298" s="1"/>
      <c r="UY298" s="1"/>
      <c r="UZ298" s="1"/>
      <c r="VA298" s="1"/>
      <c r="VB298" s="1"/>
      <c r="VC298" s="1"/>
      <c r="VD298" s="1"/>
      <c r="VE298" s="1"/>
      <c r="VF298" s="1"/>
      <c r="VG298" s="1"/>
      <c r="VH298" s="1"/>
      <c r="VI298" s="1"/>
      <c r="VJ298" s="1"/>
      <c r="VK298" s="1"/>
      <c r="VL298" s="1"/>
      <c r="VM298" s="1"/>
      <c r="VN298" s="1"/>
      <c r="VO298" s="1"/>
      <c r="VP298" s="1"/>
      <c r="VQ298" s="1"/>
      <c r="VR298" s="1"/>
      <c r="VS298" s="1"/>
      <c r="VT298" s="1"/>
      <c r="VU298" s="1"/>
      <c r="VV298" s="1"/>
      <c r="VW298" s="1"/>
      <c r="VX298" s="1"/>
      <c r="VY298" s="1"/>
      <c r="VZ298" s="1"/>
      <c r="WA298" s="1"/>
      <c r="WB298" s="1"/>
      <c r="WC298" s="1"/>
      <c r="WD298" s="1"/>
      <c r="WE298" s="1"/>
      <c r="WF298" s="1"/>
      <c r="WG298" s="1"/>
      <c r="WH298" s="1"/>
      <c r="WI298" s="1"/>
      <c r="WJ298" s="1"/>
      <c r="WK298" s="1"/>
      <c r="WL298" s="1"/>
      <c r="WM298" s="1"/>
      <c r="WN298" s="1"/>
      <c r="WO298" s="1"/>
      <c r="WP298" s="1"/>
      <c r="WQ298" s="1"/>
      <c r="WR298" s="1"/>
      <c r="WS298" s="1"/>
      <c r="WT298" s="1"/>
      <c r="WU298" s="1"/>
      <c r="WV298" s="1"/>
      <c r="WW298" s="1"/>
      <c r="WX298" s="1"/>
      <c r="WY298" s="1"/>
      <c r="WZ298" s="1"/>
      <c r="XA298" s="1"/>
      <c r="XB298" s="1"/>
      <c r="XC298" s="1"/>
      <c r="XD298" s="1"/>
      <c r="XE298" s="1"/>
      <c r="XF298" s="1"/>
      <c r="XG298" s="1"/>
      <c r="XH298" s="1"/>
      <c r="XI298" s="1"/>
      <c r="XJ298" s="1"/>
      <c r="XK298" s="1"/>
      <c r="XL298" s="1"/>
      <c r="XM298" s="1"/>
      <c r="XN298" s="1"/>
      <c r="XO298" s="1"/>
      <c r="XP298" s="1"/>
      <c r="XQ298" s="1"/>
      <c r="XR298" s="1"/>
      <c r="XS298" s="1"/>
      <c r="XT298" s="1"/>
      <c r="XU298" s="1"/>
      <c r="XV298" s="1"/>
      <c r="XW298" s="1"/>
      <c r="XX298" s="1"/>
      <c r="XY298" s="1"/>
      <c r="XZ298" s="1"/>
      <c r="YA298" s="1"/>
      <c r="YB298" s="1"/>
      <c r="YC298" s="1"/>
      <c r="YD298" s="1"/>
      <c r="YE298" s="1"/>
      <c r="YF298" s="1"/>
      <c r="YG298" s="1"/>
      <c r="YH298" s="1"/>
      <c r="YI298" s="1"/>
      <c r="YJ298" s="1"/>
      <c r="YK298" s="1"/>
      <c r="YL298" s="1"/>
      <c r="YM298" s="1"/>
      <c r="YN298" s="1"/>
      <c r="YO298" s="1"/>
      <c r="YP298" s="1"/>
      <c r="YQ298" s="1"/>
      <c r="YR298" s="1"/>
      <c r="YS298" s="1"/>
      <c r="YT298" s="1"/>
      <c r="YU298" s="1"/>
      <c r="YV298" s="1"/>
      <c r="YW298" s="1"/>
      <c r="YX298" s="1"/>
      <c r="YY298" s="1"/>
      <c r="YZ298" s="1"/>
      <c r="ZA298" s="1"/>
      <c r="ZB298" s="1"/>
      <c r="ZC298" s="1"/>
      <c r="ZD298" s="1"/>
      <c r="ZE298" s="1"/>
      <c r="ZF298" s="1"/>
      <c r="ZG298" s="1"/>
      <c r="ZH298" s="1"/>
      <c r="ZI298" s="1"/>
      <c r="ZJ298" s="1"/>
      <c r="ZK298" s="1"/>
      <c r="ZL298" s="1"/>
      <c r="ZM298" s="1"/>
      <c r="ZN298" s="1"/>
      <c r="ZO298" s="1"/>
      <c r="ZP298" s="1"/>
      <c r="ZQ298" s="1"/>
      <c r="ZR298" s="1"/>
      <c r="ZS298" s="1"/>
      <c r="ZT298" s="1"/>
      <c r="ZU298" s="1"/>
      <c r="ZV298" s="1"/>
      <c r="ZW298" s="1"/>
      <c r="ZX298" s="1"/>
      <c r="ZY298" s="1"/>
      <c r="ZZ298" s="1"/>
      <c r="AAA298" s="1"/>
      <c r="AAB298" s="1"/>
      <c r="AAC298" s="1"/>
      <c r="AAD298" s="1"/>
      <c r="AAE298" s="1"/>
      <c r="AAF298" s="1"/>
      <c r="AAG298" s="1"/>
      <c r="AAH298" s="1"/>
      <c r="AAI298" s="1"/>
      <c r="AAJ298" s="1"/>
      <c r="AAK298" s="1"/>
      <c r="AAL298" s="1"/>
      <c r="AAM298" s="1"/>
      <c r="AAN298" s="1"/>
      <c r="AAO298" s="1"/>
      <c r="AAP298" s="1"/>
      <c r="AAQ298" s="1"/>
      <c r="AAR298" s="1"/>
      <c r="AAS298" s="1"/>
      <c r="AAT298" s="1"/>
      <c r="AAU298" s="1"/>
      <c r="AAV298" s="1"/>
      <c r="AAW298" s="1"/>
      <c r="AAX298" s="1"/>
      <c r="AAY298" s="1"/>
      <c r="AAZ298" s="1"/>
      <c r="ABA298" s="1"/>
      <c r="ABB298" s="1"/>
      <c r="ABC298" s="1"/>
      <c r="ABD298" s="1"/>
      <c r="ABE298" s="1"/>
      <c r="ABF298" s="1"/>
      <c r="ABG298" s="1"/>
      <c r="ABH298" s="1"/>
      <c r="ABI298" s="1"/>
      <c r="ABJ298" s="1"/>
      <c r="ABK298" s="1"/>
      <c r="ABL298" s="1"/>
      <c r="ABM298" s="1"/>
      <c r="ABN298" s="1"/>
      <c r="ABO298" s="1"/>
      <c r="ABP298" s="1"/>
      <c r="ABQ298" s="1"/>
      <c r="ABR298" s="1"/>
      <c r="ABS298" s="1"/>
      <c r="ABT298" s="1"/>
      <c r="ABU298" s="1"/>
      <c r="ABV298" s="1"/>
      <c r="ABW298" s="1"/>
      <c r="ABX298" s="1"/>
      <c r="ABY298" s="1"/>
      <c r="ABZ298" s="1"/>
      <c r="ACA298" s="1"/>
      <c r="ACB298" s="1"/>
      <c r="ACC298" s="1"/>
      <c r="ACD298" s="1"/>
      <c r="ACE298" s="1"/>
      <c r="ACF298" s="1"/>
      <c r="ACG298" s="1"/>
      <c r="ACH298" s="1"/>
      <c r="ACI298" s="1"/>
      <c r="ACJ298" s="1"/>
      <c r="ACK298" s="1"/>
      <c r="ACL298" s="1"/>
      <c r="ACM298" s="1"/>
      <c r="ACN298" s="1"/>
      <c r="ACO298" s="1"/>
      <c r="ACP298" s="1"/>
      <c r="ACQ298" s="1"/>
      <c r="ACR298" s="1"/>
      <c r="ACS298" s="1"/>
      <c r="ACT298" s="1"/>
      <c r="ACU298" s="1"/>
      <c r="ACV298" s="1"/>
      <c r="ACW298" s="1"/>
      <c r="ACX298" s="1"/>
      <c r="ACY298" s="1"/>
      <c r="ACZ298" s="1"/>
      <c r="ADA298" s="1"/>
      <c r="ADB298" s="1"/>
      <c r="ADC298" s="1"/>
      <c r="ADD298" s="1"/>
      <c r="ADE298" s="1"/>
      <c r="ADF298" s="1"/>
      <c r="ADG298" s="1"/>
      <c r="ADH298" s="1"/>
      <c r="ADI298" s="1"/>
      <c r="ADJ298" s="1"/>
      <c r="ADK298" s="1"/>
      <c r="ADL298" s="1"/>
      <c r="ADM298" s="1"/>
      <c r="ADN298" s="1"/>
      <c r="ADO298" s="1"/>
      <c r="ADP298" s="1"/>
      <c r="ADQ298" s="1"/>
      <c r="ADR298" s="1"/>
      <c r="ADS298" s="1"/>
      <c r="ADT298" s="1"/>
      <c r="ADU298" s="1"/>
      <c r="ADV298" s="1"/>
      <c r="ADW298" s="1"/>
      <c r="ADX298" s="1"/>
      <c r="ADY298" s="1"/>
      <c r="ADZ298" s="1"/>
      <c r="AEA298" s="1"/>
      <c r="AEB298" s="1"/>
      <c r="AEC298" s="1"/>
      <c r="AED298" s="1"/>
      <c r="AEE298" s="1"/>
      <c r="AEF298" s="1"/>
      <c r="AEG298" s="1"/>
      <c r="AEH298" s="1"/>
      <c r="AEI298" s="1"/>
      <c r="AEJ298" s="1"/>
      <c r="AEK298" s="1"/>
      <c r="AEL298" s="1"/>
      <c r="AEM298" s="1"/>
      <c r="AEN298" s="1"/>
      <c r="AEO298" s="1"/>
      <c r="AEP298" s="1"/>
      <c r="AEQ298" s="1"/>
      <c r="AER298" s="1"/>
      <c r="AES298" s="1"/>
      <c r="AET298" s="1"/>
      <c r="AEU298" s="1"/>
      <c r="AEV298" s="1"/>
      <c r="AEW298" s="1"/>
      <c r="AEX298" s="1"/>
      <c r="AEY298" s="1"/>
      <c r="AEZ298" s="1"/>
      <c r="AFA298" s="1"/>
      <c r="AFB298" s="1"/>
      <c r="AFC298" s="1"/>
      <c r="AFD298" s="1"/>
      <c r="AFE298" s="1"/>
      <c r="AFF298" s="1"/>
      <c r="AFG298" s="1"/>
      <c r="AFH298" s="1"/>
      <c r="AFI298" s="1"/>
      <c r="AFJ298" s="1"/>
      <c r="AFK298" s="1"/>
      <c r="AFL298" s="1"/>
      <c r="AFM298" s="1"/>
      <c r="AFN298" s="1"/>
      <c r="AFO298" s="1"/>
      <c r="AFP298" s="1"/>
      <c r="AFQ298" s="1"/>
      <c r="AFR298" s="1"/>
      <c r="AFS298" s="1"/>
      <c r="AFT298" s="1"/>
      <c r="AFU298" s="1"/>
      <c r="AFV298" s="1"/>
      <c r="AFW298" s="1"/>
      <c r="AFX298" s="1"/>
      <c r="AFY298" s="1"/>
      <c r="AFZ298" s="1"/>
      <c r="AGA298" s="1"/>
      <c r="AGB298" s="1"/>
      <c r="AGC298" s="1"/>
      <c r="AGD298" s="1"/>
      <c r="AGE298" s="1"/>
      <c r="AGF298" s="1"/>
      <c r="AGG298" s="1"/>
      <c r="AGH298" s="1"/>
      <c r="AGI298" s="1"/>
      <c r="AGJ298" s="1"/>
      <c r="AGK298" s="1"/>
      <c r="AGL298" s="1"/>
      <c r="AGM298" s="1"/>
      <c r="AGN298" s="1"/>
      <c r="AGO298" s="1"/>
      <c r="AGP298" s="1"/>
      <c r="AGQ298" s="1"/>
      <c r="AGR298" s="1"/>
      <c r="AGS298" s="1"/>
      <c r="AGT298" s="1"/>
      <c r="AGU298" s="1"/>
      <c r="AGV298" s="1"/>
      <c r="AGW298" s="1"/>
      <c r="AGX298" s="1"/>
      <c r="AGY298" s="1"/>
      <c r="AGZ298" s="1"/>
      <c r="AHA298" s="1"/>
      <c r="AHB298" s="1"/>
      <c r="AHC298" s="1"/>
      <c r="AHD298" s="1"/>
      <c r="AHE298" s="1"/>
      <c r="AHF298" s="1"/>
      <c r="AHG298" s="1"/>
      <c r="AHH298" s="1"/>
      <c r="AHI298" s="1"/>
      <c r="AHJ298" s="1"/>
      <c r="AHK298" s="1"/>
      <c r="AHL298" s="1"/>
      <c r="AHM298" s="1"/>
      <c r="AHN298" s="1"/>
      <c r="AHO298" s="1"/>
      <c r="AHP298" s="1"/>
      <c r="AHQ298" s="1"/>
      <c r="AHR298" s="1"/>
      <c r="AHS298" s="1"/>
      <c r="AHT298" s="1"/>
      <c r="AHU298" s="1"/>
      <c r="AHV298" s="1"/>
      <c r="AHW298" s="1"/>
      <c r="AHX298" s="1"/>
      <c r="AHY298" s="1"/>
      <c r="AHZ298" s="1"/>
      <c r="AIA298" s="1"/>
      <c r="AIB298" s="1"/>
      <c r="AIC298" s="1"/>
      <c r="AID298" s="1"/>
      <c r="AIE298" s="1"/>
      <c r="AIF298" s="1"/>
      <c r="AIG298" s="1"/>
      <c r="AIH298" s="1"/>
      <c r="AII298" s="1"/>
      <c r="AIJ298" s="1"/>
      <c r="AIK298" s="1"/>
      <c r="AIL298" s="1"/>
      <c r="AIM298" s="1"/>
      <c r="AIN298" s="1"/>
      <c r="AIO298" s="1"/>
      <c r="AIP298" s="1"/>
      <c r="AIQ298" s="1"/>
      <c r="AIR298" s="1"/>
      <c r="AIS298" s="1"/>
      <c r="AIT298" s="1"/>
      <c r="AIU298" s="1"/>
      <c r="AIV298" s="1"/>
      <c r="AIW298" s="1"/>
      <c r="AIX298" s="1"/>
      <c r="AIY298" s="1"/>
      <c r="AIZ298" s="1"/>
      <c r="AJA298" s="1"/>
      <c r="AJB298" s="1"/>
      <c r="AJC298" s="1"/>
      <c r="AJD298" s="1"/>
      <c r="AJE298" s="1"/>
      <c r="AJF298" s="1"/>
      <c r="AJG298" s="1"/>
      <c r="AJH298" s="1"/>
      <c r="AJI298" s="1"/>
      <c r="AJJ298" s="1"/>
      <c r="AJK298" s="1"/>
      <c r="AJL298" s="1"/>
      <c r="AJM298" s="1"/>
      <c r="AJN298" s="1"/>
      <c r="AJO298" s="1"/>
      <c r="AJP298" s="1"/>
      <c r="AJQ298" s="1"/>
      <c r="AJR298" s="1"/>
      <c r="AJS298" s="1"/>
      <c r="AJT298" s="1"/>
      <c r="AJU298" s="1"/>
      <c r="AJV298" s="1"/>
      <c r="AJW298" s="1"/>
      <c r="AJX298" s="1"/>
      <c r="AJY298" s="1"/>
      <c r="AJZ298" s="1"/>
      <c r="AKA298" s="1"/>
      <c r="AKB298" s="1"/>
      <c r="AKC298" s="1"/>
      <c r="AKD298" s="1"/>
      <c r="AKE298" s="1"/>
      <c r="AKF298" s="1"/>
      <c r="AKG298" s="1"/>
      <c r="AKH298" s="1"/>
      <c r="AKI298" s="1"/>
      <c r="AKJ298" s="1"/>
      <c r="AKK298" s="1"/>
      <c r="AKL298" s="1"/>
      <c r="AKM298" s="1"/>
      <c r="AKN298" s="1"/>
      <c r="AKO298" s="1"/>
      <c r="AKP298" s="1"/>
      <c r="AKQ298" s="1"/>
      <c r="AKR298" s="1"/>
      <c r="AKS298" s="1"/>
      <c r="AKT298" s="1"/>
      <c r="AKU298" s="1"/>
      <c r="AKV298" s="1"/>
      <c r="AKW298" s="1"/>
      <c r="AKX298" s="1"/>
      <c r="AKY298" s="1"/>
      <c r="AKZ298" s="1"/>
      <c r="ALA298" s="1"/>
      <c r="ALB298" s="1"/>
      <c r="ALC298" s="1"/>
      <c r="ALD298" s="1"/>
      <c r="ALE298" s="1"/>
      <c r="ALF298" s="1"/>
      <c r="ALG298" s="1"/>
      <c r="ALH298" s="1"/>
      <c r="ALI298" s="1"/>
      <c r="ALJ298" s="1"/>
      <c r="ALK298" s="1"/>
      <c r="ALL298" s="1"/>
      <c r="ALM298" s="1"/>
      <c r="ALN298" s="1"/>
      <c r="ALO298" s="1"/>
      <c r="ALP298" s="1"/>
      <c r="ALQ298" s="1"/>
      <c r="ALR298" s="1"/>
      <c r="ALS298" s="1"/>
      <c r="ALT298" s="1"/>
      <c r="ALU298" s="1"/>
      <c r="ALV298" s="1"/>
      <c r="ALW298" s="1"/>
      <c r="ALX298" s="1"/>
      <c r="ALY298" s="1"/>
      <c r="ALZ298" s="1"/>
      <c r="AMA298" s="1"/>
      <c r="AMB298" s="1"/>
      <c r="AMC298" s="1"/>
      <c r="AMD298" s="1"/>
      <c r="AME298" s="1"/>
      <c r="AMF298" s="1"/>
      <c r="AMG298" s="1"/>
      <c r="AMH298" s="1"/>
      <c r="AMI298" s="1"/>
      <c r="AMJ298" s="1"/>
    </row>
    <row r="299" spans="1:1024" x14ac:dyDescent="0.3">
      <c r="A299" s="26">
        <v>292</v>
      </c>
      <c r="B299" s="29" t="s">
        <v>16</v>
      </c>
      <c r="C299" s="29"/>
      <c r="D299" s="29"/>
      <c r="E299" s="29"/>
      <c r="F299" s="29"/>
      <c r="G299" s="29"/>
      <c r="H299" s="29"/>
      <c r="I299" s="29"/>
      <c r="J299" s="29"/>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c r="PU299" s="1"/>
      <c r="PV299" s="1"/>
      <c r="PW299" s="1"/>
      <c r="PX299" s="1"/>
      <c r="PY299" s="1"/>
      <c r="PZ299" s="1"/>
      <c r="QA299" s="1"/>
      <c r="QB299" s="1"/>
      <c r="QC299" s="1"/>
      <c r="QD299" s="1"/>
      <c r="QE299" s="1"/>
      <c r="QF299" s="1"/>
      <c r="QG299" s="1"/>
      <c r="QH299" s="1"/>
      <c r="QI299" s="1"/>
      <c r="QJ299" s="1"/>
      <c r="QK299" s="1"/>
      <c r="QL299" s="1"/>
      <c r="QM299" s="1"/>
      <c r="QN299" s="1"/>
      <c r="QO299" s="1"/>
      <c r="QP299" s="1"/>
      <c r="QQ299" s="1"/>
      <c r="QR299" s="1"/>
      <c r="QS299" s="1"/>
      <c r="QT299" s="1"/>
      <c r="QU299" s="1"/>
      <c r="QV299" s="1"/>
      <c r="QW299" s="1"/>
      <c r="QX299" s="1"/>
      <c r="QY299" s="1"/>
      <c r="QZ299" s="1"/>
      <c r="RA299" s="1"/>
      <c r="RB299" s="1"/>
      <c r="RC299" s="1"/>
      <c r="RD299" s="1"/>
      <c r="RE299" s="1"/>
      <c r="RF299" s="1"/>
      <c r="RG299" s="1"/>
      <c r="RH299" s="1"/>
      <c r="RI299" s="1"/>
      <c r="RJ299" s="1"/>
      <c r="RK299" s="1"/>
      <c r="RL299" s="1"/>
      <c r="RM299" s="1"/>
      <c r="RN299" s="1"/>
      <c r="RO299" s="1"/>
      <c r="RP299" s="1"/>
      <c r="RQ299" s="1"/>
      <c r="RR299" s="1"/>
      <c r="RS299" s="1"/>
      <c r="RT299" s="1"/>
      <c r="RU299" s="1"/>
      <c r="RV299" s="1"/>
      <c r="RW299" s="1"/>
      <c r="RX299" s="1"/>
      <c r="RY299" s="1"/>
      <c r="RZ299" s="1"/>
      <c r="SA299" s="1"/>
      <c r="SB299" s="1"/>
      <c r="SC299" s="1"/>
      <c r="SD299" s="1"/>
      <c r="SE299" s="1"/>
      <c r="SF299" s="1"/>
      <c r="SG299" s="1"/>
      <c r="SH299" s="1"/>
      <c r="SI299" s="1"/>
      <c r="SJ299" s="1"/>
      <c r="SK299" s="1"/>
      <c r="SL299" s="1"/>
      <c r="SM299" s="1"/>
      <c r="SN299" s="1"/>
      <c r="SO299" s="1"/>
      <c r="SP299" s="1"/>
      <c r="SQ299" s="1"/>
      <c r="SR299" s="1"/>
      <c r="SS299" s="1"/>
      <c r="ST299" s="1"/>
      <c r="SU299" s="1"/>
      <c r="SV299" s="1"/>
      <c r="SW299" s="1"/>
      <c r="SX299" s="1"/>
      <c r="SY299" s="1"/>
      <c r="SZ299" s="1"/>
      <c r="TA299" s="1"/>
      <c r="TB299" s="1"/>
      <c r="TC299" s="1"/>
      <c r="TD299" s="1"/>
      <c r="TE299" s="1"/>
      <c r="TF299" s="1"/>
      <c r="TG299" s="1"/>
      <c r="TH299" s="1"/>
      <c r="TI299" s="1"/>
      <c r="TJ299" s="1"/>
      <c r="TK299" s="1"/>
      <c r="TL299" s="1"/>
      <c r="TM299" s="1"/>
      <c r="TN299" s="1"/>
      <c r="TO299" s="1"/>
      <c r="TP299" s="1"/>
      <c r="TQ299" s="1"/>
      <c r="TR299" s="1"/>
      <c r="TS299" s="1"/>
      <c r="TT299" s="1"/>
      <c r="TU299" s="1"/>
      <c r="TV299" s="1"/>
      <c r="TW299" s="1"/>
      <c r="TX299" s="1"/>
      <c r="TY299" s="1"/>
      <c r="TZ299" s="1"/>
      <c r="UA299" s="1"/>
      <c r="UB299" s="1"/>
      <c r="UC299" s="1"/>
      <c r="UD299" s="1"/>
      <c r="UE299" s="1"/>
      <c r="UF299" s="1"/>
      <c r="UG299" s="1"/>
      <c r="UH299" s="1"/>
      <c r="UI299" s="1"/>
      <c r="UJ299" s="1"/>
      <c r="UK299" s="1"/>
      <c r="UL299" s="1"/>
      <c r="UM299" s="1"/>
      <c r="UN299" s="1"/>
      <c r="UO299" s="1"/>
      <c r="UP299" s="1"/>
      <c r="UQ299" s="1"/>
      <c r="UR299" s="1"/>
      <c r="US299" s="1"/>
      <c r="UT299" s="1"/>
      <c r="UU299" s="1"/>
      <c r="UV299" s="1"/>
      <c r="UW299" s="1"/>
      <c r="UX299" s="1"/>
      <c r="UY299" s="1"/>
      <c r="UZ299" s="1"/>
      <c r="VA299" s="1"/>
      <c r="VB299" s="1"/>
      <c r="VC299" s="1"/>
      <c r="VD299" s="1"/>
      <c r="VE299" s="1"/>
      <c r="VF299" s="1"/>
      <c r="VG299" s="1"/>
      <c r="VH299" s="1"/>
      <c r="VI299" s="1"/>
      <c r="VJ299" s="1"/>
      <c r="VK299" s="1"/>
      <c r="VL299" s="1"/>
      <c r="VM299" s="1"/>
      <c r="VN299" s="1"/>
      <c r="VO299" s="1"/>
      <c r="VP299" s="1"/>
      <c r="VQ299" s="1"/>
      <c r="VR299" s="1"/>
      <c r="VS299" s="1"/>
      <c r="VT299" s="1"/>
      <c r="VU299" s="1"/>
      <c r="VV299" s="1"/>
      <c r="VW299" s="1"/>
      <c r="VX299" s="1"/>
      <c r="VY299" s="1"/>
      <c r="VZ299" s="1"/>
      <c r="WA299" s="1"/>
      <c r="WB299" s="1"/>
      <c r="WC299" s="1"/>
      <c r="WD299" s="1"/>
      <c r="WE299" s="1"/>
      <c r="WF299" s="1"/>
      <c r="WG299" s="1"/>
      <c r="WH299" s="1"/>
      <c r="WI299" s="1"/>
      <c r="WJ299" s="1"/>
      <c r="WK299" s="1"/>
      <c r="WL299" s="1"/>
      <c r="WM299" s="1"/>
      <c r="WN299" s="1"/>
      <c r="WO299" s="1"/>
      <c r="WP299" s="1"/>
      <c r="WQ299" s="1"/>
      <c r="WR299" s="1"/>
      <c r="WS299" s="1"/>
      <c r="WT299" s="1"/>
      <c r="WU299" s="1"/>
      <c r="WV299" s="1"/>
      <c r="WW299" s="1"/>
      <c r="WX299" s="1"/>
      <c r="WY299" s="1"/>
      <c r="WZ299" s="1"/>
      <c r="XA299" s="1"/>
      <c r="XB299" s="1"/>
      <c r="XC299" s="1"/>
      <c r="XD299" s="1"/>
      <c r="XE299" s="1"/>
      <c r="XF299" s="1"/>
      <c r="XG299" s="1"/>
      <c r="XH299" s="1"/>
      <c r="XI299" s="1"/>
      <c r="XJ299" s="1"/>
      <c r="XK299" s="1"/>
      <c r="XL299" s="1"/>
      <c r="XM299" s="1"/>
      <c r="XN299" s="1"/>
      <c r="XO299" s="1"/>
      <c r="XP299" s="1"/>
      <c r="XQ299" s="1"/>
      <c r="XR299" s="1"/>
      <c r="XS299" s="1"/>
      <c r="XT299" s="1"/>
      <c r="XU299" s="1"/>
      <c r="XV299" s="1"/>
      <c r="XW299" s="1"/>
      <c r="XX299" s="1"/>
      <c r="XY299" s="1"/>
      <c r="XZ299" s="1"/>
      <c r="YA299" s="1"/>
      <c r="YB299" s="1"/>
      <c r="YC299" s="1"/>
      <c r="YD299" s="1"/>
      <c r="YE299" s="1"/>
      <c r="YF299" s="1"/>
      <c r="YG299" s="1"/>
      <c r="YH299" s="1"/>
      <c r="YI299" s="1"/>
      <c r="YJ299" s="1"/>
      <c r="YK299" s="1"/>
      <c r="YL299" s="1"/>
      <c r="YM299" s="1"/>
      <c r="YN299" s="1"/>
      <c r="YO299" s="1"/>
      <c r="YP299" s="1"/>
      <c r="YQ299" s="1"/>
      <c r="YR299" s="1"/>
      <c r="YS299" s="1"/>
      <c r="YT299" s="1"/>
      <c r="YU299" s="1"/>
      <c r="YV299" s="1"/>
      <c r="YW299" s="1"/>
      <c r="YX299" s="1"/>
      <c r="YY299" s="1"/>
      <c r="YZ299" s="1"/>
      <c r="ZA299" s="1"/>
      <c r="ZB299" s="1"/>
      <c r="ZC299" s="1"/>
      <c r="ZD299" s="1"/>
      <c r="ZE299" s="1"/>
      <c r="ZF299" s="1"/>
      <c r="ZG299" s="1"/>
      <c r="ZH299" s="1"/>
      <c r="ZI299" s="1"/>
      <c r="ZJ299" s="1"/>
      <c r="ZK299" s="1"/>
      <c r="ZL299" s="1"/>
      <c r="ZM299" s="1"/>
      <c r="ZN299" s="1"/>
      <c r="ZO299" s="1"/>
      <c r="ZP299" s="1"/>
      <c r="ZQ299" s="1"/>
      <c r="ZR299" s="1"/>
      <c r="ZS299" s="1"/>
      <c r="ZT299" s="1"/>
      <c r="ZU299" s="1"/>
      <c r="ZV299" s="1"/>
      <c r="ZW299" s="1"/>
      <c r="ZX299" s="1"/>
      <c r="ZY299" s="1"/>
      <c r="ZZ299" s="1"/>
      <c r="AAA299" s="1"/>
      <c r="AAB299" s="1"/>
      <c r="AAC299" s="1"/>
      <c r="AAD299" s="1"/>
      <c r="AAE299" s="1"/>
      <c r="AAF299" s="1"/>
      <c r="AAG299" s="1"/>
      <c r="AAH299" s="1"/>
      <c r="AAI299" s="1"/>
      <c r="AAJ299" s="1"/>
      <c r="AAK299" s="1"/>
      <c r="AAL299" s="1"/>
      <c r="AAM299" s="1"/>
      <c r="AAN299" s="1"/>
      <c r="AAO299" s="1"/>
      <c r="AAP299" s="1"/>
      <c r="AAQ299" s="1"/>
      <c r="AAR299" s="1"/>
      <c r="AAS299" s="1"/>
      <c r="AAT299" s="1"/>
      <c r="AAU299" s="1"/>
      <c r="AAV299" s="1"/>
      <c r="AAW299" s="1"/>
      <c r="AAX299" s="1"/>
      <c r="AAY299" s="1"/>
      <c r="AAZ299" s="1"/>
      <c r="ABA299" s="1"/>
      <c r="ABB299" s="1"/>
      <c r="ABC299" s="1"/>
      <c r="ABD299" s="1"/>
      <c r="ABE299" s="1"/>
      <c r="ABF299" s="1"/>
      <c r="ABG299" s="1"/>
      <c r="ABH299" s="1"/>
      <c r="ABI299" s="1"/>
      <c r="ABJ299" s="1"/>
      <c r="ABK299" s="1"/>
      <c r="ABL299" s="1"/>
      <c r="ABM299" s="1"/>
      <c r="ABN299" s="1"/>
      <c r="ABO299" s="1"/>
      <c r="ABP299" s="1"/>
      <c r="ABQ299" s="1"/>
      <c r="ABR299" s="1"/>
      <c r="ABS299" s="1"/>
      <c r="ABT299" s="1"/>
      <c r="ABU299" s="1"/>
      <c r="ABV299" s="1"/>
      <c r="ABW299" s="1"/>
      <c r="ABX299" s="1"/>
      <c r="ABY299" s="1"/>
      <c r="ABZ299" s="1"/>
      <c r="ACA299" s="1"/>
      <c r="ACB299" s="1"/>
      <c r="ACC299" s="1"/>
      <c r="ACD299" s="1"/>
      <c r="ACE299" s="1"/>
      <c r="ACF299" s="1"/>
      <c r="ACG299" s="1"/>
      <c r="ACH299" s="1"/>
      <c r="ACI299" s="1"/>
      <c r="ACJ299" s="1"/>
      <c r="ACK299" s="1"/>
      <c r="ACL299" s="1"/>
      <c r="ACM299" s="1"/>
      <c r="ACN299" s="1"/>
      <c r="ACO299" s="1"/>
      <c r="ACP299" s="1"/>
      <c r="ACQ299" s="1"/>
      <c r="ACR299" s="1"/>
      <c r="ACS299" s="1"/>
      <c r="ACT299" s="1"/>
      <c r="ACU299" s="1"/>
      <c r="ACV299" s="1"/>
      <c r="ACW299" s="1"/>
      <c r="ACX299" s="1"/>
      <c r="ACY299" s="1"/>
      <c r="ACZ299" s="1"/>
      <c r="ADA299" s="1"/>
      <c r="ADB299" s="1"/>
      <c r="ADC299" s="1"/>
      <c r="ADD299" s="1"/>
      <c r="ADE299" s="1"/>
      <c r="ADF299" s="1"/>
      <c r="ADG299" s="1"/>
      <c r="ADH299" s="1"/>
      <c r="ADI299" s="1"/>
      <c r="ADJ299" s="1"/>
      <c r="ADK299" s="1"/>
      <c r="ADL299" s="1"/>
      <c r="ADM299" s="1"/>
      <c r="ADN299" s="1"/>
      <c r="ADO299" s="1"/>
      <c r="ADP299" s="1"/>
      <c r="ADQ299" s="1"/>
      <c r="ADR299" s="1"/>
      <c r="ADS299" s="1"/>
      <c r="ADT299" s="1"/>
      <c r="ADU299" s="1"/>
      <c r="ADV299" s="1"/>
      <c r="ADW299" s="1"/>
      <c r="ADX299" s="1"/>
      <c r="ADY299" s="1"/>
      <c r="ADZ299" s="1"/>
      <c r="AEA299" s="1"/>
      <c r="AEB299" s="1"/>
      <c r="AEC299" s="1"/>
      <c r="AED299" s="1"/>
      <c r="AEE299" s="1"/>
      <c r="AEF299" s="1"/>
      <c r="AEG299" s="1"/>
      <c r="AEH299" s="1"/>
      <c r="AEI299" s="1"/>
      <c r="AEJ299" s="1"/>
      <c r="AEK299" s="1"/>
      <c r="AEL299" s="1"/>
      <c r="AEM299" s="1"/>
      <c r="AEN299" s="1"/>
      <c r="AEO299" s="1"/>
      <c r="AEP299" s="1"/>
      <c r="AEQ299" s="1"/>
      <c r="AER299" s="1"/>
      <c r="AES299" s="1"/>
      <c r="AET299" s="1"/>
      <c r="AEU299" s="1"/>
      <c r="AEV299" s="1"/>
      <c r="AEW299" s="1"/>
      <c r="AEX299" s="1"/>
      <c r="AEY299" s="1"/>
      <c r="AEZ299" s="1"/>
      <c r="AFA299" s="1"/>
      <c r="AFB299" s="1"/>
      <c r="AFC299" s="1"/>
      <c r="AFD299" s="1"/>
      <c r="AFE299" s="1"/>
      <c r="AFF299" s="1"/>
      <c r="AFG299" s="1"/>
      <c r="AFH299" s="1"/>
      <c r="AFI299" s="1"/>
      <c r="AFJ299" s="1"/>
      <c r="AFK299" s="1"/>
      <c r="AFL299" s="1"/>
      <c r="AFM299" s="1"/>
      <c r="AFN299" s="1"/>
      <c r="AFO299" s="1"/>
      <c r="AFP299" s="1"/>
      <c r="AFQ299" s="1"/>
      <c r="AFR299" s="1"/>
      <c r="AFS299" s="1"/>
      <c r="AFT299" s="1"/>
      <c r="AFU299" s="1"/>
      <c r="AFV299" s="1"/>
      <c r="AFW299" s="1"/>
      <c r="AFX299" s="1"/>
      <c r="AFY299" s="1"/>
      <c r="AFZ299" s="1"/>
      <c r="AGA299" s="1"/>
      <c r="AGB299" s="1"/>
      <c r="AGC299" s="1"/>
      <c r="AGD299" s="1"/>
      <c r="AGE299" s="1"/>
      <c r="AGF299" s="1"/>
      <c r="AGG299" s="1"/>
      <c r="AGH299" s="1"/>
      <c r="AGI299" s="1"/>
      <c r="AGJ299" s="1"/>
      <c r="AGK299" s="1"/>
      <c r="AGL299" s="1"/>
      <c r="AGM299" s="1"/>
      <c r="AGN299" s="1"/>
      <c r="AGO299" s="1"/>
      <c r="AGP299" s="1"/>
      <c r="AGQ299" s="1"/>
      <c r="AGR299" s="1"/>
      <c r="AGS299" s="1"/>
      <c r="AGT299" s="1"/>
      <c r="AGU299" s="1"/>
      <c r="AGV299" s="1"/>
      <c r="AGW299" s="1"/>
      <c r="AGX299" s="1"/>
      <c r="AGY299" s="1"/>
      <c r="AGZ299" s="1"/>
      <c r="AHA299" s="1"/>
      <c r="AHB299" s="1"/>
      <c r="AHC299" s="1"/>
      <c r="AHD299" s="1"/>
      <c r="AHE299" s="1"/>
      <c r="AHF299" s="1"/>
      <c r="AHG299" s="1"/>
      <c r="AHH299" s="1"/>
      <c r="AHI299" s="1"/>
      <c r="AHJ299" s="1"/>
      <c r="AHK299" s="1"/>
      <c r="AHL299" s="1"/>
      <c r="AHM299" s="1"/>
      <c r="AHN299" s="1"/>
      <c r="AHO299" s="1"/>
      <c r="AHP299" s="1"/>
      <c r="AHQ299" s="1"/>
      <c r="AHR299" s="1"/>
      <c r="AHS299" s="1"/>
      <c r="AHT299" s="1"/>
      <c r="AHU299" s="1"/>
      <c r="AHV299" s="1"/>
      <c r="AHW299" s="1"/>
      <c r="AHX299" s="1"/>
      <c r="AHY299" s="1"/>
      <c r="AHZ299" s="1"/>
      <c r="AIA299" s="1"/>
      <c r="AIB299" s="1"/>
      <c r="AIC299" s="1"/>
      <c r="AID299" s="1"/>
      <c r="AIE299" s="1"/>
      <c r="AIF299" s="1"/>
      <c r="AIG299" s="1"/>
      <c r="AIH299" s="1"/>
      <c r="AII299" s="1"/>
      <c r="AIJ299" s="1"/>
      <c r="AIK299" s="1"/>
      <c r="AIL299" s="1"/>
      <c r="AIM299" s="1"/>
      <c r="AIN299" s="1"/>
      <c r="AIO299" s="1"/>
      <c r="AIP299" s="1"/>
      <c r="AIQ299" s="1"/>
      <c r="AIR299" s="1"/>
      <c r="AIS299" s="1"/>
      <c r="AIT299" s="1"/>
      <c r="AIU299" s="1"/>
      <c r="AIV299" s="1"/>
      <c r="AIW299" s="1"/>
      <c r="AIX299" s="1"/>
      <c r="AIY299" s="1"/>
      <c r="AIZ299" s="1"/>
      <c r="AJA299" s="1"/>
      <c r="AJB299" s="1"/>
      <c r="AJC299" s="1"/>
      <c r="AJD299" s="1"/>
      <c r="AJE299" s="1"/>
      <c r="AJF299" s="1"/>
      <c r="AJG299" s="1"/>
      <c r="AJH299" s="1"/>
      <c r="AJI299" s="1"/>
      <c r="AJJ299" s="1"/>
      <c r="AJK299" s="1"/>
      <c r="AJL299" s="1"/>
      <c r="AJM299" s="1"/>
      <c r="AJN299" s="1"/>
      <c r="AJO299" s="1"/>
      <c r="AJP299" s="1"/>
      <c r="AJQ299" s="1"/>
      <c r="AJR299" s="1"/>
      <c r="AJS299" s="1"/>
      <c r="AJT299" s="1"/>
      <c r="AJU299" s="1"/>
      <c r="AJV299" s="1"/>
      <c r="AJW299" s="1"/>
      <c r="AJX299" s="1"/>
      <c r="AJY299" s="1"/>
      <c r="AJZ299" s="1"/>
      <c r="AKA299" s="1"/>
      <c r="AKB299" s="1"/>
      <c r="AKC299" s="1"/>
      <c r="AKD299" s="1"/>
      <c r="AKE299" s="1"/>
      <c r="AKF299" s="1"/>
      <c r="AKG299" s="1"/>
      <c r="AKH299" s="1"/>
      <c r="AKI299" s="1"/>
      <c r="AKJ299" s="1"/>
      <c r="AKK299" s="1"/>
      <c r="AKL299" s="1"/>
      <c r="AKM299" s="1"/>
      <c r="AKN299" s="1"/>
      <c r="AKO299" s="1"/>
      <c r="AKP299" s="1"/>
      <c r="AKQ299" s="1"/>
      <c r="AKR299" s="1"/>
      <c r="AKS299" s="1"/>
      <c r="AKT299" s="1"/>
      <c r="AKU299" s="1"/>
      <c r="AKV299" s="1"/>
      <c r="AKW299" s="1"/>
      <c r="AKX299" s="1"/>
      <c r="AKY299" s="1"/>
      <c r="AKZ299" s="1"/>
      <c r="ALA299" s="1"/>
      <c r="ALB299" s="1"/>
      <c r="ALC299" s="1"/>
      <c r="ALD299" s="1"/>
      <c r="ALE299" s="1"/>
      <c r="ALF299" s="1"/>
      <c r="ALG299" s="1"/>
      <c r="ALH299" s="1"/>
      <c r="ALI299" s="1"/>
      <c r="ALJ299" s="1"/>
      <c r="ALK299" s="1"/>
      <c r="ALL299" s="1"/>
      <c r="ALM299" s="1"/>
      <c r="ALN299" s="1"/>
      <c r="ALO299" s="1"/>
      <c r="ALP299" s="1"/>
      <c r="ALQ299" s="1"/>
      <c r="ALR299" s="1"/>
      <c r="ALS299" s="1"/>
      <c r="ALT299" s="1"/>
      <c r="ALU299" s="1"/>
      <c r="ALV299" s="1"/>
      <c r="ALW299" s="1"/>
      <c r="ALX299" s="1"/>
      <c r="ALY299" s="1"/>
      <c r="ALZ299" s="1"/>
      <c r="AMA299" s="1"/>
      <c r="AMB299" s="1"/>
      <c r="AMC299" s="1"/>
      <c r="AMD299" s="1"/>
      <c r="AME299" s="1"/>
      <c r="AMF299" s="1"/>
      <c r="AMG299" s="1"/>
      <c r="AMH299" s="1"/>
      <c r="AMI299" s="1"/>
      <c r="AMJ299" s="1"/>
    </row>
    <row r="300" spans="1:1024" s="8" customFormat="1" x14ac:dyDescent="0.25">
      <c r="A300" s="26">
        <v>293</v>
      </c>
      <c r="B300" s="3" t="s">
        <v>17</v>
      </c>
      <c r="C300" s="28">
        <f>C301+C302+C303</f>
        <v>728202.70568999997</v>
      </c>
      <c r="D300" s="28">
        <f t="shared" ref="D300:I300" si="120">D301+D302+D303</f>
        <v>85381.462719999996</v>
      </c>
      <c r="E300" s="28">
        <f t="shared" si="120"/>
        <v>103016.51000000001</v>
      </c>
      <c r="F300" s="28">
        <f t="shared" si="120"/>
        <v>135867.31391999999</v>
      </c>
      <c r="G300" s="28">
        <f t="shared" si="120"/>
        <v>148787.20000000001</v>
      </c>
      <c r="H300" s="28">
        <f t="shared" si="120"/>
        <v>154231.6</v>
      </c>
      <c r="I300" s="28">
        <f t="shared" si="120"/>
        <v>100918.61904999999</v>
      </c>
      <c r="J300" s="28"/>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c r="PU300" s="1"/>
      <c r="PV300" s="1"/>
      <c r="PW300" s="1"/>
      <c r="PX300" s="1"/>
      <c r="PY300" s="1"/>
      <c r="PZ300" s="1"/>
      <c r="QA300" s="1"/>
      <c r="QB300" s="1"/>
      <c r="QC300" s="1"/>
      <c r="QD300" s="1"/>
      <c r="QE300" s="1"/>
      <c r="QF300" s="1"/>
      <c r="QG300" s="1"/>
      <c r="QH300" s="1"/>
      <c r="QI300" s="1"/>
      <c r="QJ300" s="1"/>
      <c r="QK300" s="1"/>
      <c r="QL300" s="1"/>
      <c r="QM300" s="1"/>
      <c r="QN300" s="1"/>
      <c r="QO300" s="1"/>
      <c r="QP300" s="1"/>
      <c r="QQ300" s="1"/>
      <c r="QR300" s="1"/>
      <c r="QS300" s="1"/>
      <c r="QT300" s="1"/>
      <c r="QU300" s="1"/>
      <c r="QV300" s="1"/>
      <c r="QW300" s="1"/>
      <c r="QX300" s="1"/>
      <c r="QY300" s="1"/>
      <c r="QZ300" s="1"/>
      <c r="RA300" s="1"/>
      <c r="RB300" s="1"/>
      <c r="RC300" s="1"/>
      <c r="RD300" s="1"/>
      <c r="RE300" s="1"/>
      <c r="RF300" s="1"/>
      <c r="RG300" s="1"/>
      <c r="RH300" s="1"/>
      <c r="RI300" s="1"/>
      <c r="RJ300" s="1"/>
      <c r="RK300" s="1"/>
      <c r="RL300" s="1"/>
      <c r="RM300" s="1"/>
      <c r="RN300" s="1"/>
      <c r="RO300" s="1"/>
      <c r="RP300" s="1"/>
      <c r="RQ300" s="1"/>
      <c r="RR300" s="1"/>
      <c r="RS300" s="1"/>
      <c r="RT300" s="1"/>
      <c r="RU300" s="1"/>
      <c r="RV300" s="1"/>
      <c r="RW300" s="1"/>
      <c r="RX300" s="1"/>
      <c r="RY300" s="1"/>
      <c r="RZ300" s="1"/>
      <c r="SA300" s="1"/>
      <c r="SB300" s="1"/>
      <c r="SC300" s="1"/>
      <c r="SD300" s="1"/>
      <c r="SE300" s="1"/>
      <c r="SF300" s="1"/>
      <c r="SG300" s="1"/>
      <c r="SH300" s="1"/>
      <c r="SI300" s="1"/>
      <c r="SJ300" s="1"/>
      <c r="SK300" s="1"/>
      <c r="SL300" s="1"/>
      <c r="SM300" s="1"/>
      <c r="SN300" s="1"/>
      <c r="SO300" s="1"/>
      <c r="SP300" s="1"/>
      <c r="SQ300" s="1"/>
      <c r="SR300" s="1"/>
      <c r="SS300" s="1"/>
      <c r="ST300" s="1"/>
      <c r="SU300" s="1"/>
      <c r="SV300" s="1"/>
      <c r="SW300" s="1"/>
      <c r="SX300" s="1"/>
      <c r="SY300" s="1"/>
      <c r="SZ300" s="1"/>
      <c r="TA300" s="1"/>
      <c r="TB300" s="1"/>
      <c r="TC300" s="1"/>
      <c r="TD300" s="1"/>
      <c r="TE300" s="1"/>
      <c r="TF300" s="1"/>
      <c r="TG300" s="1"/>
      <c r="TH300" s="1"/>
      <c r="TI300" s="1"/>
      <c r="TJ300" s="1"/>
      <c r="TK300" s="1"/>
      <c r="TL300" s="1"/>
      <c r="TM300" s="1"/>
      <c r="TN300" s="1"/>
      <c r="TO300" s="1"/>
      <c r="TP300" s="1"/>
      <c r="TQ300" s="1"/>
      <c r="TR300" s="1"/>
      <c r="TS300" s="1"/>
      <c r="TT300" s="1"/>
      <c r="TU300" s="1"/>
      <c r="TV300" s="1"/>
      <c r="TW300" s="1"/>
      <c r="TX300" s="1"/>
      <c r="TY300" s="1"/>
      <c r="TZ300" s="1"/>
      <c r="UA300" s="1"/>
      <c r="UB300" s="1"/>
      <c r="UC300" s="1"/>
      <c r="UD300" s="1"/>
      <c r="UE300" s="1"/>
      <c r="UF300" s="1"/>
      <c r="UG300" s="1"/>
      <c r="UH300" s="1"/>
      <c r="UI300" s="1"/>
      <c r="UJ300" s="1"/>
      <c r="UK300" s="1"/>
      <c r="UL300" s="1"/>
      <c r="UM300" s="1"/>
      <c r="UN300" s="1"/>
      <c r="UO300" s="1"/>
      <c r="UP300" s="1"/>
      <c r="UQ300" s="1"/>
      <c r="UR300" s="1"/>
      <c r="US300" s="1"/>
      <c r="UT300" s="1"/>
      <c r="UU300" s="1"/>
      <c r="UV300" s="1"/>
      <c r="UW300" s="1"/>
      <c r="UX300" s="1"/>
      <c r="UY300" s="1"/>
      <c r="UZ300" s="1"/>
      <c r="VA300" s="1"/>
      <c r="VB300" s="1"/>
      <c r="VC300" s="1"/>
      <c r="VD300" s="1"/>
      <c r="VE300" s="1"/>
      <c r="VF300" s="1"/>
      <c r="VG300" s="1"/>
      <c r="VH300" s="1"/>
      <c r="VI300" s="1"/>
      <c r="VJ300" s="1"/>
      <c r="VK300" s="1"/>
      <c r="VL300" s="1"/>
      <c r="VM300" s="1"/>
      <c r="VN300" s="1"/>
      <c r="VO300" s="1"/>
      <c r="VP300" s="1"/>
      <c r="VQ300" s="1"/>
      <c r="VR300" s="1"/>
      <c r="VS300" s="1"/>
      <c r="VT300" s="1"/>
      <c r="VU300" s="1"/>
      <c r="VV300" s="1"/>
      <c r="VW300" s="1"/>
      <c r="VX300" s="1"/>
      <c r="VY300" s="1"/>
      <c r="VZ300" s="1"/>
      <c r="WA300" s="1"/>
      <c r="WB300" s="1"/>
      <c r="WC300" s="1"/>
      <c r="WD300" s="1"/>
      <c r="WE300" s="1"/>
      <c r="WF300" s="1"/>
      <c r="WG300" s="1"/>
      <c r="WH300" s="1"/>
      <c r="WI300" s="1"/>
      <c r="WJ300" s="1"/>
      <c r="WK300" s="1"/>
      <c r="WL300" s="1"/>
      <c r="WM300" s="1"/>
      <c r="WN300" s="1"/>
      <c r="WO300" s="1"/>
      <c r="WP300" s="1"/>
      <c r="WQ300" s="1"/>
      <c r="WR300" s="1"/>
      <c r="WS300" s="1"/>
      <c r="WT300" s="1"/>
      <c r="WU300" s="1"/>
      <c r="WV300" s="1"/>
      <c r="WW300" s="1"/>
      <c r="WX300" s="1"/>
      <c r="WY300" s="1"/>
      <c r="WZ300" s="1"/>
      <c r="XA300" s="1"/>
      <c r="XB300" s="1"/>
      <c r="XC300" s="1"/>
      <c r="XD300" s="1"/>
      <c r="XE300" s="1"/>
      <c r="XF300" s="1"/>
      <c r="XG300" s="1"/>
      <c r="XH300" s="1"/>
      <c r="XI300" s="1"/>
      <c r="XJ300" s="1"/>
      <c r="XK300" s="1"/>
      <c r="XL300" s="1"/>
      <c r="XM300" s="1"/>
      <c r="XN300" s="1"/>
      <c r="XO300" s="1"/>
      <c r="XP300" s="1"/>
      <c r="XQ300" s="1"/>
      <c r="XR300" s="1"/>
      <c r="XS300" s="1"/>
      <c r="XT300" s="1"/>
      <c r="XU300" s="1"/>
      <c r="XV300" s="1"/>
      <c r="XW300" s="1"/>
      <c r="XX300" s="1"/>
      <c r="XY300" s="1"/>
      <c r="XZ300" s="1"/>
      <c r="YA300" s="1"/>
      <c r="YB300" s="1"/>
      <c r="YC300" s="1"/>
      <c r="YD300" s="1"/>
      <c r="YE300" s="1"/>
      <c r="YF300" s="1"/>
      <c r="YG300" s="1"/>
      <c r="YH300" s="1"/>
      <c r="YI300" s="1"/>
      <c r="YJ300" s="1"/>
      <c r="YK300" s="1"/>
      <c r="YL300" s="1"/>
      <c r="YM300" s="1"/>
      <c r="YN300" s="1"/>
      <c r="YO300" s="1"/>
      <c r="YP300" s="1"/>
      <c r="YQ300" s="1"/>
      <c r="YR300" s="1"/>
      <c r="YS300" s="1"/>
      <c r="YT300" s="1"/>
      <c r="YU300" s="1"/>
      <c r="YV300" s="1"/>
      <c r="YW300" s="1"/>
      <c r="YX300" s="1"/>
      <c r="YY300" s="1"/>
      <c r="YZ300" s="1"/>
      <c r="ZA300" s="1"/>
      <c r="ZB300" s="1"/>
      <c r="ZC300" s="1"/>
      <c r="ZD300" s="1"/>
      <c r="ZE300" s="1"/>
      <c r="ZF300" s="1"/>
      <c r="ZG300" s="1"/>
      <c r="ZH300" s="1"/>
      <c r="ZI300" s="1"/>
      <c r="ZJ300" s="1"/>
      <c r="ZK300" s="1"/>
      <c r="ZL300" s="1"/>
      <c r="ZM300" s="1"/>
      <c r="ZN300" s="1"/>
      <c r="ZO300" s="1"/>
      <c r="ZP300" s="1"/>
      <c r="ZQ300" s="1"/>
      <c r="ZR300" s="1"/>
      <c r="ZS300" s="1"/>
      <c r="ZT300" s="1"/>
      <c r="ZU300" s="1"/>
      <c r="ZV300" s="1"/>
      <c r="ZW300" s="1"/>
      <c r="ZX300" s="1"/>
      <c r="ZY300" s="1"/>
      <c r="ZZ300" s="1"/>
      <c r="AAA300" s="1"/>
      <c r="AAB300" s="1"/>
      <c r="AAC300" s="1"/>
      <c r="AAD300" s="1"/>
      <c r="AAE300" s="1"/>
      <c r="AAF300" s="1"/>
      <c r="AAG300" s="1"/>
      <c r="AAH300" s="1"/>
      <c r="AAI300" s="1"/>
      <c r="AAJ300" s="1"/>
      <c r="AAK300" s="1"/>
      <c r="AAL300" s="1"/>
      <c r="AAM300" s="1"/>
      <c r="AAN300" s="1"/>
      <c r="AAO300" s="1"/>
      <c r="AAP300" s="1"/>
      <c r="AAQ300" s="1"/>
      <c r="AAR300" s="1"/>
      <c r="AAS300" s="1"/>
      <c r="AAT300" s="1"/>
      <c r="AAU300" s="1"/>
      <c r="AAV300" s="1"/>
      <c r="AAW300" s="1"/>
      <c r="AAX300" s="1"/>
      <c r="AAY300" s="1"/>
      <c r="AAZ300" s="1"/>
      <c r="ABA300" s="1"/>
      <c r="ABB300" s="1"/>
      <c r="ABC300" s="1"/>
      <c r="ABD300" s="1"/>
      <c r="ABE300" s="1"/>
      <c r="ABF300" s="1"/>
      <c r="ABG300" s="1"/>
      <c r="ABH300" s="1"/>
      <c r="ABI300" s="1"/>
      <c r="ABJ300" s="1"/>
      <c r="ABK300" s="1"/>
      <c r="ABL300" s="1"/>
      <c r="ABM300" s="1"/>
      <c r="ABN300" s="1"/>
      <c r="ABO300" s="1"/>
      <c r="ABP300" s="1"/>
      <c r="ABQ300" s="1"/>
      <c r="ABR300" s="1"/>
      <c r="ABS300" s="1"/>
      <c r="ABT300" s="1"/>
      <c r="ABU300" s="1"/>
      <c r="ABV300" s="1"/>
      <c r="ABW300" s="1"/>
      <c r="ABX300" s="1"/>
      <c r="ABY300" s="1"/>
      <c r="ABZ300" s="1"/>
      <c r="ACA300" s="1"/>
      <c r="ACB300" s="1"/>
      <c r="ACC300" s="1"/>
      <c r="ACD300" s="1"/>
      <c r="ACE300" s="1"/>
      <c r="ACF300" s="1"/>
      <c r="ACG300" s="1"/>
      <c r="ACH300" s="1"/>
      <c r="ACI300" s="1"/>
      <c r="ACJ300" s="1"/>
      <c r="ACK300" s="1"/>
      <c r="ACL300" s="1"/>
      <c r="ACM300" s="1"/>
      <c r="ACN300" s="1"/>
      <c r="ACO300" s="1"/>
      <c r="ACP300" s="1"/>
      <c r="ACQ300" s="1"/>
      <c r="ACR300" s="1"/>
      <c r="ACS300" s="1"/>
      <c r="ACT300" s="1"/>
      <c r="ACU300" s="1"/>
      <c r="ACV300" s="1"/>
      <c r="ACW300" s="1"/>
      <c r="ACX300" s="1"/>
      <c r="ACY300" s="1"/>
      <c r="ACZ300" s="1"/>
      <c r="ADA300" s="1"/>
      <c r="ADB300" s="1"/>
      <c r="ADC300" s="1"/>
      <c r="ADD300" s="1"/>
      <c r="ADE300" s="1"/>
      <c r="ADF300" s="1"/>
      <c r="ADG300" s="1"/>
      <c r="ADH300" s="1"/>
      <c r="ADI300" s="1"/>
      <c r="ADJ300" s="1"/>
      <c r="ADK300" s="1"/>
      <c r="ADL300" s="1"/>
      <c r="ADM300" s="1"/>
      <c r="ADN300" s="1"/>
      <c r="ADO300" s="1"/>
      <c r="ADP300" s="1"/>
      <c r="ADQ300" s="1"/>
      <c r="ADR300" s="1"/>
      <c r="ADS300" s="1"/>
      <c r="ADT300" s="1"/>
      <c r="ADU300" s="1"/>
      <c r="ADV300" s="1"/>
      <c r="ADW300" s="1"/>
      <c r="ADX300" s="1"/>
      <c r="ADY300" s="1"/>
      <c r="ADZ300" s="1"/>
      <c r="AEA300" s="1"/>
      <c r="AEB300" s="1"/>
      <c r="AEC300" s="1"/>
      <c r="AED300" s="1"/>
      <c r="AEE300" s="1"/>
      <c r="AEF300" s="1"/>
      <c r="AEG300" s="1"/>
      <c r="AEH300" s="1"/>
      <c r="AEI300" s="1"/>
      <c r="AEJ300" s="1"/>
      <c r="AEK300" s="1"/>
      <c r="AEL300" s="1"/>
      <c r="AEM300" s="1"/>
      <c r="AEN300" s="1"/>
      <c r="AEO300" s="1"/>
      <c r="AEP300" s="1"/>
      <c r="AEQ300" s="1"/>
      <c r="AER300" s="1"/>
      <c r="AES300" s="1"/>
      <c r="AET300" s="1"/>
      <c r="AEU300" s="1"/>
      <c r="AEV300" s="1"/>
      <c r="AEW300" s="1"/>
      <c r="AEX300" s="1"/>
      <c r="AEY300" s="1"/>
      <c r="AEZ300" s="1"/>
      <c r="AFA300" s="1"/>
      <c r="AFB300" s="1"/>
      <c r="AFC300" s="1"/>
      <c r="AFD300" s="1"/>
      <c r="AFE300" s="1"/>
      <c r="AFF300" s="1"/>
      <c r="AFG300" s="1"/>
      <c r="AFH300" s="1"/>
      <c r="AFI300" s="1"/>
      <c r="AFJ300" s="1"/>
      <c r="AFK300" s="1"/>
      <c r="AFL300" s="1"/>
      <c r="AFM300" s="1"/>
      <c r="AFN300" s="1"/>
      <c r="AFO300" s="1"/>
      <c r="AFP300" s="1"/>
      <c r="AFQ300" s="1"/>
      <c r="AFR300" s="1"/>
      <c r="AFS300" s="1"/>
      <c r="AFT300" s="1"/>
      <c r="AFU300" s="1"/>
      <c r="AFV300" s="1"/>
      <c r="AFW300" s="1"/>
      <c r="AFX300" s="1"/>
      <c r="AFY300" s="1"/>
      <c r="AFZ300" s="1"/>
      <c r="AGA300" s="1"/>
      <c r="AGB300" s="1"/>
      <c r="AGC300" s="1"/>
      <c r="AGD300" s="1"/>
      <c r="AGE300" s="1"/>
      <c r="AGF300" s="1"/>
      <c r="AGG300" s="1"/>
      <c r="AGH300" s="1"/>
      <c r="AGI300" s="1"/>
      <c r="AGJ300" s="1"/>
      <c r="AGK300" s="1"/>
      <c r="AGL300" s="1"/>
      <c r="AGM300" s="1"/>
      <c r="AGN300" s="1"/>
      <c r="AGO300" s="1"/>
      <c r="AGP300" s="1"/>
      <c r="AGQ300" s="1"/>
      <c r="AGR300" s="1"/>
      <c r="AGS300" s="1"/>
      <c r="AGT300" s="1"/>
      <c r="AGU300" s="1"/>
      <c r="AGV300" s="1"/>
      <c r="AGW300" s="1"/>
      <c r="AGX300" s="1"/>
      <c r="AGY300" s="1"/>
      <c r="AGZ300" s="1"/>
      <c r="AHA300" s="1"/>
      <c r="AHB300" s="1"/>
      <c r="AHC300" s="1"/>
      <c r="AHD300" s="1"/>
      <c r="AHE300" s="1"/>
      <c r="AHF300" s="1"/>
      <c r="AHG300" s="1"/>
      <c r="AHH300" s="1"/>
      <c r="AHI300" s="1"/>
      <c r="AHJ300" s="1"/>
      <c r="AHK300" s="1"/>
      <c r="AHL300" s="1"/>
      <c r="AHM300" s="1"/>
      <c r="AHN300" s="1"/>
      <c r="AHO300" s="1"/>
      <c r="AHP300" s="1"/>
      <c r="AHQ300" s="1"/>
      <c r="AHR300" s="1"/>
      <c r="AHS300" s="1"/>
      <c r="AHT300" s="1"/>
      <c r="AHU300" s="1"/>
      <c r="AHV300" s="1"/>
      <c r="AHW300" s="1"/>
      <c r="AHX300" s="1"/>
      <c r="AHY300" s="1"/>
      <c r="AHZ300" s="1"/>
      <c r="AIA300" s="1"/>
      <c r="AIB300" s="1"/>
      <c r="AIC300" s="1"/>
      <c r="AID300" s="1"/>
      <c r="AIE300" s="1"/>
      <c r="AIF300" s="1"/>
      <c r="AIG300" s="1"/>
      <c r="AIH300" s="1"/>
      <c r="AII300" s="1"/>
      <c r="AIJ300" s="1"/>
      <c r="AIK300" s="1"/>
      <c r="AIL300" s="1"/>
      <c r="AIM300" s="1"/>
      <c r="AIN300" s="1"/>
      <c r="AIO300" s="1"/>
      <c r="AIP300" s="1"/>
      <c r="AIQ300" s="1"/>
      <c r="AIR300" s="1"/>
      <c r="AIS300" s="1"/>
      <c r="AIT300" s="1"/>
      <c r="AIU300" s="1"/>
      <c r="AIV300" s="1"/>
      <c r="AIW300" s="1"/>
      <c r="AIX300" s="1"/>
      <c r="AIY300" s="1"/>
      <c r="AIZ300" s="1"/>
      <c r="AJA300" s="1"/>
      <c r="AJB300" s="1"/>
      <c r="AJC300" s="1"/>
      <c r="AJD300" s="1"/>
      <c r="AJE300" s="1"/>
      <c r="AJF300" s="1"/>
      <c r="AJG300" s="1"/>
      <c r="AJH300" s="1"/>
      <c r="AJI300" s="1"/>
      <c r="AJJ300" s="1"/>
      <c r="AJK300" s="1"/>
      <c r="AJL300" s="1"/>
      <c r="AJM300" s="1"/>
      <c r="AJN300" s="1"/>
      <c r="AJO300" s="1"/>
      <c r="AJP300" s="1"/>
      <c r="AJQ300" s="1"/>
      <c r="AJR300" s="1"/>
      <c r="AJS300" s="1"/>
      <c r="AJT300" s="1"/>
      <c r="AJU300" s="1"/>
      <c r="AJV300" s="1"/>
      <c r="AJW300" s="1"/>
      <c r="AJX300" s="1"/>
      <c r="AJY300" s="1"/>
      <c r="AJZ300" s="1"/>
      <c r="AKA300" s="1"/>
      <c r="AKB300" s="1"/>
      <c r="AKC300" s="1"/>
      <c r="AKD300" s="1"/>
      <c r="AKE300" s="1"/>
      <c r="AKF300" s="1"/>
      <c r="AKG300" s="1"/>
      <c r="AKH300" s="1"/>
      <c r="AKI300" s="1"/>
      <c r="AKJ300" s="1"/>
      <c r="AKK300" s="1"/>
      <c r="AKL300" s="1"/>
      <c r="AKM300" s="1"/>
      <c r="AKN300" s="1"/>
      <c r="AKO300" s="1"/>
      <c r="AKP300" s="1"/>
      <c r="AKQ300" s="1"/>
      <c r="AKR300" s="1"/>
      <c r="AKS300" s="1"/>
      <c r="AKT300" s="1"/>
      <c r="AKU300" s="1"/>
      <c r="AKV300" s="1"/>
      <c r="AKW300" s="1"/>
      <c r="AKX300" s="1"/>
      <c r="AKY300" s="1"/>
      <c r="AKZ300" s="1"/>
      <c r="ALA300" s="1"/>
      <c r="ALB300" s="1"/>
      <c r="ALC300" s="1"/>
      <c r="ALD300" s="1"/>
      <c r="ALE300" s="1"/>
      <c r="ALF300" s="1"/>
      <c r="ALG300" s="1"/>
      <c r="ALH300" s="1"/>
      <c r="ALI300" s="1"/>
      <c r="ALJ300" s="1"/>
      <c r="ALK300" s="1"/>
      <c r="ALL300" s="1"/>
      <c r="ALM300" s="1"/>
      <c r="ALN300" s="1"/>
      <c r="ALO300" s="1"/>
      <c r="ALP300" s="1"/>
      <c r="ALQ300" s="1"/>
      <c r="ALR300" s="1"/>
      <c r="ALS300" s="1"/>
      <c r="ALT300" s="1"/>
      <c r="ALU300" s="1"/>
      <c r="ALV300" s="1"/>
      <c r="ALW300" s="1"/>
      <c r="ALX300" s="1"/>
      <c r="ALY300" s="1"/>
      <c r="ALZ300" s="1"/>
      <c r="AMA300" s="1"/>
      <c r="AMB300" s="1"/>
      <c r="AMC300" s="1"/>
      <c r="AMD300" s="1"/>
      <c r="AME300" s="1"/>
      <c r="AMF300" s="1"/>
      <c r="AMG300" s="1"/>
      <c r="AMH300" s="1"/>
      <c r="AMI300" s="1"/>
      <c r="AMJ300" s="1"/>
    </row>
    <row r="301" spans="1:1024" s="8" customFormat="1" x14ac:dyDescent="0.25">
      <c r="A301" s="26">
        <v>294</v>
      </c>
      <c r="B301" s="3" t="s">
        <v>9</v>
      </c>
      <c r="C301" s="28">
        <f>SUM(D301:I301)</f>
        <v>0</v>
      </c>
      <c r="D301" s="2">
        <f>D305+D309+D313+D317</f>
        <v>0</v>
      </c>
      <c r="E301" s="2">
        <f t="shared" ref="E301:I303" si="121">E305+E309+E313+E317</f>
        <v>0</v>
      </c>
      <c r="F301" s="2">
        <f t="shared" si="121"/>
        <v>0</v>
      </c>
      <c r="G301" s="2">
        <f t="shared" si="121"/>
        <v>0</v>
      </c>
      <c r="H301" s="2">
        <f t="shared" si="121"/>
        <v>0</v>
      </c>
      <c r="I301" s="2">
        <f t="shared" si="121"/>
        <v>0</v>
      </c>
      <c r="J301" s="28"/>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c r="PU301" s="1"/>
      <c r="PV301" s="1"/>
      <c r="PW301" s="1"/>
      <c r="PX301" s="1"/>
      <c r="PY301" s="1"/>
      <c r="PZ301" s="1"/>
      <c r="QA301" s="1"/>
      <c r="QB301" s="1"/>
      <c r="QC301" s="1"/>
      <c r="QD301" s="1"/>
      <c r="QE301" s="1"/>
      <c r="QF301" s="1"/>
      <c r="QG301" s="1"/>
      <c r="QH301" s="1"/>
      <c r="QI301" s="1"/>
      <c r="QJ301" s="1"/>
      <c r="QK301" s="1"/>
      <c r="QL301" s="1"/>
      <c r="QM301" s="1"/>
      <c r="QN301" s="1"/>
      <c r="QO301" s="1"/>
      <c r="QP301" s="1"/>
      <c r="QQ301" s="1"/>
      <c r="QR301" s="1"/>
      <c r="QS301" s="1"/>
      <c r="QT301" s="1"/>
      <c r="QU301" s="1"/>
      <c r="QV301" s="1"/>
      <c r="QW301" s="1"/>
      <c r="QX301" s="1"/>
      <c r="QY301" s="1"/>
      <c r="QZ301" s="1"/>
      <c r="RA301" s="1"/>
      <c r="RB301" s="1"/>
      <c r="RC301" s="1"/>
      <c r="RD301" s="1"/>
      <c r="RE301" s="1"/>
      <c r="RF301" s="1"/>
      <c r="RG301" s="1"/>
      <c r="RH301" s="1"/>
      <c r="RI301" s="1"/>
      <c r="RJ301" s="1"/>
      <c r="RK301" s="1"/>
      <c r="RL301" s="1"/>
      <c r="RM301" s="1"/>
      <c r="RN301" s="1"/>
      <c r="RO301" s="1"/>
      <c r="RP301" s="1"/>
      <c r="RQ301" s="1"/>
      <c r="RR301" s="1"/>
      <c r="RS301" s="1"/>
      <c r="RT301" s="1"/>
      <c r="RU301" s="1"/>
      <c r="RV301" s="1"/>
      <c r="RW301" s="1"/>
      <c r="RX301" s="1"/>
      <c r="RY301" s="1"/>
      <c r="RZ301" s="1"/>
      <c r="SA301" s="1"/>
      <c r="SB301" s="1"/>
      <c r="SC301" s="1"/>
      <c r="SD301" s="1"/>
      <c r="SE301" s="1"/>
      <c r="SF301" s="1"/>
      <c r="SG301" s="1"/>
      <c r="SH301" s="1"/>
      <c r="SI301" s="1"/>
      <c r="SJ301" s="1"/>
      <c r="SK301" s="1"/>
      <c r="SL301" s="1"/>
      <c r="SM301" s="1"/>
      <c r="SN301" s="1"/>
      <c r="SO301" s="1"/>
      <c r="SP301" s="1"/>
      <c r="SQ301" s="1"/>
      <c r="SR301" s="1"/>
      <c r="SS301" s="1"/>
      <c r="ST301" s="1"/>
      <c r="SU301" s="1"/>
      <c r="SV301" s="1"/>
      <c r="SW301" s="1"/>
      <c r="SX301" s="1"/>
      <c r="SY301" s="1"/>
      <c r="SZ301" s="1"/>
      <c r="TA301" s="1"/>
      <c r="TB301" s="1"/>
      <c r="TC301" s="1"/>
      <c r="TD301" s="1"/>
      <c r="TE301" s="1"/>
      <c r="TF301" s="1"/>
      <c r="TG301" s="1"/>
      <c r="TH301" s="1"/>
      <c r="TI301" s="1"/>
      <c r="TJ301" s="1"/>
      <c r="TK301" s="1"/>
      <c r="TL301" s="1"/>
      <c r="TM301" s="1"/>
      <c r="TN301" s="1"/>
      <c r="TO301" s="1"/>
      <c r="TP301" s="1"/>
      <c r="TQ301" s="1"/>
      <c r="TR301" s="1"/>
      <c r="TS301" s="1"/>
      <c r="TT301" s="1"/>
      <c r="TU301" s="1"/>
      <c r="TV301" s="1"/>
      <c r="TW301" s="1"/>
      <c r="TX301" s="1"/>
      <c r="TY301" s="1"/>
      <c r="TZ301" s="1"/>
      <c r="UA301" s="1"/>
      <c r="UB301" s="1"/>
      <c r="UC301" s="1"/>
      <c r="UD301" s="1"/>
      <c r="UE301" s="1"/>
      <c r="UF301" s="1"/>
      <c r="UG301" s="1"/>
      <c r="UH301" s="1"/>
      <c r="UI301" s="1"/>
      <c r="UJ301" s="1"/>
      <c r="UK301" s="1"/>
      <c r="UL301" s="1"/>
      <c r="UM301" s="1"/>
      <c r="UN301" s="1"/>
      <c r="UO301" s="1"/>
      <c r="UP301" s="1"/>
      <c r="UQ301" s="1"/>
      <c r="UR301" s="1"/>
      <c r="US301" s="1"/>
      <c r="UT301" s="1"/>
      <c r="UU301" s="1"/>
      <c r="UV301" s="1"/>
      <c r="UW301" s="1"/>
      <c r="UX301" s="1"/>
      <c r="UY301" s="1"/>
      <c r="UZ301" s="1"/>
      <c r="VA301" s="1"/>
      <c r="VB301" s="1"/>
      <c r="VC301" s="1"/>
      <c r="VD301" s="1"/>
      <c r="VE301" s="1"/>
      <c r="VF301" s="1"/>
      <c r="VG301" s="1"/>
      <c r="VH301" s="1"/>
      <c r="VI301" s="1"/>
      <c r="VJ301" s="1"/>
      <c r="VK301" s="1"/>
      <c r="VL301" s="1"/>
      <c r="VM301" s="1"/>
      <c r="VN301" s="1"/>
      <c r="VO301" s="1"/>
      <c r="VP301" s="1"/>
      <c r="VQ301" s="1"/>
      <c r="VR301" s="1"/>
      <c r="VS301" s="1"/>
      <c r="VT301" s="1"/>
      <c r="VU301" s="1"/>
      <c r="VV301" s="1"/>
      <c r="VW301" s="1"/>
      <c r="VX301" s="1"/>
      <c r="VY301" s="1"/>
      <c r="VZ301" s="1"/>
      <c r="WA301" s="1"/>
      <c r="WB301" s="1"/>
      <c r="WC301" s="1"/>
      <c r="WD301" s="1"/>
      <c r="WE301" s="1"/>
      <c r="WF301" s="1"/>
      <c r="WG301" s="1"/>
      <c r="WH301" s="1"/>
      <c r="WI301" s="1"/>
      <c r="WJ301" s="1"/>
      <c r="WK301" s="1"/>
      <c r="WL301" s="1"/>
      <c r="WM301" s="1"/>
      <c r="WN301" s="1"/>
      <c r="WO301" s="1"/>
      <c r="WP301" s="1"/>
      <c r="WQ301" s="1"/>
      <c r="WR301" s="1"/>
      <c r="WS301" s="1"/>
      <c r="WT301" s="1"/>
      <c r="WU301" s="1"/>
      <c r="WV301" s="1"/>
      <c r="WW301" s="1"/>
      <c r="WX301" s="1"/>
      <c r="WY301" s="1"/>
      <c r="WZ301" s="1"/>
      <c r="XA301" s="1"/>
      <c r="XB301" s="1"/>
      <c r="XC301" s="1"/>
      <c r="XD301" s="1"/>
      <c r="XE301" s="1"/>
      <c r="XF301" s="1"/>
      <c r="XG301" s="1"/>
      <c r="XH301" s="1"/>
      <c r="XI301" s="1"/>
      <c r="XJ301" s="1"/>
      <c r="XK301" s="1"/>
      <c r="XL301" s="1"/>
      <c r="XM301" s="1"/>
      <c r="XN301" s="1"/>
      <c r="XO301" s="1"/>
      <c r="XP301" s="1"/>
      <c r="XQ301" s="1"/>
      <c r="XR301" s="1"/>
      <c r="XS301" s="1"/>
      <c r="XT301" s="1"/>
      <c r="XU301" s="1"/>
      <c r="XV301" s="1"/>
      <c r="XW301" s="1"/>
      <c r="XX301" s="1"/>
      <c r="XY301" s="1"/>
      <c r="XZ301" s="1"/>
      <c r="YA301" s="1"/>
      <c r="YB301" s="1"/>
      <c r="YC301" s="1"/>
      <c r="YD301" s="1"/>
      <c r="YE301" s="1"/>
      <c r="YF301" s="1"/>
      <c r="YG301" s="1"/>
      <c r="YH301" s="1"/>
      <c r="YI301" s="1"/>
      <c r="YJ301" s="1"/>
      <c r="YK301" s="1"/>
      <c r="YL301" s="1"/>
      <c r="YM301" s="1"/>
      <c r="YN301" s="1"/>
      <c r="YO301" s="1"/>
      <c r="YP301" s="1"/>
      <c r="YQ301" s="1"/>
      <c r="YR301" s="1"/>
      <c r="YS301" s="1"/>
      <c r="YT301" s="1"/>
      <c r="YU301" s="1"/>
      <c r="YV301" s="1"/>
      <c r="YW301" s="1"/>
      <c r="YX301" s="1"/>
      <c r="YY301" s="1"/>
      <c r="YZ301" s="1"/>
      <c r="ZA301" s="1"/>
      <c r="ZB301" s="1"/>
      <c r="ZC301" s="1"/>
      <c r="ZD301" s="1"/>
      <c r="ZE301" s="1"/>
      <c r="ZF301" s="1"/>
      <c r="ZG301" s="1"/>
      <c r="ZH301" s="1"/>
      <c r="ZI301" s="1"/>
      <c r="ZJ301" s="1"/>
      <c r="ZK301" s="1"/>
      <c r="ZL301" s="1"/>
      <c r="ZM301" s="1"/>
      <c r="ZN301" s="1"/>
      <c r="ZO301" s="1"/>
      <c r="ZP301" s="1"/>
      <c r="ZQ301" s="1"/>
      <c r="ZR301" s="1"/>
      <c r="ZS301" s="1"/>
      <c r="ZT301" s="1"/>
      <c r="ZU301" s="1"/>
      <c r="ZV301" s="1"/>
      <c r="ZW301" s="1"/>
      <c r="ZX301" s="1"/>
      <c r="ZY301" s="1"/>
      <c r="ZZ301" s="1"/>
      <c r="AAA301" s="1"/>
      <c r="AAB301" s="1"/>
      <c r="AAC301" s="1"/>
      <c r="AAD301" s="1"/>
      <c r="AAE301" s="1"/>
      <c r="AAF301" s="1"/>
      <c r="AAG301" s="1"/>
      <c r="AAH301" s="1"/>
      <c r="AAI301" s="1"/>
      <c r="AAJ301" s="1"/>
      <c r="AAK301" s="1"/>
      <c r="AAL301" s="1"/>
      <c r="AAM301" s="1"/>
      <c r="AAN301" s="1"/>
      <c r="AAO301" s="1"/>
      <c r="AAP301" s="1"/>
      <c r="AAQ301" s="1"/>
      <c r="AAR301" s="1"/>
      <c r="AAS301" s="1"/>
      <c r="AAT301" s="1"/>
      <c r="AAU301" s="1"/>
      <c r="AAV301" s="1"/>
      <c r="AAW301" s="1"/>
      <c r="AAX301" s="1"/>
      <c r="AAY301" s="1"/>
      <c r="AAZ301" s="1"/>
      <c r="ABA301" s="1"/>
      <c r="ABB301" s="1"/>
      <c r="ABC301" s="1"/>
      <c r="ABD301" s="1"/>
      <c r="ABE301" s="1"/>
      <c r="ABF301" s="1"/>
      <c r="ABG301" s="1"/>
      <c r="ABH301" s="1"/>
      <c r="ABI301" s="1"/>
      <c r="ABJ301" s="1"/>
      <c r="ABK301" s="1"/>
      <c r="ABL301" s="1"/>
      <c r="ABM301" s="1"/>
      <c r="ABN301" s="1"/>
      <c r="ABO301" s="1"/>
      <c r="ABP301" s="1"/>
      <c r="ABQ301" s="1"/>
      <c r="ABR301" s="1"/>
      <c r="ABS301" s="1"/>
      <c r="ABT301" s="1"/>
      <c r="ABU301" s="1"/>
      <c r="ABV301" s="1"/>
      <c r="ABW301" s="1"/>
      <c r="ABX301" s="1"/>
      <c r="ABY301" s="1"/>
      <c r="ABZ301" s="1"/>
      <c r="ACA301" s="1"/>
      <c r="ACB301" s="1"/>
      <c r="ACC301" s="1"/>
      <c r="ACD301" s="1"/>
      <c r="ACE301" s="1"/>
      <c r="ACF301" s="1"/>
      <c r="ACG301" s="1"/>
      <c r="ACH301" s="1"/>
      <c r="ACI301" s="1"/>
      <c r="ACJ301" s="1"/>
      <c r="ACK301" s="1"/>
      <c r="ACL301" s="1"/>
      <c r="ACM301" s="1"/>
      <c r="ACN301" s="1"/>
      <c r="ACO301" s="1"/>
      <c r="ACP301" s="1"/>
      <c r="ACQ301" s="1"/>
      <c r="ACR301" s="1"/>
      <c r="ACS301" s="1"/>
      <c r="ACT301" s="1"/>
      <c r="ACU301" s="1"/>
      <c r="ACV301" s="1"/>
      <c r="ACW301" s="1"/>
      <c r="ACX301" s="1"/>
      <c r="ACY301" s="1"/>
      <c r="ACZ301" s="1"/>
      <c r="ADA301" s="1"/>
      <c r="ADB301" s="1"/>
      <c r="ADC301" s="1"/>
      <c r="ADD301" s="1"/>
      <c r="ADE301" s="1"/>
      <c r="ADF301" s="1"/>
      <c r="ADG301" s="1"/>
      <c r="ADH301" s="1"/>
      <c r="ADI301" s="1"/>
      <c r="ADJ301" s="1"/>
      <c r="ADK301" s="1"/>
      <c r="ADL301" s="1"/>
      <c r="ADM301" s="1"/>
      <c r="ADN301" s="1"/>
      <c r="ADO301" s="1"/>
      <c r="ADP301" s="1"/>
      <c r="ADQ301" s="1"/>
      <c r="ADR301" s="1"/>
      <c r="ADS301" s="1"/>
      <c r="ADT301" s="1"/>
      <c r="ADU301" s="1"/>
      <c r="ADV301" s="1"/>
      <c r="ADW301" s="1"/>
      <c r="ADX301" s="1"/>
      <c r="ADY301" s="1"/>
      <c r="ADZ301" s="1"/>
      <c r="AEA301" s="1"/>
      <c r="AEB301" s="1"/>
      <c r="AEC301" s="1"/>
      <c r="AED301" s="1"/>
      <c r="AEE301" s="1"/>
      <c r="AEF301" s="1"/>
      <c r="AEG301" s="1"/>
      <c r="AEH301" s="1"/>
      <c r="AEI301" s="1"/>
      <c r="AEJ301" s="1"/>
      <c r="AEK301" s="1"/>
      <c r="AEL301" s="1"/>
      <c r="AEM301" s="1"/>
      <c r="AEN301" s="1"/>
      <c r="AEO301" s="1"/>
      <c r="AEP301" s="1"/>
      <c r="AEQ301" s="1"/>
      <c r="AER301" s="1"/>
      <c r="AES301" s="1"/>
      <c r="AET301" s="1"/>
      <c r="AEU301" s="1"/>
      <c r="AEV301" s="1"/>
      <c r="AEW301" s="1"/>
      <c r="AEX301" s="1"/>
      <c r="AEY301" s="1"/>
      <c r="AEZ301" s="1"/>
      <c r="AFA301" s="1"/>
      <c r="AFB301" s="1"/>
      <c r="AFC301" s="1"/>
      <c r="AFD301" s="1"/>
      <c r="AFE301" s="1"/>
      <c r="AFF301" s="1"/>
      <c r="AFG301" s="1"/>
      <c r="AFH301" s="1"/>
      <c r="AFI301" s="1"/>
      <c r="AFJ301" s="1"/>
      <c r="AFK301" s="1"/>
      <c r="AFL301" s="1"/>
      <c r="AFM301" s="1"/>
      <c r="AFN301" s="1"/>
      <c r="AFO301" s="1"/>
      <c r="AFP301" s="1"/>
      <c r="AFQ301" s="1"/>
      <c r="AFR301" s="1"/>
      <c r="AFS301" s="1"/>
      <c r="AFT301" s="1"/>
      <c r="AFU301" s="1"/>
      <c r="AFV301" s="1"/>
      <c r="AFW301" s="1"/>
      <c r="AFX301" s="1"/>
      <c r="AFY301" s="1"/>
      <c r="AFZ301" s="1"/>
      <c r="AGA301" s="1"/>
      <c r="AGB301" s="1"/>
      <c r="AGC301" s="1"/>
      <c r="AGD301" s="1"/>
      <c r="AGE301" s="1"/>
      <c r="AGF301" s="1"/>
      <c r="AGG301" s="1"/>
      <c r="AGH301" s="1"/>
      <c r="AGI301" s="1"/>
      <c r="AGJ301" s="1"/>
      <c r="AGK301" s="1"/>
      <c r="AGL301" s="1"/>
      <c r="AGM301" s="1"/>
      <c r="AGN301" s="1"/>
      <c r="AGO301" s="1"/>
      <c r="AGP301" s="1"/>
      <c r="AGQ301" s="1"/>
      <c r="AGR301" s="1"/>
      <c r="AGS301" s="1"/>
      <c r="AGT301" s="1"/>
      <c r="AGU301" s="1"/>
      <c r="AGV301" s="1"/>
      <c r="AGW301" s="1"/>
      <c r="AGX301" s="1"/>
      <c r="AGY301" s="1"/>
      <c r="AGZ301" s="1"/>
      <c r="AHA301" s="1"/>
      <c r="AHB301" s="1"/>
      <c r="AHC301" s="1"/>
      <c r="AHD301" s="1"/>
      <c r="AHE301" s="1"/>
      <c r="AHF301" s="1"/>
      <c r="AHG301" s="1"/>
      <c r="AHH301" s="1"/>
      <c r="AHI301" s="1"/>
      <c r="AHJ301" s="1"/>
      <c r="AHK301" s="1"/>
      <c r="AHL301" s="1"/>
      <c r="AHM301" s="1"/>
      <c r="AHN301" s="1"/>
      <c r="AHO301" s="1"/>
      <c r="AHP301" s="1"/>
      <c r="AHQ301" s="1"/>
      <c r="AHR301" s="1"/>
      <c r="AHS301" s="1"/>
      <c r="AHT301" s="1"/>
      <c r="AHU301" s="1"/>
      <c r="AHV301" s="1"/>
      <c r="AHW301" s="1"/>
      <c r="AHX301" s="1"/>
      <c r="AHY301" s="1"/>
      <c r="AHZ301" s="1"/>
      <c r="AIA301" s="1"/>
      <c r="AIB301" s="1"/>
      <c r="AIC301" s="1"/>
      <c r="AID301" s="1"/>
      <c r="AIE301" s="1"/>
      <c r="AIF301" s="1"/>
      <c r="AIG301" s="1"/>
      <c r="AIH301" s="1"/>
      <c r="AII301" s="1"/>
      <c r="AIJ301" s="1"/>
      <c r="AIK301" s="1"/>
      <c r="AIL301" s="1"/>
      <c r="AIM301" s="1"/>
      <c r="AIN301" s="1"/>
      <c r="AIO301" s="1"/>
      <c r="AIP301" s="1"/>
      <c r="AIQ301" s="1"/>
      <c r="AIR301" s="1"/>
      <c r="AIS301" s="1"/>
      <c r="AIT301" s="1"/>
      <c r="AIU301" s="1"/>
      <c r="AIV301" s="1"/>
      <c r="AIW301" s="1"/>
      <c r="AIX301" s="1"/>
      <c r="AIY301" s="1"/>
      <c r="AIZ301" s="1"/>
      <c r="AJA301" s="1"/>
      <c r="AJB301" s="1"/>
      <c r="AJC301" s="1"/>
      <c r="AJD301" s="1"/>
      <c r="AJE301" s="1"/>
      <c r="AJF301" s="1"/>
      <c r="AJG301" s="1"/>
      <c r="AJH301" s="1"/>
      <c r="AJI301" s="1"/>
      <c r="AJJ301" s="1"/>
      <c r="AJK301" s="1"/>
      <c r="AJL301" s="1"/>
      <c r="AJM301" s="1"/>
      <c r="AJN301" s="1"/>
      <c r="AJO301" s="1"/>
      <c r="AJP301" s="1"/>
      <c r="AJQ301" s="1"/>
      <c r="AJR301" s="1"/>
      <c r="AJS301" s="1"/>
      <c r="AJT301" s="1"/>
      <c r="AJU301" s="1"/>
      <c r="AJV301" s="1"/>
      <c r="AJW301" s="1"/>
      <c r="AJX301" s="1"/>
      <c r="AJY301" s="1"/>
      <c r="AJZ301" s="1"/>
      <c r="AKA301" s="1"/>
      <c r="AKB301" s="1"/>
      <c r="AKC301" s="1"/>
      <c r="AKD301" s="1"/>
      <c r="AKE301" s="1"/>
      <c r="AKF301" s="1"/>
      <c r="AKG301" s="1"/>
      <c r="AKH301" s="1"/>
      <c r="AKI301" s="1"/>
      <c r="AKJ301" s="1"/>
      <c r="AKK301" s="1"/>
      <c r="AKL301" s="1"/>
      <c r="AKM301" s="1"/>
      <c r="AKN301" s="1"/>
      <c r="AKO301" s="1"/>
      <c r="AKP301" s="1"/>
      <c r="AKQ301" s="1"/>
      <c r="AKR301" s="1"/>
      <c r="AKS301" s="1"/>
      <c r="AKT301" s="1"/>
      <c r="AKU301" s="1"/>
      <c r="AKV301" s="1"/>
      <c r="AKW301" s="1"/>
      <c r="AKX301" s="1"/>
      <c r="AKY301" s="1"/>
      <c r="AKZ301" s="1"/>
      <c r="ALA301" s="1"/>
      <c r="ALB301" s="1"/>
      <c r="ALC301" s="1"/>
      <c r="ALD301" s="1"/>
      <c r="ALE301" s="1"/>
      <c r="ALF301" s="1"/>
      <c r="ALG301" s="1"/>
      <c r="ALH301" s="1"/>
      <c r="ALI301" s="1"/>
      <c r="ALJ301" s="1"/>
      <c r="ALK301" s="1"/>
      <c r="ALL301" s="1"/>
      <c r="ALM301" s="1"/>
      <c r="ALN301" s="1"/>
      <c r="ALO301" s="1"/>
      <c r="ALP301" s="1"/>
      <c r="ALQ301" s="1"/>
      <c r="ALR301" s="1"/>
      <c r="ALS301" s="1"/>
      <c r="ALT301" s="1"/>
      <c r="ALU301" s="1"/>
      <c r="ALV301" s="1"/>
      <c r="ALW301" s="1"/>
      <c r="ALX301" s="1"/>
      <c r="ALY301" s="1"/>
      <c r="ALZ301" s="1"/>
      <c r="AMA301" s="1"/>
      <c r="AMB301" s="1"/>
      <c r="AMC301" s="1"/>
      <c r="AMD301" s="1"/>
      <c r="AME301" s="1"/>
      <c r="AMF301" s="1"/>
      <c r="AMG301" s="1"/>
      <c r="AMH301" s="1"/>
      <c r="AMI301" s="1"/>
      <c r="AMJ301" s="1"/>
    </row>
    <row r="302" spans="1:1024" s="8" customFormat="1" x14ac:dyDescent="0.25">
      <c r="A302" s="26">
        <v>295</v>
      </c>
      <c r="B302" s="3" t="s">
        <v>10</v>
      </c>
      <c r="C302" s="28">
        <f>SUM(D302:I302)</f>
        <v>0</v>
      </c>
      <c r="D302" s="2">
        <f>D306+D310+D314+D318</f>
        <v>0</v>
      </c>
      <c r="E302" s="2">
        <f t="shared" si="121"/>
        <v>0</v>
      </c>
      <c r="F302" s="2">
        <f t="shared" si="121"/>
        <v>0</v>
      </c>
      <c r="G302" s="2">
        <f t="shared" si="121"/>
        <v>0</v>
      </c>
      <c r="H302" s="2">
        <f t="shared" si="121"/>
        <v>0</v>
      </c>
      <c r="I302" s="2">
        <f t="shared" si="121"/>
        <v>0</v>
      </c>
      <c r="J302" s="28"/>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c r="PU302" s="1"/>
      <c r="PV302" s="1"/>
      <c r="PW302" s="1"/>
      <c r="PX302" s="1"/>
      <c r="PY302" s="1"/>
      <c r="PZ302" s="1"/>
      <c r="QA302" s="1"/>
      <c r="QB302" s="1"/>
      <c r="QC302" s="1"/>
      <c r="QD302" s="1"/>
      <c r="QE302" s="1"/>
      <c r="QF302" s="1"/>
      <c r="QG302" s="1"/>
      <c r="QH302" s="1"/>
      <c r="QI302" s="1"/>
      <c r="QJ302" s="1"/>
      <c r="QK302" s="1"/>
      <c r="QL302" s="1"/>
      <c r="QM302" s="1"/>
      <c r="QN302" s="1"/>
      <c r="QO302" s="1"/>
      <c r="QP302" s="1"/>
      <c r="QQ302" s="1"/>
      <c r="QR302" s="1"/>
      <c r="QS302" s="1"/>
      <c r="QT302" s="1"/>
      <c r="QU302" s="1"/>
      <c r="QV302" s="1"/>
      <c r="QW302" s="1"/>
      <c r="QX302" s="1"/>
      <c r="QY302" s="1"/>
      <c r="QZ302" s="1"/>
      <c r="RA302" s="1"/>
      <c r="RB302" s="1"/>
      <c r="RC302" s="1"/>
      <c r="RD302" s="1"/>
      <c r="RE302" s="1"/>
      <c r="RF302" s="1"/>
      <c r="RG302" s="1"/>
      <c r="RH302" s="1"/>
      <c r="RI302" s="1"/>
      <c r="RJ302" s="1"/>
      <c r="RK302" s="1"/>
      <c r="RL302" s="1"/>
      <c r="RM302" s="1"/>
      <c r="RN302" s="1"/>
      <c r="RO302" s="1"/>
      <c r="RP302" s="1"/>
      <c r="RQ302" s="1"/>
      <c r="RR302" s="1"/>
      <c r="RS302" s="1"/>
      <c r="RT302" s="1"/>
      <c r="RU302" s="1"/>
      <c r="RV302" s="1"/>
      <c r="RW302" s="1"/>
      <c r="RX302" s="1"/>
      <c r="RY302" s="1"/>
      <c r="RZ302" s="1"/>
      <c r="SA302" s="1"/>
      <c r="SB302" s="1"/>
      <c r="SC302" s="1"/>
      <c r="SD302" s="1"/>
      <c r="SE302" s="1"/>
      <c r="SF302" s="1"/>
      <c r="SG302" s="1"/>
      <c r="SH302" s="1"/>
      <c r="SI302" s="1"/>
      <c r="SJ302" s="1"/>
      <c r="SK302" s="1"/>
      <c r="SL302" s="1"/>
      <c r="SM302" s="1"/>
      <c r="SN302" s="1"/>
      <c r="SO302" s="1"/>
      <c r="SP302" s="1"/>
      <c r="SQ302" s="1"/>
      <c r="SR302" s="1"/>
      <c r="SS302" s="1"/>
      <c r="ST302" s="1"/>
      <c r="SU302" s="1"/>
      <c r="SV302" s="1"/>
      <c r="SW302" s="1"/>
      <c r="SX302" s="1"/>
      <c r="SY302" s="1"/>
      <c r="SZ302" s="1"/>
      <c r="TA302" s="1"/>
      <c r="TB302" s="1"/>
      <c r="TC302" s="1"/>
      <c r="TD302" s="1"/>
      <c r="TE302" s="1"/>
      <c r="TF302" s="1"/>
      <c r="TG302" s="1"/>
      <c r="TH302" s="1"/>
      <c r="TI302" s="1"/>
      <c r="TJ302" s="1"/>
      <c r="TK302" s="1"/>
      <c r="TL302" s="1"/>
      <c r="TM302" s="1"/>
      <c r="TN302" s="1"/>
      <c r="TO302" s="1"/>
      <c r="TP302" s="1"/>
      <c r="TQ302" s="1"/>
      <c r="TR302" s="1"/>
      <c r="TS302" s="1"/>
      <c r="TT302" s="1"/>
      <c r="TU302" s="1"/>
      <c r="TV302" s="1"/>
      <c r="TW302" s="1"/>
      <c r="TX302" s="1"/>
      <c r="TY302" s="1"/>
      <c r="TZ302" s="1"/>
      <c r="UA302" s="1"/>
      <c r="UB302" s="1"/>
      <c r="UC302" s="1"/>
      <c r="UD302" s="1"/>
      <c r="UE302" s="1"/>
      <c r="UF302" s="1"/>
      <c r="UG302" s="1"/>
      <c r="UH302" s="1"/>
      <c r="UI302" s="1"/>
      <c r="UJ302" s="1"/>
      <c r="UK302" s="1"/>
      <c r="UL302" s="1"/>
      <c r="UM302" s="1"/>
      <c r="UN302" s="1"/>
      <c r="UO302" s="1"/>
      <c r="UP302" s="1"/>
      <c r="UQ302" s="1"/>
      <c r="UR302" s="1"/>
      <c r="US302" s="1"/>
      <c r="UT302" s="1"/>
      <c r="UU302" s="1"/>
      <c r="UV302" s="1"/>
      <c r="UW302" s="1"/>
      <c r="UX302" s="1"/>
      <c r="UY302" s="1"/>
      <c r="UZ302" s="1"/>
      <c r="VA302" s="1"/>
      <c r="VB302" s="1"/>
      <c r="VC302" s="1"/>
      <c r="VD302" s="1"/>
      <c r="VE302" s="1"/>
      <c r="VF302" s="1"/>
      <c r="VG302" s="1"/>
      <c r="VH302" s="1"/>
      <c r="VI302" s="1"/>
      <c r="VJ302" s="1"/>
      <c r="VK302" s="1"/>
      <c r="VL302" s="1"/>
      <c r="VM302" s="1"/>
      <c r="VN302" s="1"/>
      <c r="VO302" s="1"/>
      <c r="VP302" s="1"/>
      <c r="VQ302" s="1"/>
      <c r="VR302" s="1"/>
      <c r="VS302" s="1"/>
      <c r="VT302" s="1"/>
      <c r="VU302" s="1"/>
      <c r="VV302" s="1"/>
      <c r="VW302" s="1"/>
      <c r="VX302" s="1"/>
      <c r="VY302" s="1"/>
      <c r="VZ302" s="1"/>
      <c r="WA302" s="1"/>
      <c r="WB302" s="1"/>
      <c r="WC302" s="1"/>
      <c r="WD302" s="1"/>
      <c r="WE302" s="1"/>
      <c r="WF302" s="1"/>
      <c r="WG302" s="1"/>
      <c r="WH302" s="1"/>
      <c r="WI302" s="1"/>
      <c r="WJ302" s="1"/>
      <c r="WK302" s="1"/>
      <c r="WL302" s="1"/>
      <c r="WM302" s="1"/>
      <c r="WN302" s="1"/>
      <c r="WO302" s="1"/>
      <c r="WP302" s="1"/>
      <c r="WQ302" s="1"/>
      <c r="WR302" s="1"/>
      <c r="WS302" s="1"/>
      <c r="WT302" s="1"/>
      <c r="WU302" s="1"/>
      <c r="WV302" s="1"/>
      <c r="WW302" s="1"/>
      <c r="WX302" s="1"/>
      <c r="WY302" s="1"/>
      <c r="WZ302" s="1"/>
      <c r="XA302" s="1"/>
      <c r="XB302" s="1"/>
      <c r="XC302" s="1"/>
      <c r="XD302" s="1"/>
      <c r="XE302" s="1"/>
      <c r="XF302" s="1"/>
      <c r="XG302" s="1"/>
      <c r="XH302" s="1"/>
      <c r="XI302" s="1"/>
      <c r="XJ302" s="1"/>
      <c r="XK302" s="1"/>
      <c r="XL302" s="1"/>
      <c r="XM302" s="1"/>
      <c r="XN302" s="1"/>
      <c r="XO302" s="1"/>
      <c r="XP302" s="1"/>
      <c r="XQ302" s="1"/>
      <c r="XR302" s="1"/>
      <c r="XS302" s="1"/>
      <c r="XT302" s="1"/>
      <c r="XU302" s="1"/>
      <c r="XV302" s="1"/>
      <c r="XW302" s="1"/>
      <c r="XX302" s="1"/>
      <c r="XY302" s="1"/>
      <c r="XZ302" s="1"/>
      <c r="YA302" s="1"/>
      <c r="YB302" s="1"/>
      <c r="YC302" s="1"/>
      <c r="YD302" s="1"/>
      <c r="YE302" s="1"/>
      <c r="YF302" s="1"/>
      <c r="YG302" s="1"/>
      <c r="YH302" s="1"/>
      <c r="YI302" s="1"/>
      <c r="YJ302" s="1"/>
      <c r="YK302" s="1"/>
      <c r="YL302" s="1"/>
      <c r="YM302" s="1"/>
      <c r="YN302" s="1"/>
      <c r="YO302" s="1"/>
      <c r="YP302" s="1"/>
      <c r="YQ302" s="1"/>
      <c r="YR302" s="1"/>
      <c r="YS302" s="1"/>
      <c r="YT302" s="1"/>
      <c r="YU302" s="1"/>
      <c r="YV302" s="1"/>
      <c r="YW302" s="1"/>
      <c r="YX302" s="1"/>
      <c r="YY302" s="1"/>
      <c r="YZ302" s="1"/>
      <c r="ZA302" s="1"/>
      <c r="ZB302" s="1"/>
      <c r="ZC302" s="1"/>
      <c r="ZD302" s="1"/>
      <c r="ZE302" s="1"/>
      <c r="ZF302" s="1"/>
      <c r="ZG302" s="1"/>
      <c r="ZH302" s="1"/>
      <c r="ZI302" s="1"/>
      <c r="ZJ302" s="1"/>
      <c r="ZK302" s="1"/>
      <c r="ZL302" s="1"/>
      <c r="ZM302" s="1"/>
      <c r="ZN302" s="1"/>
      <c r="ZO302" s="1"/>
      <c r="ZP302" s="1"/>
      <c r="ZQ302" s="1"/>
      <c r="ZR302" s="1"/>
      <c r="ZS302" s="1"/>
      <c r="ZT302" s="1"/>
      <c r="ZU302" s="1"/>
      <c r="ZV302" s="1"/>
      <c r="ZW302" s="1"/>
      <c r="ZX302" s="1"/>
      <c r="ZY302" s="1"/>
      <c r="ZZ302" s="1"/>
      <c r="AAA302" s="1"/>
      <c r="AAB302" s="1"/>
      <c r="AAC302" s="1"/>
      <c r="AAD302" s="1"/>
      <c r="AAE302" s="1"/>
      <c r="AAF302" s="1"/>
      <c r="AAG302" s="1"/>
      <c r="AAH302" s="1"/>
      <c r="AAI302" s="1"/>
      <c r="AAJ302" s="1"/>
      <c r="AAK302" s="1"/>
      <c r="AAL302" s="1"/>
      <c r="AAM302" s="1"/>
      <c r="AAN302" s="1"/>
      <c r="AAO302" s="1"/>
      <c r="AAP302" s="1"/>
      <c r="AAQ302" s="1"/>
      <c r="AAR302" s="1"/>
      <c r="AAS302" s="1"/>
      <c r="AAT302" s="1"/>
      <c r="AAU302" s="1"/>
      <c r="AAV302" s="1"/>
      <c r="AAW302" s="1"/>
      <c r="AAX302" s="1"/>
      <c r="AAY302" s="1"/>
      <c r="AAZ302" s="1"/>
      <c r="ABA302" s="1"/>
      <c r="ABB302" s="1"/>
      <c r="ABC302" s="1"/>
      <c r="ABD302" s="1"/>
      <c r="ABE302" s="1"/>
      <c r="ABF302" s="1"/>
      <c r="ABG302" s="1"/>
      <c r="ABH302" s="1"/>
      <c r="ABI302" s="1"/>
      <c r="ABJ302" s="1"/>
      <c r="ABK302" s="1"/>
      <c r="ABL302" s="1"/>
      <c r="ABM302" s="1"/>
      <c r="ABN302" s="1"/>
      <c r="ABO302" s="1"/>
      <c r="ABP302" s="1"/>
      <c r="ABQ302" s="1"/>
      <c r="ABR302" s="1"/>
      <c r="ABS302" s="1"/>
      <c r="ABT302" s="1"/>
      <c r="ABU302" s="1"/>
      <c r="ABV302" s="1"/>
      <c r="ABW302" s="1"/>
      <c r="ABX302" s="1"/>
      <c r="ABY302" s="1"/>
      <c r="ABZ302" s="1"/>
      <c r="ACA302" s="1"/>
      <c r="ACB302" s="1"/>
      <c r="ACC302" s="1"/>
      <c r="ACD302" s="1"/>
      <c r="ACE302" s="1"/>
      <c r="ACF302" s="1"/>
      <c r="ACG302" s="1"/>
      <c r="ACH302" s="1"/>
      <c r="ACI302" s="1"/>
      <c r="ACJ302" s="1"/>
      <c r="ACK302" s="1"/>
      <c r="ACL302" s="1"/>
      <c r="ACM302" s="1"/>
      <c r="ACN302" s="1"/>
      <c r="ACO302" s="1"/>
      <c r="ACP302" s="1"/>
      <c r="ACQ302" s="1"/>
      <c r="ACR302" s="1"/>
      <c r="ACS302" s="1"/>
      <c r="ACT302" s="1"/>
      <c r="ACU302" s="1"/>
      <c r="ACV302" s="1"/>
      <c r="ACW302" s="1"/>
      <c r="ACX302" s="1"/>
      <c r="ACY302" s="1"/>
      <c r="ACZ302" s="1"/>
      <c r="ADA302" s="1"/>
      <c r="ADB302" s="1"/>
      <c r="ADC302" s="1"/>
      <c r="ADD302" s="1"/>
      <c r="ADE302" s="1"/>
      <c r="ADF302" s="1"/>
      <c r="ADG302" s="1"/>
      <c r="ADH302" s="1"/>
      <c r="ADI302" s="1"/>
      <c r="ADJ302" s="1"/>
      <c r="ADK302" s="1"/>
      <c r="ADL302" s="1"/>
      <c r="ADM302" s="1"/>
      <c r="ADN302" s="1"/>
      <c r="ADO302" s="1"/>
      <c r="ADP302" s="1"/>
      <c r="ADQ302" s="1"/>
      <c r="ADR302" s="1"/>
      <c r="ADS302" s="1"/>
      <c r="ADT302" s="1"/>
      <c r="ADU302" s="1"/>
      <c r="ADV302" s="1"/>
      <c r="ADW302" s="1"/>
      <c r="ADX302" s="1"/>
      <c r="ADY302" s="1"/>
      <c r="ADZ302" s="1"/>
      <c r="AEA302" s="1"/>
      <c r="AEB302" s="1"/>
      <c r="AEC302" s="1"/>
      <c r="AED302" s="1"/>
      <c r="AEE302" s="1"/>
      <c r="AEF302" s="1"/>
      <c r="AEG302" s="1"/>
      <c r="AEH302" s="1"/>
      <c r="AEI302" s="1"/>
      <c r="AEJ302" s="1"/>
      <c r="AEK302" s="1"/>
      <c r="AEL302" s="1"/>
      <c r="AEM302" s="1"/>
      <c r="AEN302" s="1"/>
      <c r="AEO302" s="1"/>
      <c r="AEP302" s="1"/>
      <c r="AEQ302" s="1"/>
      <c r="AER302" s="1"/>
      <c r="AES302" s="1"/>
      <c r="AET302" s="1"/>
      <c r="AEU302" s="1"/>
      <c r="AEV302" s="1"/>
      <c r="AEW302" s="1"/>
      <c r="AEX302" s="1"/>
      <c r="AEY302" s="1"/>
      <c r="AEZ302" s="1"/>
      <c r="AFA302" s="1"/>
      <c r="AFB302" s="1"/>
      <c r="AFC302" s="1"/>
      <c r="AFD302" s="1"/>
      <c r="AFE302" s="1"/>
      <c r="AFF302" s="1"/>
      <c r="AFG302" s="1"/>
      <c r="AFH302" s="1"/>
      <c r="AFI302" s="1"/>
      <c r="AFJ302" s="1"/>
      <c r="AFK302" s="1"/>
      <c r="AFL302" s="1"/>
      <c r="AFM302" s="1"/>
      <c r="AFN302" s="1"/>
      <c r="AFO302" s="1"/>
      <c r="AFP302" s="1"/>
      <c r="AFQ302" s="1"/>
      <c r="AFR302" s="1"/>
      <c r="AFS302" s="1"/>
      <c r="AFT302" s="1"/>
      <c r="AFU302" s="1"/>
      <c r="AFV302" s="1"/>
      <c r="AFW302" s="1"/>
      <c r="AFX302" s="1"/>
      <c r="AFY302" s="1"/>
      <c r="AFZ302" s="1"/>
      <c r="AGA302" s="1"/>
      <c r="AGB302" s="1"/>
      <c r="AGC302" s="1"/>
      <c r="AGD302" s="1"/>
      <c r="AGE302" s="1"/>
      <c r="AGF302" s="1"/>
      <c r="AGG302" s="1"/>
      <c r="AGH302" s="1"/>
      <c r="AGI302" s="1"/>
      <c r="AGJ302" s="1"/>
      <c r="AGK302" s="1"/>
      <c r="AGL302" s="1"/>
      <c r="AGM302" s="1"/>
      <c r="AGN302" s="1"/>
      <c r="AGO302" s="1"/>
      <c r="AGP302" s="1"/>
      <c r="AGQ302" s="1"/>
      <c r="AGR302" s="1"/>
      <c r="AGS302" s="1"/>
      <c r="AGT302" s="1"/>
      <c r="AGU302" s="1"/>
      <c r="AGV302" s="1"/>
      <c r="AGW302" s="1"/>
      <c r="AGX302" s="1"/>
      <c r="AGY302" s="1"/>
      <c r="AGZ302" s="1"/>
      <c r="AHA302" s="1"/>
      <c r="AHB302" s="1"/>
      <c r="AHC302" s="1"/>
      <c r="AHD302" s="1"/>
      <c r="AHE302" s="1"/>
      <c r="AHF302" s="1"/>
      <c r="AHG302" s="1"/>
      <c r="AHH302" s="1"/>
      <c r="AHI302" s="1"/>
      <c r="AHJ302" s="1"/>
      <c r="AHK302" s="1"/>
      <c r="AHL302" s="1"/>
      <c r="AHM302" s="1"/>
      <c r="AHN302" s="1"/>
      <c r="AHO302" s="1"/>
      <c r="AHP302" s="1"/>
      <c r="AHQ302" s="1"/>
      <c r="AHR302" s="1"/>
      <c r="AHS302" s="1"/>
      <c r="AHT302" s="1"/>
      <c r="AHU302" s="1"/>
      <c r="AHV302" s="1"/>
      <c r="AHW302" s="1"/>
      <c r="AHX302" s="1"/>
      <c r="AHY302" s="1"/>
      <c r="AHZ302" s="1"/>
      <c r="AIA302" s="1"/>
      <c r="AIB302" s="1"/>
      <c r="AIC302" s="1"/>
      <c r="AID302" s="1"/>
      <c r="AIE302" s="1"/>
      <c r="AIF302" s="1"/>
      <c r="AIG302" s="1"/>
      <c r="AIH302" s="1"/>
      <c r="AII302" s="1"/>
      <c r="AIJ302" s="1"/>
      <c r="AIK302" s="1"/>
      <c r="AIL302" s="1"/>
      <c r="AIM302" s="1"/>
      <c r="AIN302" s="1"/>
      <c r="AIO302" s="1"/>
      <c r="AIP302" s="1"/>
      <c r="AIQ302" s="1"/>
      <c r="AIR302" s="1"/>
      <c r="AIS302" s="1"/>
      <c r="AIT302" s="1"/>
      <c r="AIU302" s="1"/>
      <c r="AIV302" s="1"/>
      <c r="AIW302" s="1"/>
      <c r="AIX302" s="1"/>
      <c r="AIY302" s="1"/>
      <c r="AIZ302" s="1"/>
      <c r="AJA302" s="1"/>
      <c r="AJB302" s="1"/>
      <c r="AJC302" s="1"/>
      <c r="AJD302" s="1"/>
      <c r="AJE302" s="1"/>
      <c r="AJF302" s="1"/>
      <c r="AJG302" s="1"/>
      <c r="AJH302" s="1"/>
      <c r="AJI302" s="1"/>
      <c r="AJJ302" s="1"/>
      <c r="AJK302" s="1"/>
      <c r="AJL302" s="1"/>
      <c r="AJM302" s="1"/>
      <c r="AJN302" s="1"/>
      <c r="AJO302" s="1"/>
      <c r="AJP302" s="1"/>
      <c r="AJQ302" s="1"/>
      <c r="AJR302" s="1"/>
      <c r="AJS302" s="1"/>
      <c r="AJT302" s="1"/>
      <c r="AJU302" s="1"/>
      <c r="AJV302" s="1"/>
      <c r="AJW302" s="1"/>
      <c r="AJX302" s="1"/>
      <c r="AJY302" s="1"/>
      <c r="AJZ302" s="1"/>
      <c r="AKA302" s="1"/>
      <c r="AKB302" s="1"/>
      <c r="AKC302" s="1"/>
      <c r="AKD302" s="1"/>
      <c r="AKE302" s="1"/>
      <c r="AKF302" s="1"/>
      <c r="AKG302" s="1"/>
      <c r="AKH302" s="1"/>
      <c r="AKI302" s="1"/>
      <c r="AKJ302" s="1"/>
      <c r="AKK302" s="1"/>
      <c r="AKL302" s="1"/>
      <c r="AKM302" s="1"/>
      <c r="AKN302" s="1"/>
      <c r="AKO302" s="1"/>
      <c r="AKP302" s="1"/>
      <c r="AKQ302" s="1"/>
      <c r="AKR302" s="1"/>
      <c r="AKS302" s="1"/>
      <c r="AKT302" s="1"/>
      <c r="AKU302" s="1"/>
      <c r="AKV302" s="1"/>
      <c r="AKW302" s="1"/>
      <c r="AKX302" s="1"/>
      <c r="AKY302" s="1"/>
      <c r="AKZ302" s="1"/>
      <c r="ALA302" s="1"/>
      <c r="ALB302" s="1"/>
      <c r="ALC302" s="1"/>
      <c r="ALD302" s="1"/>
      <c r="ALE302" s="1"/>
      <c r="ALF302" s="1"/>
      <c r="ALG302" s="1"/>
      <c r="ALH302" s="1"/>
      <c r="ALI302" s="1"/>
      <c r="ALJ302" s="1"/>
      <c r="ALK302" s="1"/>
      <c r="ALL302" s="1"/>
      <c r="ALM302" s="1"/>
      <c r="ALN302" s="1"/>
      <c r="ALO302" s="1"/>
      <c r="ALP302" s="1"/>
      <c r="ALQ302" s="1"/>
      <c r="ALR302" s="1"/>
      <c r="ALS302" s="1"/>
      <c r="ALT302" s="1"/>
      <c r="ALU302" s="1"/>
      <c r="ALV302" s="1"/>
      <c r="ALW302" s="1"/>
      <c r="ALX302" s="1"/>
      <c r="ALY302" s="1"/>
      <c r="ALZ302" s="1"/>
      <c r="AMA302" s="1"/>
      <c r="AMB302" s="1"/>
      <c r="AMC302" s="1"/>
      <c r="AMD302" s="1"/>
      <c r="AME302" s="1"/>
      <c r="AMF302" s="1"/>
      <c r="AMG302" s="1"/>
      <c r="AMH302" s="1"/>
      <c r="AMI302" s="1"/>
      <c r="AMJ302" s="1"/>
    </row>
    <row r="303" spans="1:1024" s="8" customFormat="1" x14ac:dyDescent="0.25">
      <c r="A303" s="26">
        <v>296</v>
      </c>
      <c r="B303" s="3" t="s">
        <v>11</v>
      </c>
      <c r="C303" s="28">
        <f>SUM(D303:I303)</f>
        <v>728202.70568999997</v>
      </c>
      <c r="D303" s="2">
        <f>D307+D311+D315+D319</f>
        <v>85381.462719999996</v>
      </c>
      <c r="E303" s="2">
        <f t="shared" si="121"/>
        <v>103016.51000000001</v>
      </c>
      <c r="F303" s="2">
        <f t="shared" si="121"/>
        <v>135867.31391999999</v>
      </c>
      <c r="G303" s="2">
        <f t="shared" si="121"/>
        <v>148787.20000000001</v>
      </c>
      <c r="H303" s="2">
        <f>H307+H311+H315+H319</f>
        <v>154231.6</v>
      </c>
      <c r="I303" s="2">
        <f t="shared" si="121"/>
        <v>100918.61904999999</v>
      </c>
      <c r="J303" s="28"/>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c r="PU303" s="1"/>
      <c r="PV303" s="1"/>
      <c r="PW303" s="1"/>
      <c r="PX303" s="1"/>
      <c r="PY303" s="1"/>
      <c r="PZ303" s="1"/>
      <c r="QA303" s="1"/>
      <c r="QB303" s="1"/>
      <c r="QC303" s="1"/>
      <c r="QD303" s="1"/>
      <c r="QE303" s="1"/>
      <c r="QF303" s="1"/>
      <c r="QG303" s="1"/>
      <c r="QH303" s="1"/>
      <c r="QI303" s="1"/>
      <c r="QJ303" s="1"/>
      <c r="QK303" s="1"/>
      <c r="QL303" s="1"/>
      <c r="QM303" s="1"/>
      <c r="QN303" s="1"/>
      <c r="QO303" s="1"/>
      <c r="QP303" s="1"/>
      <c r="QQ303" s="1"/>
      <c r="QR303" s="1"/>
      <c r="QS303" s="1"/>
      <c r="QT303" s="1"/>
      <c r="QU303" s="1"/>
      <c r="QV303" s="1"/>
      <c r="QW303" s="1"/>
      <c r="QX303" s="1"/>
      <c r="QY303" s="1"/>
      <c r="QZ303" s="1"/>
      <c r="RA303" s="1"/>
      <c r="RB303" s="1"/>
      <c r="RC303" s="1"/>
      <c r="RD303" s="1"/>
      <c r="RE303" s="1"/>
      <c r="RF303" s="1"/>
      <c r="RG303" s="1"/>
      <c r="RH303" s="1"/>
      <c r="RI303" s="1"/>
      <c r="RJ303" s="1"/>
      <c r="RK303" s="1"/>
      <c r="RL303" s="1"/>
      <c r="RM303" s="1"/>
      <c r="RN303" s="1"/>
      <c r="RO303" s="1"/>
      <c r="RP303" s="1"/>
      <c r="RQ303" s="1"/>
      <c r="RR303" s="1"/>
      <c r="RS303" s="1"/>
      <c r="RT303" s="1"/>
      <c r="RU303" s="1"/>
      <c r="RV303" s="1"/>
      <c r="RW303" s="1"/>
      <c r="RX303" s="1"/>
      <c r="RY303" s="1"/>
      <c r="RZ303" s="1"/>
      <c r="SA303" s="1"/>
      <c r="SB303" s="1"/>
      <c r="SC303" s="1"/>
      <c r="SD303" s="1"/>
      <c r="SE303" s="1"/>
      <c r="SF303" s="1"/>
      <c r="SG303" s="1"/>
      <c r="SH303" s="1"/>
      <c r="SI303" s="1"/>
      <c r="SJ303" s="1"/>
      <c r="SK303" s="1"/>
      <c r="SL303" s="1"/>
      <c r="SM303" s="1"/>
      <c r="SN303" s="1"/>
      <c r="SO303" s="1"/>
      <c r="SP303" s="1"/>
      <c r="SQ303" s="1"/>
      <c r="SR303" s="1"/>
      <c r="SS303" s="1"/>
      <c r="ST303" s="1"/>
      <c r="SU303" s="1"/>
      <c r="SV303" s="1"/>
      <c r="SW303" s="1"/>
      <c r="SX303" s="1"/>
      <c r="SY303" s="1"/>
      <c r="SZ303" s="1"/>
      <c r="TA303" s="1"/>
      <c r="TB303" s="1"/>
      <c r="TC303" s="1"/>
      <c r="TD303" s="1"/>
      <c r="TE303" s="1"/>
      <c r="TF303" s="1"/>
      <c r="TG303" s="1"/>
      <c r="TH303" s="1"/>
      <c r="TI303" s="1"/>
      <c r="TJ303" s="1"/>
      <c r="TK303" s="1"/>
      <c r="TL303" s="1"/>
      <c r="TM303" s="1"/>
      <c r="TN303" s="1"/>
      <c r="TO303" s="1"/>
      <c r="TP303" s="1"/>
      <c r="TQ303" s="1"/>
      <c r="TR303" s="1"/>
      <c r="TS303" s="1"/>
      <c r="TT303" s="1"/>
      <c r="TU303" s="1"/>
      <c r="TV303" s="1"/>
      <c r="TW303" s="1"/>
      <c r="TX303" s="1"/>
      <c r="TY303" s="1"/>
      <c r="TZ303" s="1"/>
      <c r="UA303" s="1"/>
      <c r="UB303" s="1"/>
      <c r="UC303" s="1"/>
      <c r="UD303" s="1"/>
      <c r="UE303" s="1"/>
      <c r="UF303" s="1"/>
      <c r="UG303" s="1"/>
      <c r="UH303" s="1"/>
      <c r="UI303" s="1"/>
      <c r="UJ303" s="1"/>
      <c r="UK303" s="1"/>
      <c r="UL303" s="1"/>
      <c r="UM303" s="1"/>
      <c r="UN303" s="1"/>
      <c r="UO303" s="1"/>
      <c r="UP303" s="1"/>
      <c r="UQ303" s="1"/>
      <c r="UR303" s="1"/>
      <c r="US303" s="1"/>
      <c r="UT303" s="1"/>
      <c r="UU303" s="1"/>
      <c r="UV303" s="1"/>
      <c r="UW303" s="1"/>
      <c r="UX303" s="1"/>
      <c r="UY303" s="1"/>
      <c r="UZ303" s="1"/>
      <c r="VA303" s="1"/>
      <c r="VB303" s="1"/>
      <c r="VC303" s="1"/>
      <c r="VD303" s="1"/>
      <c r="VE303" s="1"/>
      <c r="VF303" s="1"/>
      <c r="VG303" s="1"/>
      <c r="VH303" s="1"/>
      <c r="VI303" s="1"/>
      <c r="VJ303" s="1"/>
      <c r="VK303" s="1"/>
      <c r="VL303" s="1"/>
      <c r="VM303" s="1"/>
      <c r="VN303" s="1"/>
      <c r="VO303" s="1"/>
      <c r="VP303" s="1"/>
      <c r="VQ303" s="1"/>
      <c r="VR303" s="1"/>
      <c r="VS303" s="1"/>
      <c r="VT303" s="1"/>
      <c r="VU303" s="1"/>
      <c r="VV303" s="1"/>
      <c r="VW303" s="1"/>
      <c r="VX303" s="1"/>
      <c r="VY303" s="1"/>
      <c r="VZ303" s="1"/>
      <c r="WA303" s="1"/>
      <c r="WB303" s="1"/>
      <c r="WC303" s="1"/>
      <c r="WD303" s="1"/>
      <c r="WE303" s="1"/>
      <c r="WF303" s="1"/>
      <c r="WG303" s="1"/>
      <c r="WH303" s="1"/>
      <c r="WI303" s="1"/>
      <c r="WJ303" s="1"/>
      <c r="WK303" s="1"/>
      <c r="WL303" s="1"/>
      <c r="WM303" s="1"/>
      <c r="WN303" s="1"/>
      <c r="WO303" s="1"/>
      <c r="WP303" s="1"/>
      <c r="WQ303" s="1"/>
      <c r="WR303" s="1"/>
      <c r="WS303" s="1"/>
      <c r="WT303" s="1"/>
      <c r="WU303" s="1"/>
      <c r="WV303" s="1"/>
      <c r="WW303" s="1"/>
      <c r="WX303" s="1"/>
      <c r="WY303" s="1"/>
      <c r="WZ303" s="1"/>
      <c r="XA303" s="1"/>
      <c r="XB303" s="1"/>
      <c r="XC303" s="1"/>
      <c r="XD303" s="1"/>
      <c r="XE303" s="1"/>
      <c r="XF303" s="1"/>
      <c r="XG303" s="1"/>
      <c r="XH303" s="1"/>
      <c r="XI303" s="1"/>
      <c r="XJ303" s="1"/>
      <c r="XK303" s="1"/>
      <c r="XL303" s="1"/>
      <c r="XM303" s="1"/>
      <c r="XN303" s="1"/>
      <c r="XO303" s="1"/>
      <c r="XP303" s="1"/>
      <c r="XQ303" s="1"/>
      <c r="XR303" s="1"/>
      <c r="XS303" s="1"/>
      <c r="XT303" s="1"/>
      <c r="XU303" s="1"/>
      <c r="XV303" s="1"/>
      <c r="XW303" s="1"/>
      <c r="XX303" s="1"/>
      <c r="XY303" s="1"/>
      <c r="XZ303" s="1"/>
      <c r="YA303" s="1"/>
      <c r="YB303" s="1"/>
      <c r="YC303" s="1"/>
      <c r="YD303" s="1"/>
      <c r="YE303" s="1"/>
      <c r="YF303" s="1"/>
      <c r="YG303" s="1"/>
      <c r="YH303" s="1"/>
      <c r="YI303" s="1"/>
      <c r="YJ303" s="1"/>
      <c r="YK303" s="1"/>
      <c r="YL303" s="1"/>
      <c r="YM303" s="1"/>
      <c r="YN303" s="1"/>
      <c r="YO303" s="1"/>
      <c r="YP303" s="1"/>
      <c r="YQ303" s="1"/>
      <c r="YR303" s="1"/>
      <c r="YS303" s="1"/>
      <c r="YT303" s="1"/>
      <c r="YU303" s="1"/>
      <c r="YV303" s="1"/>
      <c r="YW303" s="1"/>
      <c r="YX303" s="1"/>
      <c r="YY303" s="1"/>
      <c r="YZ303" s="1"/>
      <c r="ZA303" s="1"/>
      <c r="ZB303" s="1"/>
      <c r="ZC303" s="1"/>
      <c r="ZD303" s="1"/>
      <c r="ZE303" s="1"/>
      <c r="ZF303" s="1"/>
      <c r="ZG303" s="1"/>
      <c r="ZH303" s="1"/>
      <c r="ZI303" s="1"/>
      <c r="ZJ303" s="1"/>
      <c r="ZK303" s="1"/>
      <c r="ZL303" s="1"/>
      <c r="ZM303" s="1"/>
      <c r="ZN303" s="1"/>
      <c r="ZO303" s="1"/>
      <c r="ZP303" s="1"/>
      <c r="ZQ303" s="1"/>
      <c r="ZR303" s="1"/>
      <c r="ZS303" s="1"/>
      <c r="ZT303" s="1"/>
      <c r="ZU303" s="1"/>
      <c r="ZV303" s="1"/>
      <c r="ZW303" s="1"/>
      <c r="ZX303" s="1"/>
      <c r="ZY303" s="1"/>
      <c r="ZZ303" s="1"/>
      <c r="AAA303" s="1"/>
      <c r="AAB303" s="1"/>
      <c r="AAC303" s="1"/>
      <c r="AAD303" s="1"/>
      <c r="AAE303" s="1"/>
      <c r="AAF303" s="1"/>
      <c r="AAG303" s="1"/>
      <c r="AAH303" s="1"/>
      <c r="AAI303" s="1"/>
      <c r="AAJ303" s="1"/>
      <c r="AAK303" s="1"/>
      <c r="AAL303" s="1"/>
      <c r="AAM303" s="1"/>
      <c r="AAN303" s="1"/>
      <c r="AAO303" s="1"/>
      <c r="AAP303" s="1"/>
      <c r="AAQ303" s="1"/>
      <c r="AAR303" s="1"/>
      <c r="AAS303" s="1"/>
      <c r="AAT303" s="1"/>
      <c r="AAU303" s="1"/>
      <c r="AAV303" s="1"/>
      <c r="AAW303" s="1"/>
      <c r="AAX303" s="1"/>
      <c r="AAY303" s="1"/>
      <c r="AAZ303" s="1"/>
      <c r="ABA303" s="1"/>
      <c r="ABB303" s="1"/>
      <c r="ABC303" s="1"/>
      <c r="ABD303" s="1"/>
      <c r="ABE303" s="1"/>
      <c r="ABF303" s="1"/>
      <c r="ABG303" s="1"/>
      <c r="ABH303" s="1"/>
      <c r="ABI303" s="1"/>
      <c r="ABJ303" s="1"/>
      <c r="ABK303" s="1"/>
      <c r="ABL303" s="1"/>
      <c r="ABM303" s="1"/>
      <c r="ABN303" s="1"/>
      <c r="ABO303" s="1"/>
      <c r="ABP303" s="1"/>
      <c r="ABQ303" s="1"/>
      <c r="ABR303" s="1"/>
      <c r="ABS303" s="1"/>
      <c r="ABT303" s="1"/>
      <c r="ABU303" s="1"/>
      <c r="ABV303" s="1"/>
      <c r="ABW303" s="1"/>
      <c r="ABX303" s="1"/>
      <c r="ABY303" s="1"/>
      <c r="ABZ303" s="1"/>
      <c r="ACA303" s="1"/>
      <c r="ACB303" s="1"/>
      <c r="ACC303" s="1"/>
      <c r="ACD303" s="1"/>
      <c r="ACE303" s="1"/>
      <c r="ACF303" s="1"/>
      <c r="ACG303" s="1"/>
      <c r="ACH303" s="1"/>
      <c r="ACI303" s="1"/>
      <c r="ACJ303" s="1"/>
      <c r="ACK303" s="1"/>
      <c r="ACL303" s="1"/>
      <c r="ACM303" s="1"/>
      <c r="ACN303" s="1"/>
      <c r="ACO303" s="1"/>
      <c r="ACP303" s="1"/>
      <c r="ACQ303" s="1"/>
      <c r="ACR303" s="1"/>
      <c r="ACS303" s="1"/>
      <c r="ACT303" s="1"/>
      <c r="ACU303" s="1"/>
      <c r="ACV303" s="1"/>
      <c r="ACW303" s="1"/>
      <c r="ACX303" s="1"/>
      <c r="ACY303" s="1"/>
      <c r="ACZ303" s="1"/>
      <c r="ADA303" s="1"/>
      <c r="ADB303" s="1"/>
      <c r="ADC303" s="1"/>
      <c r="ADD303" s="1"/>
      <c r="ADE303" s="1"/>
      <c r="ADF303" s="1"/>
      <c r="ADG303" s="1"/>
      <c r="ADH303" s="1"/>
      <c r="ADI303" s="1"/>
      <c r="ADJ303" s="1"/>
      <c r="ADK303" s="1"/>
      <c r="ADL303" s="1"/>
      <c r="ADM303" s="1"/>
      <c r="ADN303" s="1"/>
      <c r="ADO303" s="1"/>
      <c r="ADP303" s="1"/>
      <c r="ADQ303" s="1"/>
      <c r="ADR303" s="1"/>
      <c r="ADS303" s="1"/>
      <c r="ADT303" s="1"/>
      <c r="ADU303" s="1"/>
      <c r="ADV303" s="1"/>
      <c r="ADW303" s="1"/>
      <c r="ADX303" s="1"/>
      <c r="ADY303" s="1"/>
      <c r="ADZ303" s="1"/>
      <c r="AEA303" s="1"/>
      <c r="AEB303" s="1"/>
      <c r="AEC303" s="1"/>
      <c r="AED303" s="1"/>
      <c r="AEE303" s="1"/>
      <c r="AEF303" s="1"/>
      <c r="AEG303" s="1"/>
      <c r="AEH303" s="1"/>
      <c r="AEI303" s="1"/>
      <c r="AEJ303" s="1"/>
      <c r="AEK303" s="1"/>
      <c r="AEL303" s="1"/>
      <c r="AEM303" s="1"/>
      <c r="AEN303" s="1"/>
      <c r="AEO303" s="1"/>
      <c r="AEP303" s="1"/>
      <c r="AEQ303" s="1"/>
      <c r="AER303" s="1"/>
      <c r="AES303" s="1"/>
      <c r="AET303" s="1"/>
      <c r="AEU303" s="1"/>
      <c r="AEV303" s="1"/>
      <c r="AEW303" s="1"/>
      <c r="AEX303" s="1"/>
      <c r="AEY303" s="1"/>
      <c r="AEZ303" s="1"/>
      <c r="AFA303" s="1"/>
      <c r="AFB303" s="1"/>
      <c r="AFC303" s="1"/>
      <c r="AFD303" s="1"/>
      <c r="AFE303" s="1"/>
      <c r="AFF303" s="1"/>
      <c r="AFG303" s="1"/>
      <c r="AFH303" s="1"/>
      <c r="AFI303" s="1"/>
      <c r="AFJ303" s="1"/>
      <c r="AFK303" s="1"/>
      <c r="AFL303" s="1"/>
      <c r="AFM303" s="1"/>
      <c r="AFN303" s="1"/>
      <c r="AFO303" s="1"/>
      <c r="AFP303" s="1"/>
      <c r="AFQ303" s="1"/>
      <c r="AFR303" s="1"/>
      <c r="AFS303" s="1"/>
      <c r="AFT303" s="1"/>
      <c r="AFU303" s="1"/>
      <c r="AFV303" s="1"/>
      <c r="AFW303" s="1"/>
      <c r="AFX303" s="1"/>
      <c r="AFY303" s="1"/>
      <c r="AFZ303" s="1"/>
      <c r="AGA303" s="1"/>
      <c r="AGB303" s="1"/>
      <c r="AGC303" s="1"/>
      <c r="AGD303" s="1"/>
      <c r="AGE303" s="1"/>
      <c r="AGF303" s="1"/>
      <c r="AGG303" s="1"/>
      <c r="AGH303" s="1"/>
      <c r="AGI303" s="1"/>
      <c r="AGJ303" s="1"/>
      <c r="AGK303" s="1"/>
      <c r="AGL303" s="1"/>
      <c r="AGM303" s="1"/>
      <c r="AGN303" s="1"/>
      <c r="AGO303" s="1"/>
      <c r="AGP303" s="1"/>
      <c r="AGQ303" s="1"/>
      <c r="AGR303" s="1"/>
      <c r="AGS303" s="1"/>
      <c r="AGT303" s="1"/>
      <c r="AGU303" s="1"/>
      <c r="AGV303" s="1"/>
      <c r="AGW303" s="1"/>
      <c r="AGX303" s="1"/>
      <c r="AGY303" s="1"/>
      <c r="AGZ303" s="1"/>
      <c r="AHA303" s="1"/>
      <c r="AHB303" s="1"/>
      <c r="AHC303" s="1"/>
      <c r="AHD303" s="1"/>
      <c r="AHE303" s="1"/>
      <c r="AHF303" s="1"/>
      <c r="AHG303" s="1"/>
      <c r="AHH303" s="1"/>
      <c r="AHI303" s="1"/>
      <c r="AHJ303" s="1"/>
      <c r="AHK303" s="1"/>
      <c r="AHL303" s="1"/>
      <c r="AHM303" s="1"/>
      <c r="AHN303" s="1"/>
      <c r="AHO303" s="1"/>
      <c r="AHP303" s="1"/>
      <c r="AHQ303" s="1"/>
      <c r="AHR303" s="1"/>
      <c r="AHS303" s="1"/>
      <c r="AHT303" s="1"/>
      <c r="AHU303" s="1"/>
      <c r="AHV303" s="1"/>
      <c r="AHW303" s="1"/>
      <c r="AHX303" s="1"/>
      <c r="AHY303" s="1"/>
      <c r="AHZ303" s="1"/>
      <c r="AIA303" s="1"/>
      <c r="AIB303" s="1"/>
      <c r="AIC303" s="1"/>
      <c r="AID303" s="1"/>
      <c r="AIE303" s="1"/>
      <c r="AIF303" s="1"/>
      <c r="AIG303" s="1"/>
      <c r="AIH303" s="1"/>
      <c r="AII303" s="1"/>
      <c r="AIJ303" s="1"/>
      <c r="AIK303" s="1"/>
      <c r="AIL303" s="1"/>
      <c r="AIM303" s="1"/>
      <c r="AIN303" s="1"/>
      <c r="AIO303" s="1"/>
      <c r="AIP303" s="1"/>
      <c r="AIQ303" s="1"/>
      <c r="AIR303" s="1"/>
      <c r="AIS303" s="1"/>
      <c r="AIT303" s="1"/>
      <c r="AIU303" s="1"/>
      <c r="AIV303" s="1"/>
      <c r="AIW303" s="1"/>
      <c r="AIX303" s="1"/>
      <c r="AIY303" s="1"/>
      <c r="AIZ303" s="1"/>
      <c r="AJA303" s="1"/>
      <c r="AJB303" s="1"/>
      <c r="AJC303" s="1"/>
      <c r="AJD303" s="1"/>
      <c r="AJE303" s="1"/>
      <c r="AJF303" s="1"/>
      <c r="AJG303" s="1"/>
      <c r="AJH303" s="1"/>
      <c r="AJI303" s="1"/>
      <c r="AJJ303" s="1"/>
      <c r="AJK303" s="1"/>
      <c r="AJL303" s="1"/>
      <c r="AJM303" s="1"/>
      <c r="AJN303" s="1"/>
      <c r="AJO303" s="1"/>
      <c r="AJP303" s="1"/>
      <c r="AJQ303" s="1"/>
      <c r="AJR303" s="1"/>
      <c r="AJS303" s="1"/>
      <c r="AJT303" s="1"/>
      <c r="AJU303" s="1"/>
      <c r="AJV303" s="1"/>
      <c r="AJW303" s="1"/>
      <c r="AJX303" s="1"/>
      <c r="AJY303" s="1"/>
      <c r="AJZ303" s="1"/>
      <c r="AKA303" s="1"/>
      <c r="AKB303" s="1"/>
      <c r="AKC303" s="1"/>
      <c r="AKD303" s="1"/>
      <c r="AKE303" s="1"/>
      <c r="AKF303" s="1"/>
      <c r="AKG303" s="1"/>
      <c r="AKH303" s="1"/>
      <c r="AKI303" s="1"/>
      <c r="AKJ303" s="1"/>
      <c r="AKK303" s="1"/>
      <c r="AKL303" s="1"/>
      <c r="AKM303" s="1"/>
      <c r="AKN303" s="1"/>
      <c r="AKO303" s="1"/>
      <c r="AKP303" s="1"/>
      <c r="AKQ303" s="1"/>
      <c r="AKR303" s="1"/>
      <c r="AKS303" s="1"/>
      <c r="AKT303" s="1"/>
      <c r="AKU303" s="1"/>
      <c r="AKV303" s="1"/>
      <c r="AKW303" s="1"/>
      <c r="AKX303" s="1"/>
      <c r="AKY303" s="1"/>
      <c r="AKZ303" s="1"/>
      <c r="ALA303" s="1"/>
      <c r="ALB303" s="1"/>
      <c r="ALC303" s="1"/>
      <c r="ALD303" s="1"/>
      <c r="ALE303" s="1"/>
      <c r="ALF303" s="1"/>
      <c r="ALG303" s="1"/>
      <c r="ALH303" s="1"/>
      <c r="ALI303" s="1"/>
      <c r="ALJ303" s="1"/>
      <c r="ALK303" s="1"/>
      <c r="ALL303" s="1"/>
      <c r="ALM303" s="1"/>
      <c r="ALN303" s="1"/>
      <c r="ALO303" s="1"/>
      <c r="ALP303" s="1"/>
      <c r="ALQ303" s="1"/>
      <c r="ALR303" s="1"/>
      <c r="ALS303" s="1"/>
      <c r="ALT303" s="1"/>
      <c r="ALU303" s="1"/>
      <c r="ALV303" s="1"/>
      <c r="ALW303" s="1"/>
      <c r="ALX303" s="1"/>
      <c r="ALY303" s="1"/>
      <c r="ALZ303" s="1"/>
      <c r="AMA303" s="1"/>
      <c r="AMB303" s="1"/>
      <c r="AMC303" s="1"/>
      <c r="AMD303" s="1"/>
      <c r="AME303" s="1"/>
      <c r="AMF303" s="1"/>
      <c r="AMG303" s="1"/>
      <c r="AMH303" s="1"/>
      <c r="AMI303" s="1"/>
      <c r="AMJ303" s="1"/>
    </row>
    <row r="304" spans="1:1024" s="4" customFormat="1" ht="56.25" x14ac:dyDescent="0.25">
      <c r="A304" s="26">
        <v>297</v>
      </c>
      <c r="B304" s="15" t="s">
        <v>53</v>
      </c>
      <c r="C304" s="13">
        <f t="shared" ref="C304" si="122">SUM(C305:C307)</f>
        <v>59765.723899999997</v>
      </c>
      <c r="D304" s="13">
        <f t="shared" ref="D304:I304" si="123">SUM(D305:D307)</f>
        <v>7541.2838999999994</v>
      </c>
      <c r="E304" s="13">
        <f t="shared" si="123"/>
        <v>8958.99</v>
      </c>
      <c r="F304" s="13">
        <f t="shared" si="123"/>
        <v>10679</v>
      </c>
      <c r="G304" s="13">
        <f t="shared" si="123"/>
        <v>11732</v>
      </c>
      <c r="H304" s="13">
        <f t="shared" si="123"/>
        <v>12202</v>
      </c>
      <c r="I304" s="13">
        <f t="shared" si="123"/>
        <v>8652.4500000000007</v>
      </c>
      <c r="J304" s="13" t="s">
        <v>76</v>
      </c>
    </row>
    <row r="305" spans="1:1024" s="8" customFormat="1" x14ac:dyDescent="0.25">
      <c r="A305" s="26">
        <v>298</v>
      </c>
      <c r="B305" s="3" t="s">
        <v>9</v>
      </c>
      <c r="C305" s="28">
        <f>SUM(D305:I305)</f>
        <v>0</v>
      </c>
      <c r="D305" s="2">
        <v>0</v>
      </c>
      <c r="E305" s="2">
        <v>0</v>
      </c>
      <c r="F305" s="2">
        <v>0</v>
      </c>
      <c r="G305" s="2">
        <v>0</v>
      </c>
      <c r="H305" s="2">
        <v>0</v>
      </c>
      <c r="I305" s="2">
        <v>0</v>
      </c>
      <c r="J305" s="28"/>
    </row>
    <row r="306" spans="1:1024" s="8" customFormat="1" x14ac:dyDescent="0.25">
      <c r="A306" s="26">
        <v>299</v>
      </c>
      <c r="B306" s="3" t="s">
        <v>10</v>
      </c>
      <c r="C306" s="28">
        <f>SUM(D306:I306)</f>
        <v>0</v>
      </c>
      <c r="D306" s="2">
        <v>0</v>
      </c>
      <c r="E306" s="2">
        <v>0</v>
      </c>
      <c r="F306" s="2">
        <v>0</v>
      </c>
      <c r="G306" s="2">
        <v>0</v>
      </c>
      <c r="H306" s="2">
        <v>0</v>
      </c>
      <c r="I306" s="2">
        <v>0</v>
      </c>
      <c r="J306" s="28"/>
    </row>
    <row r="307" spans="1:1024" s="8" customFormat="1" x14ac:dyDescent="0.25">
      <c r="A307" s="26">
        <v>300</v>
      </c>
      <c r="B307" s="3" t="s">
        <v>11</v>
      </c>
      <c r="C307" s="28">
        <f>SUM(D307:I307)</f>
        <v>59765.723899999997</v>
      </c>
      <c r="D307" s="2">
        <f>6938+633.293-30.0091</f>
        <v>7541.2838999999994</v>
      </c>
      <c r="E307" s="2">
        <v>8958.99</v>
      </c>
      <c r="F307" s="2">
        <v>10679</v>
      </c>
      <c r="G307" s="2">
        <v>11732</v>
      </c>
      <c r="H307" s="2">
        <v>12202</v>
      </c>
      <c r="I307" s="2">
        <v>8652.4500000000007</v>
      </c>
      <c r="J307" s="28"/>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c r="PU307" s="1"/>
      <c r="PV307" s="1"/>
      <c r="PW307" s="1"/>
      <c r="PX307" s="1"/>
      <c r="PY307" s="1"/>
      <c r="PZ307" s="1"/>
      <c r="QA307" s="1"/>
      <c r="QB307" s="1"/>
      <c r="QC307" s="1"/>
      <c r="QD307" s="1"/>
      <c r="QE307" s="1"/>
      <c r="QF307" s="1"/>
      <c r="QG307" s="1"/>
      <c r="QH307" s="1"/>
      <c r="QI307" s="1"/>
      <c r="QJ307" s="1"/>
      <c r="QK307" s="1"/>
      <c r="QL307" s="1"/>
      <c r="QM307" s="1"/>
      <c r="QN307" s="1"/>
      <c r="QO307" s="1"/>
      <c r="QP307" s="1"/>
      <c r="QQ307" s="1"/>
      <c r="QR307" s="1"/>
      <c r="QS307" s="1"/>
      <c r="QT307" s="1"/>
      <c r="QU307" s="1"/>
      <c r="QV307" s="1"/>
      <c r="QW307" s="1"/>
      <c r="QX307" s="1"/>
      <c r="QY307" s="1"/>
      <c r="QZ307" s="1"/>
      <c r="RA307" s="1"/>
      <c r="RB307" s="1"/>
      <c r="RC307" s="1"/>
      <c r="RD307" s="1"/>
      <c r="RE307" s="1"/>
      <c r="RF307" s="1"/>
      <c r="RG307" s="1"/>
      <c r="RH307" s="1"/>
      <c r="RI307" s="1"/>
      <c r="RJ307" s="1"/>
      <c r="RK307" s="1"/>
      <c r="RL307" s="1"/>
      <c r="RM307" s="1"/>
      <c r="RN307" s="1"/>
      <c r="RO307" s="1"/>
      <c r="RP307" s="1"/>
      <c r="RQ307" s="1"/>
      <c r="RR307" s="1"/>
      <c r="RS307" s="1"/>
      <c r="RT307" s="1"/>
      <c r="RU307" s="1"/>
      <c r="RV307" s="1"/>
      <c r="RW307" s="1"/>
      <c r="RX307" s="1"/>
      <c r="RY307" s="1"/>
      <c r="RZ307" s="1"/>
      <c r="SA307" s="1"/>
      <c r="SB307" s="1"/>
      <c r="SC307" s="1"/>
      <c r="SD307" s="1"/>
      <c r="SE307" s="1"/>
      <c r="SF307" s="1"/>
      <c r="SG307" s="1"/>
      <c r="SH307" s="1"/>
      <c r="SI307" s="1"/>
      <c r="SJ307" s="1"/>
      <c r="SK307" s="1"/>
      <c r="SL307" s="1"/>
      <c r="SM307" s="1"/>
      <c r="SN307" s="1"/>
      <c r="SO307" s="1"/>
      <c r="SP307" s="1"/>
      <c r="SQ307" s="1"/>
      <c r="SR307" s="1"/>
      <c r="SS307" s="1"/>
      <c r="ST307" s="1"/>
      <c r="SU307" s="1"/>
      <c r="SV307" s="1"/>
      <c r="SW307" s="1"/>
      <c r="SX307" s="1"/>
      <c r="SY307" s="1"/>
      <c r="SZ307" s="1"/>
      <c r="TA307" s="1"/>
      <c r="TB307" s="1"/>
      <c r="TC307" s="1"/>
      <c r="TD307" s="1"/>
      <c r="TE307" s="1"/>
      <c r="TF307" s="1"/>
      <c r="TG307" s="1"/>
      <c r="TH307" s="1"/>
      <c r="TI307" s="1"/>
      <c r="TJ307" s="1"/>
      <c r="TK307" s="1"/>
      <c r="TL307" s="1"/>
      <c r="TM307" s="1"/>
      <c r="TN307" s="1"/>
      <c r="TO307" s="1"/>
      <c r="TP307" s="1"/>
      <c r="TQ307" s="1"/>
      <c r="TR307" s="1"/>
      <c r="TS307" s="1"/>
      <c r="TT307" s="1"/>
      <c r="TU307" s="1"/>
      <c r="TV307" s="1"/>
      <c r="TW307" s="1"/>
      <c r="TX307" s="1"/>
      <c r="TY307" s="1"/>
      <c r="TZ307" s="1"/>
      <c r="UA307" s="1"/>
      <c r="UB307" s="1"/>
      <c r="UC307" s="1"/>
      <c r="UD307" s="1"/>
      <c r="UE307" s="1"/>
      <c r="UF307" s="1"/>
      <c r="UG307" s="1"/>
      <c r="UH307" s="1"/>
      <c r="UI307" s="1"/>
      <c r="UJ307" s="1"/>
      <c r="UK307" s="1"/>
      <c r="UL307" s="1"/>
      <c r="UM307" s="1"/>
      <c r="UN307" s="1"/>
      <c r="UO307" s="1"/>
      <c r="UP307" s="1"/>
      <c r="UQ307" s="1"/>
      <c r="UR307" s="1"/>
      <c r="US307" s="1"/>
      <c r="UT307" s="1"/>
      <c r="UU307" s="1"/>
      <c r="UV307" s="1"/>
      <c r="UW307" s="1"/>
      <c r="UX307" s="1"/>
      <c r="UY307" s="1"/>
      <c r="UZ307" s="1"/>
      <c r="VA307" s="1"/>
      <c r="VB307" s="1"/>
      <c r="VC307" s="1"/>
      <c r="VD307" s="1"/>
      <c r="VE307" s="1"/>
      <c r="VF307" s="1"/>
      <c r="VG307" s="1"/>
      <c r="VH307" s="1"/>
      <c r="VI307" s="1"/>
      <c r="VJ307" s="1"/>
      <c r="VK307" s="1"/>
      <c r="VL307" s="1"/>
      <c r="VM307" s="1"/>
      <c r="VN307" s="1"/>
      <c r="VO307" s="1"/>
      <c r="VP307" s="1"/>
      <c r="VQ307" s="1"/>
      <c r="VR307" s="1"/>
      <c r="VS307" s="1"/>
      <c r="VT307" s="1"/>
      <c r="VU307" s="1"/>
      <c r="VV307" s="1"/>
      <c r="VW307" s="1"/>
      <c r="VX307" s="1"/>
      <c r="VY307" s="1"/>
      <c r="VZ307" s="1"/>
      <c r="WA307" s="1"/>
      <c r="WB307" s="1"/>
      <c r="WC307" s="1"/>
      <c r="WD307" s="1"/>
      <c r="WE307" s="1"/>
      <c r="WF307" s="1"/>
      <c r="WG307" s="1"/>
      <c r="WH307" s="1"/>
      <c r="WI307" s="1"/>
      <c r="WJ307" s="1"/>
      <c r="WK307" s="1"/>
      <c r="WL307" s="1"/>
      <c r="WM307" s="1"/>
      <c r="WN307" s="1"/>
      <c r="WO307" s="1"/>
      <c r="WP307" s="1"/>
      <c r="WQ307" s="1"/>
      <c r="WR307" s="1"/>
      <c r="WS307" s="1"/>
      <c r="WT307" s="1"/>
      <c r="WU307" s="1"/>
      <c r="WV307" s="1"/>
      <c r="WW307" s="1"/>
      <c r="WX307" s="1"/>
      <c r="WY307" s="1"/>
      <c r="WZ307" s="1"/>
      <c r="XA307" s="1"/>
      <c r="XB307" s="1"/>
      <c r="XC307" s="1"/>
      <c r="XD307" s="1"/>
      <c r="XE307" s="1"/>
      <c r="XF307" s="1"/>
      <c r="XG307" s="1"/>
      <c r="XH307" s="1"/>
      <c r="XI307" s="1"/>
      <c r="XJ307" s="1"/>
      <c r="XK307" s="1"/>
      <c r="XL307" s="1"/>
      <c r="XM307" s="1"/>
      <c r="XN307" s="1"/>
      <c r="XO307" s="1"/>
      <c r="XP307" s="1"/>
      <c r="XQ307" s="1"/>
      <c r="XR307" s="1"/>
      <c r="XS307" s="1"/>
      <c r="XT307" s="1"/>
      <c r="XU307" s="1"/>
      <c r="XV307" s="1"/>
      <c r="XW307" s="1"/>
      <c r="XX307" s="1"/>
      <c r="XY307" s="1"/>
      <c r="XZ307" s="1"/>
      <c r="YA307" s="1"/>
      <c r="YB307" s="1"/>
      <c r="YC307" s="1"/>
      <c r="YD307" s="1"/>
      <c r="YE307" s="1"/>
      <c r="YF307" s="1"/>
      <c r="YG307" s="1"/>
      <c r="YH307" s="1"/>
      <c r="YI307" s="1"/>
      <c r="YJ307" s="1"/>
      <c r="YK307" s="1"/>
      <c r="YL307" s="1"/>
      <c r="YM307" s="1"/>
      <c r="YN307" s="1"/>
      <c r="YO307" s="1"/>
      <c r="YP307" s="1"/>
      <c r="YQ307" s="1"/>
      <c r="YR307" s="1"/>
      <c r="YS307" s="1"/>
      <c r="YT307" s="1"/>
      <c r="YU307" s="1"/>
      <c r="YV307" s="1"/>
      <c r="YW307" s="1"/>
      <c r="YX307" s="1"/>
      <c r="YY307" s="1"/>
      <c r="YZ307" s="1"/>
      <c r="ZA307" s="1"/>
      <c r="ZB307" s="1"/>
      <c r="ZC307" s="1"/>
      <c r="ZD307" s="1"/>
      <c r="ZE307" s="1"/>
      <c r="ZF307" s="1"/>
      <c r="ZG307" s="1"/>
      <c r="ZH307" s="1"/>
      <c r="ZI307" s="1"/>
      <c r="ZJ307" s="1"/>
      <c r="ZK307" s="1"/>
      <c r="ZL307" s="1"/>
      <c r="ZM307" s="1"/>
      <c r="ZN307" s="1"/>
      <c r="ZO307" s="1"/>
      <c r="ZP307" s="1"/>
      <c r="ZQ307" s="1"/>
      <c r="ZR307" s="1"/>
      <c r="ZS307" s="1"/>
      <c r="ZT307" s="1"/>
      <c r="ZU307" s="1"/>
      <c r="ZV307" s="1"/>
      <c r="ZW307" s="1"/>
      <c r="ZX307" s="1"/>
      <c r="ZY307" s="1"/>
      <c r="ZZ307" s="1"/>
      <c r="AAA307" s="1"/>
      <c r="AAB307" s="1"/>
      <c r="AAC307" s="1"/>
      <c r="AAD307" s="1"/>
      <c r="AAE307" s="1"/>
      <c r="AAF307" s="1"/>
      <c r="AAG307" s="1"/>
      <c r="AAH307" s="1"/>
      <c r="AAI307" s="1"/>
      <c r="AAJ307" s="1"/>
      <c r="AAK307" s="1"/>
      <c r="AAL307" s="1"/>
      <c r="AAM307" s="1"/>
      <c r="AAN307" s="1"/>
      <c r="AAO307" s="1"/>
      <c r="AAP307" s="1"/>
      <c r="AAQ307" s="1"/>
      <c r="AAR307" s="1"/>
      <c r="AAS307" s="1"/>
      <c r="AAT307" s="1"/>
      <c r="AAU307" s="1"/>
      <c r="AAV307" s="1"/>
      <c r="AAW307" s="1"/>
      <c r="AAX307" s="1"/>
      <c r="AAY307" s="1"/>
      <c r="AAZ307" s="1"/>
      <c r="ABA307" s="1"/>
      <c r="ABB307" s="1"/>
      <c r="ABC307" s="1"/>
      <c r="ABD307" s="1"/>
      <c r="ABE307" s="1"/>
      <c r="ABF307" s="1"/>
      <c r="ABG307" s="1"/>
      <c r="ABH307" s="1"/>
      <c r="ABI307" s="1"/>
      <c r="ABJ307" s="1"/>
      <c r="ABK307" s="1"/>
      <c r="ABL307" s="1"/>
      <c r="ABM307" s="1"/>
      <c r="ABN307" s="1"/>
      <c r="ABO307" s="1"/>
      <c r="ABP307" s="1"/>
      <c r="ABQ307" s="1"/>
      <c r="ABR307" s="1"/>
      <c r="ABS307" s="1"/>
      <c r="ABT307" s="1"/>
      <c r="ABU307" s="1"/>
      <c r="ABV307" s="1"/>
      <c r="ABW307" s="1"/>
      <c r="ABX307" s="1"/>
      <c r="ABY307" s="1"/>
      <c r="ABZ307" s="1"/>
      <c r="ACA307" s="1"/>
      <c r="ACB307" s="1"/>
      <c r="ACC307" s="1"/>
      <c r="ACD307" s="1"/>
      <c r="ACE307" s="1"/>
      <c r="ACF307" s="1"/>
      <c r="ACG307" s="1"/>
      <c r="ACH307" s="1"/>
      <c r="ACI307" s="1"/>
      <c r="ACJ307" s="1"/>
      <c r="ACK307" s="1"/>
      <c r="ACL307" s="1"/>
      <c r="ACM307" s="1"/>
      <c r="ACN307" s="1"/>
      <c r="ACO307" s="1"/>
      <c r="ACP307" s="1"/>
      <c r="ACQ307" s="1"/>
      <c r="ACR307" s="1"/>
      <c r="ACS307" s="1"/>
      <c r="ACT307" s="1"/>
      <c r="ACU307" s="1"/>
      <c r="ACV307" s="1"/>
      <c r="ACW307" s="1"/>
      <c r="ACX307" s="1"/>
      <c r="ACY307" s="1"/>
      <c r="ACZ307" s="1"/>
      <c r="ADA307" s="1"/>
      <c r="ADB307" s="1"/>
      <c r="ADC307" s="1"/>
      <c r="ADD307" s="1"/>
      <c r="ADE307" s="1"/>
      <c r="ADF307" s="1"/>
      <c r="ADG307" s="1"/>
      <c r="ADH307" s="1"/>
      <c r="ADI307" s="1"/>
      <c r="ADJ307" s="1"/>
      <c r="ADK307" s="1"/>
      <c r="ADL307" s="1"/>
      <c r="ADM307" s="1"/>
      <c r="ADN307" s="1"/>
      <c r="ADO307" s="1"/>
      <c r="ADP307" s="1"/>
      <c r="ADQ307" s="1"/>
      <c r="ADR307" s="1"/>
      <c r="ADS307" s="1"/>
      <c r="ADT307" s="1"/>
      <c r="ADU307" s="1"/>
      <c r="ADV307" s="1"/>
      <c r="ADW307" s="1"/>
      <c r="ADX307" s="1"/>
      <c r="ADY307" s="1"/>
      <c r="ADZ307" s="1"/>
      <c r="AEA307" s="1"/>
      <c r="AEB307" s="1"/>
      <c r="AEC307" s="1"/>
      <c r="AED307" s="1"/>
      <c r="AEE307" s="1"/>
      <c r="AEF307" s="1"/>
      <c r="AEG307" s="1"/>
      <c r="AEH307" s="1"/>
      <c r="AEI307" s="1"/>
      <c r="AEJ307" s="1"/>
      <c r="AEK307" s="1"/>
      <c r="AEL307" s="1"/>
      <c r="AEM307" s="1"/>
      <c r="AEN307" s="1"/>
      <c r="AEO307" s="1"/>
      <c r="AEP307" s="1"/>
      <c r="AEQ307" s="1"/>
      <c r="AER307" s="1"/>
      <c r="AES307" s="1"/>
      <c r="AET307" s="1"/>
      <c r="AEU307" s="1"/>
      <c r="AEV307" s="1"/>
      <c r="AEW307" s="1"/>
      <c r="AEX307" s="1"/>
      <c r="AEY307" s="1"/>
      <c r="AEZ307" s="1"/>
      <c r="AFA307" s="1"/>
      <c r="AFB307" s="1"/>
      <c r="AFC307" s="1"/>
      <c r="AFD307" s="1"/>
      <c r="AFE307" s="1"/>
      <c r="AFF307" s="1"/>
      <c r="AFG307" s="1"/>
      <c r="AFH307" s="1"/>
      <c r="AFI307" s="1"/>
      <c r="AFJ307" s="1"/>
      <c r="AFK307" s="1"/>
      <c r="AFL307" s="1"/>
      <c r="AFM307" s="1"/>
      <c r="AFN307" s="1"/>
      <c r="AFO307" s="1"/>
      <c r="AFP307" s="1"/>
      <c r="AFQ307" s="1"/>
      <c r="AFR307" s="1"/>
      <c r="AFS307" s="1"/>
      <c r="AFT307" s="1"/>
      <c r="AFU307" s="1"/>
      <c r="AFV307" s="1"/>
      <c r="AFW307" s="1"/>
      <c r="AFX307" s="1"/>
      <c r="AFY307" s="1"/>
      <c r="AFZ307" s="1"/>
      <c r="AGA307" s="1"/>
      <c r="AGB307" s="1"/>
      <c r="AGC307" s="1"/>
      <c r="AGD307" s="1"/>
      <c r="AGE307" s="1"/>
      <c r="AGF307" s="1"/>
      <c r="AGG307" s="1"/>
      <c r="AGH307" s="1"/>
      <c r="AGI307" s="1"/>
      <c r="AGJ307" s="1"/>
      <c r="AGK307" s="1"/>
      <c r="AGL307" s="1"/>
      <c r="AGM307" s="1"/>
      <c r="AGN307" s="1"/>
      <c r="AGO307" s="1"/>
      <c r="AGP307" s="1"/>
      <c r="AGQ307" s="1"/>
      <c r="AGR307" s="1"/>
      <c r="AGS307" s="1"/>
      <c r="AGT307" s="1"/>
      <c r="AGU307" s="1"/>
      <c r="AGV307" s="1"/>
      <c r="AGW307" s="1"/>
      <c r="AGX307" s="1"/>
      <c r="AGY307" s="1"/>
      <c r="AGZ307" s="1"/>
      <c r="AHA307" s="1"/>
      <c r="AHB307" s="1"/>
      <c r="AHC307" s="1"/>
      <c r="AHD307" s="1"/>
      <c r="AHE307" s="1"/>
      <c r="AHF307" s="1"/>
      <c r="AHG307" s="1"/>
      <c r="AHH307" s="1"/>
      <c r="AHI307" s="1"/>
      <c r="AHJ307" s="1"/>
      <c r="AHK307" s="1"/>
      <c r="AHL307" s="1"/>
      <c r="AHM307" s="1"/>
      <c r="AHN307" s="1"/>
      <c r="AHO307" s="1"/>
      <c r="AHP307" s="1"/>
      <c r="AHQ307" s="1"/>
      <c r="AHR307" s="1"/>
      <c r="AHS307" s="1"/>
      <c r="AHT307" s="1"/>
      <c r="AHU307" s="1"/>
      <c r="AHV307" s="1"/>
      <c r="AHW307" s="1"/>
      <c r="AHX307" s="1"/>
      <c r="AHY307" s="1"/>
      <c r="AHZ307" s="1"/>
      <c r="AIA307" s="1"/>
      <c r="AIB307" s="1"/>
      <c r="AIC307" s="1"/>
      <c r="AID307" s="1"/>
      <c r="AIE307" s="1"/>
      <c r="AIF307" s="1"/>
      <c r="AIG307" s="1"/>
      <c r="AIH307" s="1"/>
      <c r="AII307" s="1"/>
      <c r="AIJ307" s="1"/>
      <c r="AIK307" s="1"/>
      <c r="AIL307" s="1"/>
      <c r="AIM307" s="1"/>
      <c r="AIN307" s="1"/>
      <c r="AIO307" s="1"/>
      <c r="AIP307" s="1"/>
      <c r="AIQ307" s="1"/>
      <c r="AIR307" s="1"/>
      <c r="AIS307" s="1"/>
      <c r="AIT307" s="1"/>
      <c r="AIU307" s="1"/>
      <c r="AIV307" s="1"/>
      <c r="AIW307" s="1"/>
      <c r="AIX307" s="1"/>
      <c r="AIY307" s="1"/>
      <c r="AIZ307" s="1"/>
      <c r="AJA307" s="1"/>
      <c r="AJB307" s="1"/>
      <c r="AJC307" s="1"/>
      <c r="AJD307" s="1"/>
      <c r="AJE307" s="1"/>
      <c r="AJF307" s="1"/>
      <c r="AJG307" s="1"/>
      <c r="AJH307" s="1"/>
      <c r="AJI307" s="1"/>
      <c r="AJJ307" s="1"/>
      <c r="AJK307" s="1"/>
      <c r="AJL307" s="1"/>
      <c r="AJM307" s="1"/>
      <c r="AJN307" s="1"/>
      <c r="AJO307" s="1"/>
      <c r="AJP307" s="1"/>
      <c r="AJQ307" s="1"/>
      <c r="AJR307" s="1"/>
      <c r="AJS307" s="1"/>
      <c r="AJT307" s="1"/>
      <c r="AJU307" s="1"/>
      <c r="AJV307" s="1"/>
      <c r="AJW307" s="1"/>
      <c r="AJX307" s="1"/>
      <c r="AJY307" s="1"/>
      <c r="AJZ307" s="1"/>
      <c r="AKA307" s="1"/>
      <c r="AKB307" s="1"/>
      <c r="AKC307" s="1"/>
      <c r="AKD307" s="1"/>
      <c r="AKE307" s="1"/>
      <c r="AKF307" s="1"/>
      <c r="AKG307" s="1"/>
      <c r="AKH307" s="1"/>
      <c r="AKI307" s="1"/>
      <c r="AKJ307" s="1"/>
      <c r="AKK307" s="1"/>
      <c r="AKL307" s="1"/>
      <c r="AKM307" s="1"/>
      <c r="AKN307" s="1"/>
      <c r="AKO307" s="1"/>
      <c r="AKP307" s="1"/>
      <c r="AKQ307" s="1"/>
      <c r="AKR307" s="1"/>
      <c r="AKS307" s="1"/>
      <c r="AKT307" s="1"/>
      <c r="AKU307" s="1"/>
      <c r="AKV307" s="1"/>
      <c r="AKW307" s="1"/>
      <c r="AKX307" s="1"/>
      <c r="AKY307" s="1"/>
      <c r="AKZ307" s="1"/>
      <c r="ALA307" s="1"/>
      <c r="ALB307" s="1"/>
      <c r="ALC307" s="1"/>
      <c r="ALD307" s="1"/>
      <c r="ALE307" s="1"/>
      <c r="ALF307" s="1"/>
      <c r="ALG307" s="1"/>
      <c r="ALH307" s="1"/>
      <c r="ALI307" s="1"/>
      <c r="ALJ307" s="1"/>
      <c r="ALK307" s="1"/>
      <c r="ALL307" s="1"/>
      <c r="ALM307" s="1"/>
      <c r="ALN307" s="1"/>
      <c r="ALO307" s="1"/>
      <c r="ALP307" s="1"/>
      <c r="ALQ307" s="1"/>
      <c r="ALR307" s="1"/>
      <c r="ALS307" s="1"/>
      <c r="ALT307" s="1"/>
      <c r="ALU307" s="1"/>
      <c r="ALV307" s="1"/>
      <c r="ALW307" s="1"/>
      <c r="ALX307" s="1"/>
      <c r="ALY307" s="1"/>
      <c r="ALZ307" s="1"/>
      <c r="AMA307" s="1"/>
      <c r="AMB307" s="1"/>
      <c r="AMC307" s="1"/>
      <c r="AMD307" s="1"/>
      <c r="AME307" s="1"/>
      <c r="AMF307" s="1"/>
      <c r="AMG307" s="1"/>
      <c r="AMH307" s="1"/>
      <c r="AMI307" s="1"/>
      <c r="AMJ307" s="1"/>
    </row>
    <row r="308" spans="1:1024" s="4" customFormat="1" ht="56.25" x14ac:dyDescent="0.25">
      <c r="A308" s="26">
        <v>301</v>
      </c>
      <c r="B308" s="15" t="s">
        <v>54</v>
      </c>
      <c r="C308" s="13">
        <f t="shared" ref="C308" si="124">SUM(C309:C311)</f>
        <v>638904.0445800001</v>
      </c>
      <c r="D308" s="13">
        <f t="shared" ref="D308:E308" si="125">SUM(D309:D311)</f>
        <v>73656.704580000005</v>
      </c>
      <c r="E308" s="13">
        <f t="shared" si="125"/>
        <v>88754.02</v>
      </c>
      <c r="F308" s="13">
        <f>SUM(F309:F311)</f>
        <v>120554.8</v>
      </c>
      <c r="G308" s="13">
        <f>SUM(G309:G311)</f>
        <v>131462.6</v>
      </c>
      <c r="H308" s="13">
        <f t="shared" ref="H308:I308" si="126">SUM(H309:H311)</f>
        <v>136352</v>
      </c>
      <c r="I308" s="13">
        <f t="shared" si="126"/>
        <v>88123.92</v>
      </c>
      <c r="J308" s="13" t="s">
        <v>76</v>
      </c>
    </row>
    <row r="309" spans="1:1024" s="8" customFormat="1" x14ac:dyDescent="0.25">
      <c r="A309" s="26">
        <v>302</v>
      </c>
      <c r="B309" s="5" t="s">
        <v>9</v>
      </c>
      <c r="C309" s="28">
        <f>SUM(D309:I309)</f>
        <v>0</v>
      </c>
      <c r="D309" s="2">
        <v>0</v>
      </c>
      <c r="E309" s="2">
        <v>0</v>
      </c>
      <c r="F309" s="2">
        <v>0</v>
      </c>
      <c r="G309" s="2">
        <v>0</v>
      </c>
      <c r="H309" s="2">
        <v>0</v>
      </c>
      <c r="I309" s="2">
        <v>0</v>
      </c>
      <c r="J309" s="28"/>
    </row>
    <row r="310" spans="1:1024" s="8" customFormat="1" x14ac:dyDescent="0.25">
      <c r="A310" s="26">
        <v>303</v>
      </c>
      <c r="B310" s="5" t="s">
        <v>10</v>
      </c>
      <c r="C310" s="28">
        <f>SUM(D310:I310)</f>
        <v>0</v>
      </c>
      <c r="D310" s="2">
        <v>0</v>
      </c>
      <c r="E310" s="2">
        <v>0</v>
      </c>
      <c r="F310" s="2">
        <v>0</v>
      </c>
      <c r="G310" s="2">
        <v>0</v>
      </c>
      <c r="H310" s="2">
        <v>0</v>
      </c>
      <c r="I310" s="2">
        <v>0</v>
      </c>
      <c r="J310" s="28"/>
    </row>
    <row r="311" spans="1:1024" s="8" customFormat="1" x14ac:dyDescent="0.25">
      <c r="A311" s="26">
        <v>304</v>
      </c>
      <c r="B311" s="5" t="s">
        <v>11</v>
      </c>
      <c r="C311" s="28">
        <f>SUM(D311:I311)</f>
        <v>638904.0445800001</v>
      </c>
      <c r="D311" s="2">
        <f>69078.586+233.65858+4894.24-549.78</f>
        <v>73656.704580000005</v>
      </c>
      <c r="E311" s="2">
        <v>88754.02</v>
      </c>
      <c r="F311" s="2">
        <v>120554.8</v>
      </c>
      <c r="G311" s="2">
        <v>131462.6</v>
      </c>
      <c r="H311" s="2">
        <v>136352</v>
      </c>
      <c r="I311" s="2">
        <v>88123.92</v>
      </c>
      <c r="J311" s="28"/>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c r="PU311" s="1"/>
      <c r="PV311" s="1"/>
      <c r="PW311" s="1"/>
      <c r="PX311" s="1"/>
      <c r="PY311" s="1"/>
      <c r="PZ311" s="1"/>
      <c r="QA311" s="1"/>
      <c r="QB311" s="1"/>
      <c r="QC311" s="1"/>
      <c r="QD311" s="1"/>
      <c r="QE311" s="1"/>
      <c r="QF311" s="1"/>
      <c r="QG311" s="1"/>
      <c r="QH311" s="1"/>
      <c r="QI311" s="1"/>
      <c r="QJ311" s="1"/>
      <c r="QK311" s="1"/>
      <c r="QL311" s="1"/>
      <c r="QM311" s="1"/>
      <c r="QN311" s="1"/>
      <c r="QO311" s="1"/>
      <c r="QP311" s="1"/>
      <c r="QQ311" s="1"/>
      <c r="QR311" s="1"/>
      <c r="QS311" s="1"/>
      <c r="QT311" s="1"/>
      <c r="QU311" s="1"/>
      <c r="QV311" s="1"/>
      <c r="QW311" s="1"/>
      <c r="QX311" s="1"/>
      <c r="QY311" s="1"/>
      <c r="QZ311" s="1"/>
      <c r="RA311" s="1"/>
      <c r="RB311" s="1"/>
      <c r="RC311" s="1"/>
      <c r="RD311" s="1"/>
      <c r="RE311" s="1"/>
      <c r="RF311" s="1"/>
      <c r="RG311" s="1"/>
      <c r="RH311" s="1"/>
      <c r="RI311" s="1"/>
      <c r="RJ311" s="1"/>
      <c r="RK311" s="1"/>
      <c r="RL311" s="1"/>
      <c r="RM311" s="1"/>
      <c r="RN311" s="1"/>
      <c r="RO311" s="1"/>
      <c r="RP311" s="1"/>
      <c r="RQ311" s="1"/>
      <c r="RR311" s="1"/>
      <c r="RS311" s="1"/>
      <c r="RT311" s="1"/>
      <c r="RU311" s="1"/>
      <c r="RV311" s="1"/>
      <c r="RW311" s="1"/>
      <c r="RX311" s="1"/>
      <c r="RY311" s="1"/>
      <c r="RZ311" s="1"/>
      <c r="SA311" s="1"/>
      <c r="SB311" s="1"/>
      <c r="SC311" s="1"/>
      <c r="SD311" s="1"/>
      <c r="SE311" s="1"/>
      <c r="SF311" s="1"/>
      <c r="SG311" s="1"/>
      <c r="SH311" s="1"/>
      <c r="SI311" s="1"/>
      <c r="SJ311" s="1"/>
      <c r="SK311" s="1"/>
      <c r="SL311" s="1"/>
      <c r="SM311" s="1"/>
      <c r="SN311" s="1"/>
      <c r="SO311" s="1"/>
      <c r="SP311" s="1"/>
      <c r="SQ311" s="1"/>
      <c r="SR311" s="1"/>
      <c r="SS311" s="1"/>
      <c r="ST311" s="1"/>
      <c r="SU311" s="1"/>
      <c r="SV311" s="1"/>
      <c r="SW311" s="1"/>
      <c r="SX311" s="1"/>
      <c r="SY311" s="1"/>
      <c r="SZ311" s="1"/>
      <c r="TA311" s="1"/>
      <c r="TB311" s="1"/>
      <c r="TC311" s="1"/>
      <c r="TD311" s="1"/>
      <c r="TE311" s="1"/>
      <c r="TF311" s="1"/>
      <c r="TG311" s="1"/>
      <c r="TH311" s="1"/>
      <c r="TI311" s="1"/>
      <c r="TJ311" s="1"/>
      <c r="TK311" s="1"/>
      <c r="TL311" s="1"/>
      <c r="TM311" s="1"/>
      <c r="TN311" s="1"/>
      <c r="TO311" s="1"/>
      <c r="TP311" s="1"/>
      <c r="TQ311" s="1"/>
      <c r="TR311" s="1"/>
      <c r="TS311" s="1"/>
      <c r="TT311" s="1"/>
      <c r="TU311" s="1"/>
      <c r="TV311" s="1"/>
      <c r="TW311" s="1"/>
      <c r="TX311" s="1"/>
      <c r="TY311" s="1"/>
      <c r="TZ311" s="1"/>
      <c r="UA311" s="1"/>
      <c r="UB311" s="1"/>
      <c r="UC311" s="1"/>
      <c r="UD311" s="1"/>
      <c r="UE311" s="1"/>
      <c r="UF311" s="1"/>
      <c r="UG311" s="1"/>
      <c r="UH311" s="1"/>
      <c r="UI311" s="1"/>
      <c r="UJ311" s="1"/>
      <c r="UK311" s="1"/>
      <c r="UL311" s="1"/>
      <c r="UM311" s="1"/>
      <c r="UN311" s="1"/>
      <c r="UO311" s="1"/>
      <c r="UP311" s="1"/>
      <c r="UQ311" s="1"/>
      <c r="UR311" s="1"/>
      <c r="US311" s="1"/>
      <c r="UT311" s="1"/>
      <c r="UU311" s="1"/>
      <c r="UV311" s="1"/>
      <c r="UW311" s="1"/>
      <c r="UX311" s="1"/>
      <c r="UY311" s="1"/>
      <c r="UZ311" s="1"/>
      <c r="VA311" s="1"/>
      <c r="VB311" s="1"/>
      <c r="VC311" s="1"/>
      <c r="VD311" s="1"/>
      <c r="VE311" s="1"/>
      <c r="VF311" s="1"/>
      <c r="VG311" s="1"/>
      <c r="VH311" s="1"/>
      <c r="VI311" s="1"/>
      <c r="VJ311" s="1"/>
      <c r="VK311" s="1"/>
      <c r="VL311" s="1"/>
      <c r="VM311" s="1"/>
      <c r="VN311" s="1"/>
      <c r="VO311" s="1"/>
      <c r="VP311" s="1"/>
      <c r="VQ311" s="1"/>
      <c r="VR311" s="1"/>
      <c r="VS311" s="1"/>
      <c r="VT311" s="1"/>
      <c r="VU311" s="1"/>
      <c r="VV311" s="1"/>
      <c r="VW311" s="1"/>
      <c r="VX311" s="1"/>
      <c r="VY311" s="1"/>
      <c r="VZ311" s="1"/>
      <c r="WA311" s="1"/>
      <c r="WB311" s="1"/>
      <c r="WC311" s="1"/>
      <c r="WD311" s="1"/>
      <c r="WE311" s="1"/>
      <c r="WF311" s="1"/>
      <c r="WG311" s="1"/>
      <c r="WH311" s="1"/>
      <c r="WI311" s="1"/>
      <c r="WJ311" s="1"/>
      <c r="WK311" s="1"/>
      <c r="WL311" s="1"/>
      <c r="WM311" s="1"/>
      <c r="WN311" s="1"/>
      <c r="WO311" s="1"/>
      <c r="WP311" s="1"/>
      <c r="WQ311" s="1"/>
      <c r="WR311" s="1"/>
      <c r="WS311" s="1"/>
      <c r="WT311" s="1"/>
      <c r="WU311" s="1"/>
      <c r="WV311" s="1"/>
      <c r="WW311" s="1"/>
      <c r="WX311" s="1"/>
      <c r="WY311" s="1"/>
      <c r="WZ311" s="1"/>
      <c r="XA311" s="1"/>
      <c r="XB311" s="1"/>
      <c r="XC311" s="1"/>
      <c r="XD311" s="1"/>
      <c r="XE311" s="1"/>
      <c r="XF311" s="1"/>
      <c r="XG311" s="1"/>
      <c r="XH311" s="1"/>
      <c r="XI311" s="1"/>
      <c r="XJ311" s="1"/>
      <c r="XK311" s="1"/>
      <c r="XL311" s="1"/>
      <c r="XM311" s="1"/>
      <c r="XN311" s="1"/>
      <c r="XO311" s="1"/>
      <c r="XP311" s="1"/>
      <c r="XQ311" s="1"/>
      <c r="XR311" s="1"/>
      <c r="XS311" s="1"/>
      <c r="XT311" s="1"/>
      <c r="XU311" s="1"/>
      <c r="XV311" s="1"/>
      <c r="XW311" s="1"/>
      <c r="XX311" s="1"/>
      <c r="XY311" s="1"/>
      <c r="XZ311" s="1"/>
      <c r="YA311" s="1"/>
      <c r="YB311" s="1"/>
      <c r="YC311" s="1"/>
      <c r="YD311" s="1"/>
      <c r="YE311" s="1"/>
      <c r="YF311" s="1"/>
      <c r="YG311" s="1"/>
      <c r="YH311" s="1"/>
      <c r="YI311" s="1"/>
      <c r="YJ311" s="1"/>
      <c r="YK311" s="1"/>
      <c r="YL311" s="1"/>
      <c r="YM311" s="1"/>
      <c r="YN311" s="1"/>
      <c r="YO311" s="1"/>
      <c r="YP311" s="1"/>
      <c r="YQ311" s="1"/>
      <c r="YR311" s="1"/>
      <c r="YS311" s="1"/>
      <c r="YT311" s="1"/>
      <c r="YU311" s="1"/>
      <c r="YV311" s="1"/>
      <c r="YW311" s="1"/>
      <c r="YX311" s="1"/>
      <c r="YY311" s="1"/>
      <c r="YZ311" s="1"/>
      <c r="ZA311" s="1"/>
      <c r="ZB311" s="1"/>
      <c r="ZC311" s="1"/>
      <c r="ZD311" s="1"/>
      <c r="ZE311" s="1"/>
      <c r="ZF311" s="1"/>
      <c r="ZG311" s="1"/>
      <c r="ZH311" s="1"/>
      <c r="ZI311" s="1"/>
      <c r="ZJ311" s="1"/>
      <c r="ZK311" s="1"/>
      <c r="ZL311" s="1"/>
      <c r="ZM311" s="1"/>
      <c r="ZN311" s="1"/>
      <c r="ZO311" s="1"/>
      <c r="ZP311" s="1"/>
      <c r="ZQ311" s="1"/>
      <c r="ZR311" s="1"/>
      <c r="ZS311" s="1"/>
      <c r="ZT311" s="1"/>
      <c r="ZU311" s="1"/>
      <c r="ZV311" s="1"/>
      <c r="ZW311" s="1"/>
      <c r="ZX311" s="1"/>
      <c r="ZY311" s="1"/>
      <c r="ZZ311" s="1"/>
      <c r="AAA311" s="1"/>
      <c r="AAB311" s="1"/>
      <c r="AAC311" s="1"/>
      <c r="AAD311" s="1"/>
      <c r="AAE311" s="1"/>
      <c r="AAF311" s="1"/>
      <c r="AAG311" s="1"/>
      <c r="AAH311" s="1"/>
      <c r="AAI311" s="1"/>
      <c r="AAJ311" s="1"/>
      <c r="AAK311" s="1"/>
      <c r="AAL311" s="1"/>
      <c r="AAM311" s="1"/>
      <c r="AAN311" s="1"/>
      <c r="AAO311" s="1"/>
      <c r="AAP311" s="1"/>
      <c r="AAQ311" s="1"/>
      <c r="AAR311" s="1"/>
      <c r="AAS311" s="1"/>
      <c r="AAT311" s="1"/>
      <c r="AAU311" s="1"/>
      <c r="AAV311" s="1"/>
      <c r="AAW311" s="1"/>
      <c r="AAX311" s="1"/>
      <c r="AAY311" s="1"/>
      <c r="AAZ311" s="1"/>
      <c r="ABA311" s="1"/>
      <c r="ABB311" s="1"/>
      <c r="ABC311" s="1"/>
      <c r="ABD311" s="1"/>
      <c r="ABE311" s="1"/>
      <c r="ABF311" s="1"/>
      <c r="ABG311" s="1"/>
      <c r="ABH311" s="1"/>
      <c r="ABI311" s="1"/>
      <c r="ABJ311" s="1"/>
      <c r="ABK311" s="1"/>
      <c r="ABL311" s="1"/>
      <c r="ABM311" s="1"/>
      <c r="ABN311" s="1"/>
      <c r="ABO311" s="1"/>
      <c r="ABP311" s="1"/>
      <c r="ABQ311" s="1"/>
      <c r="ABR311" s="1"/>
      <c r="ABS311" s="1"/>
      <c r="ABT311" s="1"/>
      <c r="ABU311" s="1"/>
      <c r="ABV311" s="1"/>
      <c r="ABW311" s="1"/>
      <c r="ABX311" s="1"/>
      <c r="ABY311" s="1"/>
      <c r="ABZ311" s="1"/>
      <c r="ACA311" s="1"/>
      <c r="ACB311" s="1"/>
      <c r="ACC311" s="1"/>
      <c r="ACD311" s="1"/>
      <c r="ACE311" s="1"/>
      <c r="ACF311" s="1"/>
      <c r="ACG311" s="1"/>
      <c r="ACH311" s="1"/>
      <c r="ACI311" s="1"/>
      <c r="ACJ311" s="1"/>
      <c r="ACK311" s="1"/>
      <c r="ACL311" s="1"/>
      <c r="ACM311" s="1"/>
      <c r="ACN311" s="1"/>
      <c r="ACO311" s="1"/>
      <c r="ACP311" s="1"/>
      <c r="ACQ311" s="1"/>
      <c r="ACR311" s="1"/>
      <c r="ACS311" s="1"/>
      <c r="ACT311" s="1"/>
      <c r="ACU311" s="1"/>
      <c r="ACV311" s="1"/>
      <c r="ACW311" s="1"/>
      <c r="ACX311" s="1"/>
      <c r="ACY311" s="1"/>
      <c r="ACZ311" s="1"/>
      <c r="ADA311" s="1"/>
      <c r="ADB311" s="1"/>
      <c r="ADC311" s="1"/>
      <c r="ADD311" s="1"/>
      <c r="ADE311" s="1"/>
      <c r="ADF311" s="1"/>
      <c r="ADG311" s="1"/>
      <c r="ADH311" s="1"/>
      <c r="ADI311" s="1"/>
      <c r="ADJ311" s="1"/>
      <c r="ADK311" s="1"/>
      <c r="ADL311" s="1"/>
      <c r="ADM311" s="1"/>
      <c r="ADN311" s="1"/>
      <c r="ADO311" s="1"/>
      <c r="ADP311" s="1"/>
      <c r="ADQ311" s="1"/>
      <c r="ADR311" s="1"/>
      <c r="ADS311" s="1"/>
      <c r="ADT311" s="1"/>
      <c r="ADU311" s="1"/>
      <c r="ADV311" s="1"/>
      <c r="ADW311" s="1"/>
      <c r="ADX311" s="1"/>
      <c r="ADY311" s="1"/>
      <c r="ADZ311" s="1"/>
      <c r="AEA311" s="1"/>
      <c r="AEB311" s="1"/>
      <c r="AEC311" s="1"/>
      <c r="AED311" s="1"/>
      <c r="AEE311" s="1"/>
      <c r="AEF311" s="1"/>
      <c r="AEG311" s="1"/>
      <c r="AEH311" s="1"/>
      <c r="AEI311" s="1"/>
      <c r="AEJ311" s="1"/>
      <c r="AEK311" s="1"/>
      <c r="AEL311" s="1"/>
      <c r="AEM311" s="1"/>
      <c r="AEN311" s="1"/>
      <c r="AEO311" s="1"/>
      <c r="AEP311" s="1"/>
      <c r="AEQ311" s="1"/>
      <c r="AER311" s="1"/>
      <c r="AES311" s="1"/>
      <c r="AET311" s="1"/>
      <c r="AEU311" s="1"/>
      <c r="AEV311" s="1"/>
      <c r="AEW311" s="1"/>
      <c r="AEX311" s="1"/>
      <c r="AEY311" s="1"/>
      <c r="AEZ311" s="1"/>
      <c r="AFA311" s="1"/>
      <c r="AFB311" s="1"/>
      <c r="AFC311" s="1"/>
      <c r="AFD311" s="1"/>
      <c r="AFE311" s="1"/>
      <c r="AFF311" s="1"/>
      <c r="AFG311" s="1"/>
      <c r="AFH311" s="1"/>
      <c r="AFI311" s="1"/>
      <c r="AFJ311" s="1"/>
      <c r="AFK311" s="1"/>
      <c r="AFL311" s="1"/>
      <c r="AFM311" s="1"/>
      <c r="AFN311" s="1"/>
      <c r="AFO311" s="1"/>
      <c r="AFP311" s="1"/>
      <c r="AFQ311" s="1"/>
      <c r="AFR311" s="1"/>
      <c r="AFS311" s="1"/>
      <c r="AFT311" s="1"/>
      <c r="AFU311" s="1"/>
      <c r="AFV311" s="1"/>
      <c r="AFW311" s="1"/>
      <c r="AFX311" s="1"/>
      <c r="AFY311" s="1"/>
      <c r="AFZ311" s="1"/>
      <c r="AGA311" s="1"/>
      <c r="AGB311" s="1"/>
      <c r="AGC311" s="1"/>
      <c r="AGD311" s="1"/>
      <c r="AGE311" s="1"/>
      <c r="AGF311" s="1"/>
      <c r="AGG311" s="1"/>
      <c r="AGH311" s="1"/>
      <c r="AGI311" s="1"/>
      <c r="AGJ311" s="1"/>
      <c r="AGK311" s="1"/>
      <c r="AGL311" s="1"/>
      <c r="AGM311" s="1"/>
      <c r="AGN311" s="1"/>
      <c r="AGO311" s="1"/>
      <c r="AGP311" s="1"/>
      <c r="AGQ311" s="1"/>
      <c r="AGR311" s="1"/>
      <c r="AGS311" s="1"/>
      <c r="AGT311" s="1"/>
      <c r="AGU311" s="1"/>
      <c r="AGV311" s="1"/>
      <c r="AGW311" s="1"/>
      <c r="AGX311" s="1"/>
      <c r="AGY311" s="1"/>
      <c r="AGZ311" s="1"/>
      <c r="AHA311" s="1"/>
      <c r="AHB311" s="1"/>
      <c r="AHC311" s="1"/>
      <c r="AHD311" s="1"/>
      <c r="AHE311" s="1"/>
      <c r="AHF311" s="1"/>
      <c r="AHG311" s="1"/>
      <c r="AHH311" s="1"/>
      <c r="AHI311" s="1"/>
      <c r="AHJ311" s="1"/>
      <c r="AHK311" s="1"/>
      <c r="AHL311" s="1"/>
      <c r="AHM311" s="1"/>
      <c r="AHN311" s="1"/>
      <c r="AHO311" s="1"/>
      <c r="AHP311" s="1"/>
      <c r="AHQ311" s="1"/>
      <c r="AHR311" s="1"/>
      <c r="AHS311" s="1"/>
      <c r="AHT311" s="1"/>
      <c r="AHU311" s="1"/>
      <c r="AHV311" s="1"/>
      <c r="AHW311" s="1"/>
      <c r="AHX311" s="1"/>
      <c r="AHY311" s="1"/>
      <c r="AHZ311" s="1"/>
      <c r="AIA311" s="1"/>
      <c r="AIB311" s="1"/>
      <c r="AIC311" s="1"/>
      <c r="AID311" s="1"/>
      <c r="AIE311" s="1"/>
      <c r="AIF311" s="1"/>
      <c r="AIG311" s="1"/>
      <c r="AIH311" s="1"/>
      <c r="AII311" s="1"/>
      <c r="AIJ311" s="1"/>
      <c r="AIK311" s="1"/>
      <c r="AIL311" s="1"/>
      <c r="AIM311" s="1"/>
      <c r="AIN311" s="1"/>
      <c r="AIO311" s="1"/>
      <c r="AIP311" s="1"/>
      <c r="AIQ311" s="1"/>
      <c r="AIR311" s="1"/>
      <c r="AIS311" s="1"/>
      <c r="AIT311" s="1"/>
      <c r="AIU311" s="1"/>
      <c r="AIV311" s="1"/>
      <c r="AIW311" s="1"/>
      <c r="AIX311" s="1"/>
      <c r="AIY311" s="1"/>
      <c r="AIZ311" s="1"/>
      <c r="AJA311" s="1"/>
      <c r="AJB311" s="1"/>
      <c r="AJC311" s="1"/>
      <c r="AJD311" s="1"/>
      <c r="AJE311" s="1"/>
      <c r="AJF311" s="1"/>
      <c r="AJG311" s="1"/>
      <c r="AJH311" s="1"/>
      <c r="AJI311" s="1"/>
      <c r="AJJ311" s="1"/>
      <c r="AJK311" s="1"/>
      <c r="AJL311" s="1"/>
      <c r="AJM311" s="1"/>
      <c r="AJN311" s="1"/>
      <c r="AJO311" s="1"/>
      <c r="AJP311" s="1"/>
      <c r="AJQ311" s="1"/>
      <c r="AJR311" s="1"/>
      <c r="AJS311" s="1"/>
      <c r="AJT311" s="1"/>
      <c r="AJU311" s="1"/>
      <c r="AJV311" s="1"/>
      <c r="AJW311" s="1"/>
      <c r="AJX311" s="1"/>
      <c r="AJY311" s="1"/>
      <c r="AJZ311" s="1"/>
      <c r="AKA311" s="1"/>
      <c r="AKB311" s="1"/>
      <c r="AKC311" s="1"/>
      <c r="AKD311" s="1"/>
      <c r="AKE311" s="1"/>
      <c r="AKF311" s="1"/>
      <c r="AKG311" s="1"/>
      <c r="AKH311" s="1"/>
      <c r="AKI311" s="1"/>
      <c r="AKJ311" s="1"/>
      <c r="AKK311" s="1"/>
      <c r="AKL311" s="1"/>
      <c r="AKM311" s="1"/>
      <c r="AKN311" s="1"/>
      <c r="AKO311" s="1"/>
      <c r="AKP311" s="1"/>
      <c r="AKQ311" s="1"/>
      <c r="AKR311" s="1"/>
      <c r="AKS311" s="1"/>
      <c r="AKT311" s="1"/>
      <c r="AKU311" s="1"/>
      <c r="AKV311" s="1"/>
      <c r="AKW311" s="1"/>
      <c r="AKX311" s="1"/>
      <c r="AKY311" s="1"/>
      <c r="AKZ311" s="1"/>
      <c r="ALA311" s="1"/>
      <c r="ALB311" s="1"/>
      <c r="ALC311" s="1"/>
      <c r="ALD311" s="1"/>
      <c r="ALE311" s="1"/>
      <c r="ALF311" s="1"/>
      <c r="ALG311" s="1"/>
      <c r="ALH311" s="1"/>
      <c r="ALI311" s="1"/>
      <c r="ALJ311" s="1"/>
      <c r="ALK311" s="1"/>
      <c r="ALL311" s="1"/>
      <c r="ALM311" s="1"/>
      <c r="ALN311" s="1"/>
      <c r="ALO311" s="1"/>
      <c r="ALP311" s="1"/>
      <c r="ALQ311" s="1"/>
      <c r="ALR311" s="1"/>
      <c r="ALS311" s="1"/>
      <c r="ALT311" s="1"/>
      <c r="ALU311" s="1"/>
      <c r="ALV311" s="1"/>
      <c r="ALW311" s="1"/>
      <c r="ALX311" s="1"/>
      <c r="ALY311" s="1"/>
      <c r="ALZ311" s="1"/>
      <c r="AMA311" s="1"/>
      <c r="AMB311" s="1"/>
      <c r="AMC311" s="1"/>
      <c r="AMD311" s="1"/>
      <c r="AME311" s="1"/>
      <c r="AMF311" s="1"/>
      <c r="AMG311" s="1"/>
      <c r="AMH311" s="1"/>
      <c r="AMI311" s="1"/>
      <c r="AMJ311" s="1"/>
    </row>
    <row r="312" spans="1:1024" s="4" customFormat="1" ht="56.25" x14ac:dyDescent="0.25">
      <c r="A312" s="26">
        <v>305</v>
      </c>
      <c r="B312" s="15" t="s">
        <v>55</v>
      </c>
      <c r="C312" s="13">
        <f t="shared" ref="C312" si="127">SUM(C313:C315)</f>
        <v>18006.633900000001</v>
      </c>
      <c r="D312" s="13">
        <f t="shared" ref="D312:I312" si="128">SUM(D313:D315)</f>
        <v>2594.4694</v>
      </c>
      <c r="E312" s="13">
        <f t="shared" si="128"/>
        <v>3512.79</v>
      </c>
      <c r="F312" s="13">
        <f t="shared" si="128"/>
        <v>2594.46</v>
      </c>
      <c r="G312" s="13">
        <f t="shared" si="128"/>
        <v>3464.6</v>
      </c>
      <c r="H312" s="13">
        <f t="shared" si="128"/>
        <v>3464.6</v>
      </c>
      <c r="I312" s="13">
        <f t="shared" si="128"/>
        <v>2375.7145</v>
      </c>
      <c r="J312" s="13" t="s">
        <v>93</v>
      </c>
    </row>
    <row r="313" spans="1:1024" s="8" customFormat="1" x14ac:dyDescent="0.25">
      <c r="A313" s="26">
        <v>306</v>
      </c>
      <c r="B313" s="5" t="s">
        <v>9</v>
      </c>
      <c r="C313" s="28">
        <f>SUM(D313:I313)</f>
        <v>0</v>
      </c>
      <c r="D313" s="2">
        <v>0</v>
      </c>
      <c r="E313" s="2">
        <v>0</v>
      </c>
      <c r="F313" s="2">
        <v>0</v>
      </c>
      <c r="G313" s="2">
        <v>0</v>
      </c>
      <c r="H313" s="2">
        <v>0</v>
      </c>
      <c r="I313" s="2">
        <v>0</v>
      </c>
      <c r="J313" s="28"/>
    </row>
    <row r="314" spans="1:1024" s="8" customFormat="1" x14ac:dyDescent="0.25">
      <c r="A314" s="26">
        <v>307</v>
      </c>
      <c r="B314" s="5" t="s">
        <v>10</v>
      </c>
      <c r="C314" s="28">
        <f>SUM(D314:I314)</f>
        <v>0</v>
      </c>
      <c r="D314" s="2">
        <v>0</v>
      </c>
      <c r="E314" s="2">
        <v>0</v>
      </c>
      <c r="F314" s="2">
        <v>0</v>
      </c>
      <c r="G314" s="2">
        <v>0</v>
      </c>
      <c r="H314" s="2">
        <v>0</v>
      </c>
      <c r="I314" s="2">
        <v>0</v>
      </c>
      <c r="J314" s="28"/>
    </row>
    <row r="315" spans="1:1024" s="8" customFormat="1" x14ac:dyDescent="0.25">
      <c r="A315" s="26">
        <v>308</v>
      </c>
      <c r="B315" s="5" t="s">
        <v>11</v>
      </c>
      <c r="C315" s="28">
        <f>SUM(D315:I315)</f>
        <v>18006.633900000001</v>
      </c>
      <c r="D315" s="2">
        <f>2112-29.6487+512.1181</f>
        <v>2594.4694</v>
      </c>
      <c r="E315" s="2">
        <v>3512.79</v>
      </c>
      <c r="F315" s="2">
        <f>3320-725.54</f>
        <v>2594.46</v>
      </c>
      <c r="G315" s="2">
        <v>3464.6</v>
      </c>
      <c r="H315" s="2">
        <v>3464.6</v>
      </c>
      <c r="I315" s="2">
        <v>2375.7145</v>
      </c>
      <c r="J315" s="28"/>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c r="PU315" s="1"/>
      <c r="PV315" s="1"/>
      <c r="PW315" s="1"/>
      <c r="PX315" s="1"/>
      <c r="PY315" s="1"/>
      <c r="PZ315" s="1"/>
      <c r="QA315" s="1"/>
      <c r="QB315" s="1"/>
      <c r="QC315" s="1"/>
      <c r="QD315" s="1"/>
      <c r="QE315" s="1"/>
      <c r="QF315" s="1"/>
      <c r="QG315" s="1"/>
      <c r="QH315" s="1"/>
      <c r="QI315" s="1"/>
      <c r="QJ315" s="1"/>
      <c r="QK315" s="1"/>
      <c r="QL315" s="1"/>
      <c r="QM315" s="1"/>
      <c r="QN315" s="1"/>
      <c r="QO315" s="1"/>
      <c r="QP315" s="1"/>
      <c r="QQ315" s="1"/>
      <c r="QR315" s="1"/>
      <c r="QS315" s="1"/>
      <c r="QT315" s="1"/>
      <c r="QU315" s="1"/>
      <c r="QV315" s="1"/>
      <c r="QW315" s="1"/>
      <c r="QX315" s="1"/>
      <c r="QY315" s="1"/>
      <c r="QZ315" s="1"/>
      <c r="RA315" s="1"/>
      <c r="RB315" s="1"/>
      <c r="RC315" s="1"/>
      <c r="RD315" s="1"/>
      <c r="RE315" s="1"/>
      <c r="RF315" s="1"/>
      <c r="RG315" s="1"/>
      <c r="RH315" s="1"/>
      <c r="RI315" s="1"/>
      <c r="RJ315" s="1"/>
      <c r="RK315" s="1"/>
      <c r="RL315" s="1"/>
      <c r="RM315" s="1"/>
      <c r="RN315" s="1"/>
      <c r="RO315" s="1"/>
      <c r="RP315" s="1"/>
      <c r="RQ315" s="1"/>
      <c r="RR315" s="1"/>
      <c r="RS315" s="1"/>
      <c r="RT315" s="1"/>
      <c r="RU315" s="1"/>
      <c r="RV315" s="1"/>
      <c r="RW315" s="1"/>
      <c r="RX315" s="1"/>
      <c r="RY315" s="1"/>
      <c r="RZ315" s="1"/>
      <c r="SA315" s="1"/>
      <c r="SB315" s="1"/>
      <c r="SC315" s="1"/>
      <c r="SD315" s="1"/>
      <c r="SE315" s="1"/>
      <c r="SF315" s="1"/>
      <c r="SG315" s="1"/>
      <c r="SH315" s="1"/>
      <c r="SI315" s="1"/>
      <c r="SJ315" s="1"/>
      <c r="SK315" s="1"/>
      <c r="SL315" s="1"/>
      <c r="SM315" s="1"/>
      <c r="SN315" s="1"/>
      <c r="SO315" s="1"/>
      <c r="SP315" s="1"/>
      <c r="SQ315" s="1"/>
      <c r="SR315" s="1"/>
      <c r="SS315" s="1"/>
      <c r="ST315" s="1"/>
      <c r="SU315" s="1"/>
      <c r="SV315" s="1"/>
      <c r="SW315" s="1"/>
      <c r="SX315" s="1"/>
      <c r="SY315" s="1"/>
      <c r="SZ315" s="1"/>
      <c r="TA315" s="1"/>
      <c r="TB315" s="1"/>
      <c r="TC315" s="1"/>
      <c r="TD315" s="1"/>
      <c r="TE315" s="1"/>
      <c r="TF315" s="1"/>
      <c r="TG315" s="1"/>
      <c r="TH315" s="1"/>
      <c r="TI315" s="1"/>
      <c r="TJ315" s="1"/>
      <c r="TK315" s="1"/>
      <c r="TL315" s="1"/>
      <c r="TM315" s="1"/>
      <c r="TN315" s="1"/>
      <c r="TO315" s="1"/>
      <c r="TP315" s="1"/>
      <c r="TQ315" s="1"/>
      <c r="TR315" s="1"/>
      <c r="TS315" s="1"/>
      <c r="TT315" s="1"/>
      <c r="TU315" s="1"/>
      <c r="TV315" s="1"/>
      <c r="TW315" s="1"/>
      <c r="TX315" s="1"/>
      <c r="TY315" s="1"/>
      <c r="TZ315" s="1"/>
      <c r="UA315" s="1"/>
      <c r="UB315" s="1"/>
      <c r="UC315" s="1"/>
      <c r="UD315" s="1"/>
      <c r="UE315" s="1"/>
      <c r="UF315" s="1"/>
      <c r="UG315" s="1"/>
      <c r="UH315" s="1"/>
      <c r="UI315" s="1"/>
      <c r="UJ315" s="1"/>
      <c r="UK315" s="1"/>
      <c r="UL315" s="1"/>
      <c r="UM315" s="1"/>
      <c r="UN315" s="1"/>
      <c r="UO315" s="1"/>
      <c r="UP315" s="1"/>
      <c r="UQ315" s="1"/>
      <c r="UR315" s="1"/>
      <c r="US315" s="1"/>
      <c r="UT315" s="1"/>
      <c r="UU315" s="1"/>
      <c r="UV315" s="1"/>
      <c r="UW315" s="1"/>
      <c r="UX315" s="1"/>
      <c r="UY315" s="1"/>
      <c r="UZ315" s="1"/>
      <c r="VA315" s="1"/>
      <c r="VB315" s="1"/>
      <c r="VC315" s="1"/>
      <c r="VD315" s="1"/>
      <c r="VE315" s="1"/>
      <c r="VF315" s="1"/>
      <c r="VG315" s="1"/>
      <c r="VH315" s="1"/>
      <c r="VI315" s="1"/>
      <c r="VJ315" s="1"/>
      <c r="VK315" s="1"/>
      <c r="VL315" s="1"/>
      <c r="VM315" s="1"/>
      <c r="VN315" s="1"/>
      <c r="VO315" s="1"/>
      <c r="VP315" s="1"/>
      <c r="VQ315" s="1"/>
      <c r="VR315" s="1"/>
      <c r="VS315" s="1"/>
      <c r="VT315" s="1"/>
      <c r="VU315" s="1"/>
      <c r="VV315" s="1"/>
      <c r="VW315" s="1"/>
      <c r="VX315" s="1"/>
      <c r="VY315" s="1"/>
      <c r="VZ315" s="1"/>
      <c r="WA315" s="1"/>
      <c r="WB315" s="1"/>
      <c r="WC315" s="1"/>
      <c r="WD315" s="1"/>
      <c r="WE315" s="1"/>
      <c r="WF315" s="1"/>
      <c r="WG315" s="1"/>
      <c r="WH315" s="1"/>
      <c r="WI315" s="1"/>
      <c r="WJ315" s="1"/>
      <c r="WK315" s="1"/>
      <c r="WL315" s="1"/>
      <c r="WM315" s="1"/>
      <c r="WN315" s="1"/>
      <c r="WO315" s="1"/>
      <c r="WP315" s="1"/>
      <c r="WQ315" s="1"/>
      <c r="WR315" s="1"/>
      <c r="WS315" s="1"/>
      <c r="WT315" s="1"/>
      <c r="WU315" s="1"/>
      <c r="WV315" s="1"/>
      <c r="WW315" s="1"/>
      <c r="WX315" s="1"/>
      <c r="WY315" s="1"/>
      <c r="WZ315" s="1"/>
      <c r="XA315" s="1"/>
      <c r="XB315" s="1"/>
      <c r="XC315" s="1"/>
      <c r="XD315" s="1"/>
      <c r="XE315" s="1"/>
      <c r="XF315" s="1"/>
      <c r="XG315" s="1"/>
      <c r="XH315" s="1"/>
      <c r="XI315" s="1"/>
      <c r="XJ315" s="1"/>
      <c r="XK315" s="1"/>
      <c r="XL315" s="1"/>
      <c r="XM315" s="1"/>
      <c r="XN315" s="1"/>
      <c r="XO315" s="1"/>
      <c r="XP315" s="1"/>
      <c r="XQ315" s="1"/>
      <c r="XR315" s="1"/>
      <c r="XS315" s="1"/>
      <c r="XT315" s="1"/>
      <c r="XU315" s="1"/>
      <c r="XV315" s="1"/>
      <c r="XW315" s="1"/>
      <c r="XX315" s="1"/>
      <c r="XY315" s="1"/>
      <c r="XZ315" s="1"/>
      <c r="YA315" s="1"/>
      <c r="YB315" s="1"/>
      <c r="YC315" s="1"/>
      <c r="YD315" s="1"/>
      <c r="YE315" s="1"/>
      <c r="YF315" s="1"/>
      <c r="YG315" s="1"/>
      <c r="YH315" s="1"/>
      <c r="YI315" s="1"/>
      <c r="YJ315" s="1"/>
      <c r="YK315" s="1"/>
      <c r="YL315" s="1"/>
      <c r="YM315" s="1"/>
      <c r="YN315" s="1"/>
      <c r="YO315" s="1"/>
      <c r="YP315" s="1"/>
      <c r="YQ315" s="1"/>
      <c r="YR315" s="1"/>
      <c r="YS315" s="1"/>
      <c r="YT315" s="1"/>
      <c r="YU315" s="1"/>
      <c r="YV315" s="1"/>
      <c r="YW315" s="1"/>
      <c r="YX315" s="1"/>
      <c r="YY315" s="1"/>
      <c r="YZ315" s="1"/>
      <c r="ZA315" s="1"/>
      <c r="ZB315" s="1"/>
      <c r="ZC315" s="1"/>
      <c r="ZD315" s="1"/>
      <c r="ZE315" s="1"/>
      <c r="ZF315" s="1"/>
      <c r="ZG315" s="1"/>
      <c r="ZH315" s="1"/>
      <c r="ZI315" s="1"/>
      <c r="ZJ315" s="1"/>
      <c r="ZK315" s="1"/>
      <c r="ZL315" s="1"/>
      <c r="ZM315" s="1"/>
      <c r="ZN315" s="1"/>
      <c r="ZO315" s="1"/>
      <c r="ZP315" s="1"/>
      <c r="ZQ315" s="1"/>
      <c r="ZR315" s="1"/>
      <c r="ZS315" s="1"/>
      <c r="ZT315" s="1"/>
      <c r="ZU315" s="1"/>
      <c r="ZV315" s="1"/>
      <c r="ZW315" s="1"/>
      <c r="ZX315" s="1"/>
      <c r="ZY315" s="1"/>
      <c r="ZZ315" s="1"/>
      <c r="AAA315" s="1"/>
      <c r="AAB315" s="1"/>
      <c r="AAC315" s="1"/>
      <c r="AAD315" s="1"/>
      <c r="AAE315" s="1"/>
      <c r="AAF315" s="1"/>
      <c r="AAG315" s="1"/>
      <c r="AAH315" s="1"/>
      <c r="AAI315" s="1"/>
      <c r="AAJ315" s="1"/>
      <c r="AAK315" s="1"/>
      <c r="AAL315" s="1"/>
      <c r="AAM315" s="1"/>
      <c r="AAN315" s="1"/>
      <c r="AAO315" s="1"/>
      <c r="AAP315" s="1"/>
      <c r="AAQ315" s="1"/>
      <c r="AAR315" s="1"/>
      <c r="AAS315" s="1"/>
      <c r="AAT315" s="1"/>
      <c r="AAU315" s="1"/>
      <c r="AAV315" s="1"/>
      <c r="AAW315" s="1"/>
      <c r="AAX315" s="1"/>
      <c r="AAY315" s="1"/>
      <c r="AAZ315" s="1"/>
      <c r="ABA315" s="1"/>
      <c r="ABB315" s="1"/>
      <c r="ABC315" s="1"/>
      <c r="ABD315" s="1"/>
      <c r="ABE315" s="1"/>
      <c r="ABF315" s="1"/>
      <c r="ABG315" s="1"/>
      <c r="ABH315" s="1"/>
      <c r="ABI315" s="1"/>
      <c r="ABJ315" s="1"/>
      <c r="ABK315" s="1"/>
      <c r="ABL315" s="1"/>
      <c r="ABM315" s="1"/>
      <c r="ABN315" s="1"/>
      <c r="ABO315" s="1"/>
      <c r="ABP315" s="1"/>
      <c r="ABQ315" s="1"/>
      <c r="ABR315" s="1"/>
      <c r="ABS315" s="1"/>
      <c r="ABT315" s="1"/>
      <c r="ABU315" s="1"/>
      <c r="ABV315" s="1"/>
      <c r="ABW315" s="1"/>
      <c r="ABX315" s="1"/>
      <c r="ABY315" s="1"/>
      <c r="ABZ315" s="1"/>
      <c r="ACA315" s="1"/>
      <c r="ACB315" s="1"/>
      <c r="ACC315" s="1"/>
      <c r="ACD315" s="1"/>
      <c r="ACE315" s="1"/>
      <c r="ACF315" s="1"/>
      <c r="ACG315" s="1"/>
      <c r="ACH315" s="1"/>
      <c r="ACI315" s="1"/>
      <c r="ACJ315" s="1"/>
      <c r="ACK315" s="1"/>
      <c r="ACL315" s="1"/>
      <c r="ACM315" s="1"/>
      <c r="ACN315" s="1"/>
      <c r="ACO315" s="1"/>
      <c r="ACP315" s="1"/>
      <c r="ACQ315" s="1"/>
      <c r="ACR315" s="1"/>
      <c r="ACS315" s="1"/>
      <c r="ACT315" s="1"/>
      <c r="ACU315" s="1"/>
      <c r="ACV315" s="1"/>
      <c r="ACW315" s="1"/>
      <c r="ACX315" s="1"/>
      <c r="ACY315" s="1"/>
      <c r="ACZ315" s="1"/>
      <c r="ADA315" s="1"/>
      <c r="ADB315" s="1"/>
      <c r="ADC315" s="1"/>
      <c r="ADD315" s="1"/>
      <c r="ADE315" s="1"/>
      <c r="ADF315" s="1"/>
      <c r="ADG315" s="1"/>
      <c r="ADH315" s="1"/>
      <c r="ADI315" s="1"/>
      <c r="ADJ315" s="1"/>
      <c r="ADK315" s="1"/>
      <c r="ADL315" s="1"/>
      <c r="ADM315" s="1"/>
      <c r="ADN315" s="1"/>
      <c r="ADO315" s="1"/>
      <c r="ADP315" s="1"/>
      <c r="ADQ315" s="1"/>
      <c r="ADR315" s="1"/>
      <c r="ADS315" s="1"/>
      <c r="ADT315" s="1"/>
      <c r="ADU315" s="1"/>
      <c r="ADV315" s="1"/>
      <c r="ADW315" s="1"/>
      <c r="ADX315" s="1"/>
      <c r="ADY315" s="1"/>
      <c r="ADZ315" s="1"/>
      <c r="AEA315" s="1"/>
      <c r="AEB315" s="1"/>
      <c r="AEC315" s="1"/>
      <c r="AED315" s="1"/>
      <c r="AEE315" s="1"/>
      <c r="AEF315" s="1"/>
      <c r="AEG315" s="1"/>
      <c r="AEH315" s="1"/>
      <c r="AEI315" s="1"/>
      <c r="AEJ315" s="1"/>
      <c r="AEK315" s="1"/>
      <c r="AEL315" s="1"/>
      <c r="AEM315" s="1"/>
      <c r="AEN315" s="1"/>
      <c r="AEO315" s="1"/>
      <c r="AEP315" s="1"/>
      <c r="AEQ315" s="1"/>
      <c r="AER315" s="1"/>
      <c r="AES315" s="1"/>
      <c r="AET315" s="1"/>
      <c r="AEU315" s="1"/>
      <c r="AEV315" s="1"/>
      <c r="AEW315" s="1"/>
      <c r="AEX315" s="1"/>
      <c r="AEY315" s="1"/>
      <c r="AEZ315" s="1"/>
      <c r="AFA315" s="1"/>
      <c r="AFB315" s="1"/>
      <c r="AFC315" s="1"/>
      <c r="AFD315" s="1"/>
      <c r="AFE315" s="1"/>
      <c r="AFF315" s="1"/>
      <c r="AFG315" s="1"/>
      <c r="AFH315" s="1"/>
      <c r="AFI315" s="1"/>
      <c r="AFJ315" s="1"/>
      <c r="AFK315" s="1"/>
      <c r="AFL315" s="1"/>
      <c r="AFM315" s="1"/>
      <c r="AFN315" s="1"/>
      <c r="AFO315" s="1"/>
      <c r="AFP315" s="1"/>
      <c r="AFQ315" s="1"/>
      <c r="AFR315" s="1"/>
      <c r="AFS315" s="1"/>
      <c r="AFT315" s="1"/>
      <c r="AFU315" s="1"/>
      <c r="AFV315" s="1"/>
      <c r="AFW315" s="1"/>
      <c r="AFX315" s="1"/>
      <c r="AFY315" s="1"/>
      <c r="AFZ315" s="1"/>
      <c r="AGA315" s="1"/>
      <c r="AGB315" s="1"/>
      <c r="AGC315" s="1"/>
      <c r="AGD315" s="1"/>
      <c r="AGE315" s="1"/>
      <c r="AGF315" s="1"/>
      <c r="AGG315" s="1"/>
      <c r="AGH315" s="1"/>
      <c r="AGI315" s="1"/>
      <c r="AGJ315" s="1"/>
      <c r="AGK315" s="1"/>
      <c r="AGL315" s="1"/>
      <c r="AGM315" s="1"/>
      <c r="AGN315" s="1"/>
      <c r="AGO315" s="1"/>
      <c r="AGP315" s="1"/>
      <c r="AGQ315" s="1"/>
      <c r="AGR315" s="1"/>
      <c r="AGS315" s="1"/>
      <c r="AGT315" s="1"/>
      <c r="AGU315" s="1"/>
      <c r="AGV315" s="1"/>
      <c r="AGW315" s="1"/>
      <c r="AGX315" s="1"/>
      <c r="AGY315" s="1"/>
      <c r="AGZ315" s="1"/>
      <c r="AHA315" s="1"/>
      <c r="AHB315" s="1"/>
      <c r="AHC315" s="1"/>
      <c r="AHD315" s="1"/>
      <c r="AHE315" s="1"/>
      <c r="AHF315" s="1"/>
      <c r="AHG315" s="1"/>
      <c r="AHH315" s="1"/>
      <c r="AHI315" s="1"/>
      <c r="AHJ315" s="1"/>
      <c r="AHK315" s="1"/>
      <c r="AHL315" s="1"/>
      <c r="AHM315" s="1"/>
      <c r="AHN315" s="1"/>
      <c r="AHO315" s="1"/>
      <c r="AHP315" s="1"/>
      <c r="AHQ315" s="1"/>
      <c r="AHR315" s="1"/>
      <c r="AHS315" s="1"/>
      <c r="AHT315" s="1"/>
      <c r="AHU315" s="1"/>
      <c r="AHV315" s="1"/>
      <c r="AHW315" s="1"/>
      <c r="AHX315" s="1"/>
      <c r="AHY315" s="1"/>
      <c r="AHZ315" s="1"/>
      <c r="AIA315" s="1"/>
      <c r="AIB315" s="1"/>
      <c r="AIC315" s="1"/>
      <c r="AID315" s="1"/>
      <c r="AIE315" s="1"/>
      <c r="AIF315" s="1"/>
      <c r="AIG315" s="1"/>
      <c r="AIH315" s="1"/>
      <c r="AII315" s="1"/>
      <c r="AIJ315" s="1"/>
      <c r="AIK315" s="1"/>
      <c r="AIL315" s="1"/>
      <c r="AIM315" s="1"/>
      <c r="AIN315" s="1"/>
      <c r="AIO315" s="1"/>
      <c r="AIP315" s="1"/>
      <c r="AIQ315" s="1"/>
      <c r="AIR315" s="1"/>
      <c r="AIS315" s="1"/>
      <c r="AIT315" s="1"/>
      <c r="AIU315" s="1"/>
      <c r="AIV315" s="1"/>
      <c r="AIW315" s="1"/>
      <c r="AIX315" s="1"/>
      <c r="AIY315" s="1"/>
      <c r="AIZ315" s="1"/>
      <c r="AJA315" s="1"/>
      <c r="AJB315" s="1"/>
      <c r="AJC315" s="1"/>
      <c r="AJD315" s="1"/>
      <c r="AJE315" s="1"/>
      <c r="AJF315" s="1"/>
      <c r="AJG315" s="1"/>
      <c r="AJH315" s="1"/>
      <c r="AJI315" s="1"/>
      <c r="AJJ315" s="1"/>
      <c r="AJK315" s="1"/>
      <c r="AJL315" s="1"/>
      <c r="AJM315" s="1"/>
      <c r="AJN315" s="1"/>
      <c r="AJO315" s="1"/>
      <c r="AJP315" s="1"/>
      <c r="AJQ315" s="1"/>
      <c r="AJR315" s="1"/>
      <c r="AJS315" s="1"/>
      <c r="AJT315" s="1"/>
      <c r="AJU315" s="1"/>
      <c r="AJV315" s="1"/>
      <c r="AJW315" s="1"/>
      <c r="AJX315" s="1"/>
      <c r="AJY315" s="1"/>
      <c r="AJZ315" s="1"/>
      <c r="AKA315" s="1"/>
      <c r="AKB315" s="1"/>
      <c r="AKC315" s="1"/>
      <c r="AKD315" s="1"/>
      <c r="AKE315" s="1"/>
      <c r="AKF315" s="1"/>
      <c r="AKG315" s="1"/>
      <c r="AKH315" s="1"/>
      <c r="AKI315" s="1"/>
      <c r="AKJ315" s="1"/>
      <c r="AKK315" s="1"/>
      <c r="AKL315" s="1"/>
      <c r="AKM315" s="1"/>
      <c r="AKN315" s="1"/>
      <c r="AKO315" s="1"/>
      <c r="AKP315" s="1"/>
      <c r="AKQ315" s="1"/>
      <c r="AKR315" s="1"/>
      <c r="AKS315" s="1"/>
      <c r="AKT315" s="1"/>
      <c r="AKU315" s="1"/>
      <c r="AKV315" s="1"/>
      <c r="AKW315" s="1"/>
      <c r="AKX315" s="1"/>
      <c r="AKY315" s="1"/>
      <c r="AKZ315" s="1"/>
      <c r="ALA315" s="1"/>
      <c r="ALB315" s="1"/>
      <c r="ALC315" s="1"/>
      <c r="ALD315" s="1"/>
      <c r="ALE315" s="1"/>
      <c r="ALF315" s="1"/>
      <c r="ALG315" s="1"/>
      <c r="ALH315" s="1"/>
      <c r="ALI315" s="1"/>
      <c r="ALJ315" s="1"/>
      <c r="ALK315" s="1"/>
      <c r="ALL315" s="1"/>
      <c r="ALM315" s="1"/>
      <c r="ALN315" s="1"/>
      <c r="ALO315" s="1"/>
      <c r="ALP315" s="1"/>
      <c r="ALQ315" s="1"/>
      <c r="ALR315" s="1"/>
      <c r="ALS315" s="1"/>
      <c r="ALT315" s="1"/>
      <c r="ALU315" s="1"/>
      <c r="ALV315" s="1"/>
      <c r="ALW315" s="1"/>
      <c r="ALX315" s="1"/>
      <c r="ALY315" s="1"/>
      <c r="ALZ315" s="1"/>
      <c r="AMA315" s="1"/>
      <c r="AMB315" s="1"/>
      <c r="AMC315" s="1"/>
      <c r="AMD315" s="1"/>
      <c r="AME315" s="1"/>
      <c r="AMF315" s="1"/>
      <c r="AMG315" s="1"/>
      <c r="AMH315" s="1"/>
      <c r="AMI315" s="1"/>
      <c r="AMJ315" s="1"/>
    </row>
    <row r="316" spans="1:1024" s="4" customFormat="1" ht="37.5" x14ac:dyDescent="0.25">
      <c r="A316" s="26">
        <v>309</v>
      </c>
      <c r="B316" s="15" t="s">
        <v>56</v>
      </c>
      <c r="C316" s="13">
        <f t="shared" ref="C316" si="129">SUM(C317:C319)</f>
        <v>11526.303309999999</v>
      </c>
      <c r="D316" s="13">
        <f t="shared" ref="D316:I316" si="130">SUM(D317:D319)</f>
        <v>1589.0048400000001</v>
      </c>
      <c r="E316" s="13">
        <f t="shared" si="130"/>
        <v>1790.71</v>
      </c>
      <c r="F316" s="13">
        <f t="shared" si="130"/>
        <v>2039.0539200000001</v>
      </c>
      <c r="G316" s="13">
        <f t="shared" si="130"/>
        <v>2128</v>
      </c>
      <c r="H316" s="13">
        <f t="shared" si="130"/>
        <v>2213</v>
      </c>
      <c r="I316" s="13">
        <f t="shared" si="130"/>
        <v>1766.5345500000001</v>
      </c>
      <c r="J316" s="13" t="s">
        <v>76</v>
      </c>
    </row>
    <row r="317" spans="1:1024" s="8" customFormat="1" x14ac:dyDescent="0.25">
      <c r="A317" s="26">
        <v>310</v>
      </c>
      <c r="B317" s="5" t="s">
        <v>9</v>
      </c>
      <c r="C317" s="28">
        <f>SUM(D317:I317)</f>
        <v>0</v>
      </c>
      <c r="D317" s="2">
        <v>0</v>
      </c>
      <c r="E317" s="2">
        <v>0</v>
      </c>
      <c r="F317" s="2">
        <v>0</v>
      </c>
      <c r="G317" s="2">
        <v>0</v>
      </c>
      <c r="H317" s="2">
        <v>0</v>
      </c>
      <c r="I317" s="2">
        <v>0</v>
      </c>
      <c r="J317" s="28"/>
    </row>
    <row r="318" spans="1:1024" s="8" customFormat="1" x14ac:dyDescent="0.25">
      <c r="A318" s="26">
        <v>311</v>
      </c>
      <c r="B318" s="5" t="s">
        <v>10</v>
      </c>
      <c r="C318" s="28">
        <f>SUM(D318:I318)</f>
        <v>0</v>
      </c>
      <c r="D318" s="2">
        <v>0</v>
      </c>
      <c r="E318" s="2">
        <v>0</v>
      </c>
      <c r="F318" s="2">
        <v>0</v>
      </c>
      <c r="G318" s="2">
        <v>0</v>
      </c>
      <c r="H318" s="2">
        <v>0</v>
      </c>
      <c r="I318" s="2">
        <v>0</v>
      </c>
      <c r="J318" s="28"/>
    </row>
    <row r="319" spans="1:1024" s="8" customFormat="1" x14ac:dyDescent="0.3">
      <c r="A319" s="26">
        <v>312</v>
      </c>
      <c r="B319" s="5" t="s">
        <v>11</v>
      </c>
      <c r="C319" s="28">
        <f>SUM(D319:I319)</f>
        <v>11526.303309999999</v>
      </c>
      <c r="D319" s="25">
        <f>1570.44484+18.56</f>
        <v>1589.0048400000001</v>
      </c>
      <c r="E319" s="25">
        <v>1790.71</v>
      </c>
      <c r="F319" s="25">
        <v>2039.0539200000001</v>
      </c>
      <c r="G319" s="25">
        <v>2128</v>
      </c>
      <c r="H319" s="25">
        <v>2213</v>
      </c>
      <c r="I319" s="25">
        <v>1766.5345500000001</v>
      </c>
      <c r="J319" s="28"/>
    </row>
  </sheetData>
  <autoFilter ref="A6:J260"/>
  <mergeCells count="25">
    <mergeCell ref="H1:J1"/>
    <mergeCell ref="H2:J2"/>
    <mergeCell ref="B3:J3"/>
    <mergeCell ref="B4:J4"/>
    <mergeCell ref="B261:J261"/>
    <mergeCell ref="B210:J210"/>
    <mergeCell ref="B227:J227"/>
    <mergeCell ref="B233:J233"/>
    <mergeCell ref="B246:J246"/>
    <mergeCell ref="B267:J267"/>
    <mergeCell ref="B284:J284"/>
    <mergeCell ref="B293:J293"/>
    <mergeCell ref="B299:J299"/>
    <mergeCell ref="A5:A6"/>
    <mergeCell ref="B5:B6"/>
    <mergeCell ref="D5:I5"/>
    <mergeCell ref="J5:J6"/>
    <mergeCell ref="B252:J252"/>
    <mergeCell ref="B23:J23"/>
    <mergeCell ref="B29:J29"/>
    <mergeCell ref="B46:J46"/>
    <mergeCell ref="B52:J52"/>
    <mergeCell ref="B189:J189"/>
    <mergeCell ref="B195:J195"/>
    <mergeCell ref="B204:J204"/>
  </mergeCells>
  <pageMargins left="0" right="0" top="0.35433070866141736" bottom="0.35433070866141736" header="0.51181102362204722" footer="0.51181102362204722"/>
  <pageSetup paperSize="9" scale="52" firstPageNumber="0" fitToHeight="0" orientation="landscape" r:id="rId1"/>
  <ignoredErrors>
    <ignoredError sqref="C181 C185" formula="1"/>
  </ignoredErrors>
</worksheet>
</file>

<file path=docProps/app.xml><?xml version="1.0" encoding="utf-8"?>
<Properties xmlns="http://schemas.openxmlformats.org/officeDocument/2006/extended-properties" xmlns:vt="http://schemas.openxmlformats.org/officeDocument/2006/docPropsVTypes">
  <TotalTime>6522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Прил 2</vt:lpstr>
      <vt:lpstr>'Прил 2'!_FilterDatabase_0</vt:lpstr>
      <vt:lpstr>'Прил 2'!_ФильтрБазыДанных</vt:lpstr>
      <vt:lpstr>'Прил 2'!Print_Titles_0</vt:lpstr>
      <vt:lpstr>'Прил 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Нина Владимировна</dc:creator>
  <cp:lastModifiedBy>Леонтьев Дмитрий Юрьевич</cp:lastModifiedBy>
  <cp:revision>15</cp:revision>
  <cp:lastPrinted>2024-10-01T06:12:22Z</cp:lastPrinted>
  <dcterms:created xsi:type="dcterms:W3CDTF">2018-08-09T10:51:00Z</dcterms:created>
  <dcterms:modified xsi:type="dcterms:W3CDTF">2025-06-03T06:27:55Z</dcterms:modified>
  <dc:language>ru-RU</dc:language>
</cp:coreProperties>
</file>