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ina_TL\Downloads\Documents\Обществ здоровье\Отчеты по программе\2025\"/>
    </mc:Choice>
  </mc:AlternateContent>
  <bookViews>
    <workbookView xWindow="0" yWindow="0" windowWidth="25530" windowHeight="10245" activeTab="1"/>
  </bookViews>
  <sheets>
    <sheet name="Шаблон_отчета_25г." sheetId="1" r:id="rId1"/>
    <sheet name="Перечень мероприятий" sheetId="2" r:id="rId2"/>
  </sheets>
  <definedNames>
    <definedName name="_xlnm.Print_Titles" localSheetId="0">Шаблон_отчета_25г.!$A:$A</definedName>
    <definedName name="_xlnm.Print_Area" localSheetId="1">'Перечень мероприятий'!$A$1:$G$111</definedName>
    <definedName name="_xlnm.Print_Area" localSheetId="0">Шаблон_отчета_25г.!$A$1:$AE$11</definedName>
  </definedNames>
  <calcPr calcId="152511"/>
</workbook>
</file>

<file path=xl/calcChain.xml><?xml version="1.0" encoding="utf-8"?>
<calcChain xmlns="http://schemas.openxmlformats.org/spreadsheetml/2006/main">
  <c r="E31" i="2" l="1"/>
  <c r="F31" i="2"/>
  <c r="G31" i="2"/>
  <c r="G94" i="2" l="1"/>
  <c r="G89" i="2"/>
  <c r="G83" i="2"/>
  <c r="G76" i="2"/>
  <c r="G60" i="2"/>
  <c r="G52" i="2"/>
  <c r="G7" i="2"/>
  <c r="A1" i="1" l="1"/>
  <c r="A3" i="1"/>
  <c r="AE8" i="1"/>
  <c r="AB8" i="1"/>
  <c r="Y8" i="1"/>
  <c r="V8" i="1"/>
  <c r="P8" i="1"/>
  <c r="M8" i="1"/>
  <c r="J8" i="1"/>
  <c r="G8" i="1"/>
  <c r="F94" i="2" l="1"/>
  <c r="AD8" i="1" s="1"/>
  <c r="E94" i="2"/>
  <c r="AC8" i="1" s="1"/>
  <c r="F89" i="2"/>
  <c r="AA8" i="1" s="1"/>
  <c r="E89" i="2"/>
  <c r="Z8" i="1" s="1"/>
  <c r="F83" i="2"/>
  <c r="X8" i="1" s="1"/>
  <c r="E83" i="2"/>
  <c r="W8" i="1" s="1"/>
  <c r="F76" i="2"/>
  <c r="U8" i="1" s="1"/>
  <c r="E76" i="2"/>
  <c r="T8" i="1" s="1"/>
  <c r="F60" i="2"/>
  <c r="O8" i="1" s="1"/>
  <c r="E60" i="2"/>
  <c r="N8" i="1" s="1"/>
  <c r="F52" i="2"/>
  <c r="L8" i="1" s="1"/>
  <c r="E52" i="2"/>
  <c r="K8" i="1" s="1"/>
  <c r="I8" i="1"/>
  <c r="H8" i="1"/>
  <c r="F7" i="2"/>
  <c r="E7" i="2"/>
  <c r="F8" i="1" l="1"/>
  <c r="E8" i="1"/>
  <c r="G67" i="2"/>
  <c r="G6" i="2" s="1"/>
  <c r="F67" i="2"/>
  <c r="R8" i="1" s="1"/>
  <c r="E67" i="2"/>
  <c r="E6" i="2" s="1"/>
  <c r="C8" i="1" l="1"/>
  <c r="Q8" i="1"/>
  <c r="B8" i="1" s="1"/>
  <c r="F6" i="2"/>
  <c r="S8" i="1"/>
  <c r="D8" i="1" s="1"/>
</calcChain>
</file>

<file path=xl/sharedStrings.xml><?xml version="1.0" encoding="utf-8"?>
<sst xmlns="http://schemas.openxmlformats.org/spreadsheetml/2006/main" count="364" uniqueCount="278">
  <si>
    <t>По реализации мероприятий по укреплению общественного здоровья</t>
  </si>
  <si>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</si>
  <si>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</si>
  <si>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</si>
  <si>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</si>
  <si>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</si>
  <si>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</si>
  <si>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</si>
  <si>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</si>
  <si>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</si>
  <si>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профилактика отравлений</t>
  </si>
  <si>
    <t>профилактика травматизма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</si>
  <si>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</si>
  <si>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</si>
  <si>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</si>
  <si>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№ п.п.</t>
  </si>
  <si>
    <t>Наименование мероприятия</t>
  </si>
  <si>
    <t>Приложение №2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</si>
  <si>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</si>
  <si>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</si>
  <si>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</si>
  <si>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</si>
  <si>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</si>
  <si>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2.</t>
  </si>
  <si>
    <t>Физическая активность</t>
  </si>
  <si>
    <t>2.1.</t>
  </si>
  <si>
    <t>2.2.</t>
  </si>
  <si>
    <t>2.3.</t>
  </si>
  <si>
    <t>3.</t>
  </si>
  <si>
    <t>Нормы правильного питания</t>
  </si>
  <si>
    <t>3.1.</t>
  </si>
  <si>
    <t>3.2.</t>
  </si>
  <si>
    <t>3.3.</t>
  </si>
  <si>
    <t>4.</t>
  </si>
  <si>
    <t>Профилактика стресса</t>
  </si>
  <si>
    <t>4.1.</t>
  </si>
  <si>
    <t>4.2.</t>
  </si>
  <si>
    <t>4.3.</t>
  </si>
  <si>
    <t>5.</t>
  </si>
  <si>
    <t>Профилактика онкологии</t>
  </si>
  <si>
    <t>5.1.</t>
  </si>
  <si>
    <t>5.2.</t>
  </si>
  <si>
    <t>5.3.</t>
  </si>
  <si>
    <t>6.</t>
  </si>
  <si>
    <t>Профилактика сердечно-сосудистых заболеваний</t>
  </si>
  <si>
    <t>6.1.</t>
  </si>
  <si>
    <t>6.2.</t>
  </si>
  <si>
    <t>6.3.</t>
  </si>
  <si>
    <t>7.</t>
  </si>
  <si>
    <t>Охрана материнства и детства</t>
  </si>
  <si>
    <t>7.1.</t>
  </si>
  <si>
    <t>7.2.</t>
  </si>
  <si>
    <t>7.3.</t>
  </si>
  <si>
    <t>8.</t>
  </si>
  <si>
    <t>8.1.</t>
  </si>
  <si>
    <t>8.2.</t>
  </si>
  <si>
    <t>8.3.</t>
  </si>
  <si>
    <t>9.</t>
  </si>
  <si>
    <t>Профилактика отравлений</t>
  </si>
  <si>
    <t>9.1.</t>
  </si>
  <si>
    <t>9.2.</t>
  </si>
  <si>
    <t>9.3.</t>
  </si>
  <si>
    <t>Профилактика травматизма</t>
  </si>
  <si>
    <t>Дата проведения мероприятия</t>
  </si>
  <si>
    <t>организатор</t>
  </si>
  <si>
    <t>кол-во мероприятий</t>
  </si>
  <si>
    <t>затраченная сумма  бюджета (руб.)</t>
  </si>
  <si>
    <t>среднее количество участников (чел.)</t>
  </si>
  <si>
    <t>финансирование мероприятий (руб)</t>
  </si>
  <si>
    <t xml:space="preserve">Перечень мероприятий по укреплению общественного здоровья </t>
  </si>
  <si>
    <t>за период:___1______ квартал 2025 г.</t>
  </si>
  <si>
    <t>22.01.2025       29.01.2025    26.02.2025</t>
  </si>
  <si>
    <t>Вебинар : "Цифровая платформа школьного питания "</t>
  </si>
  <si>
    <t>Федеральный центр мониторинга питания обучающихся</t>
  </si>
  <si>
    <t>12.02.2025        19.02.2025      05.03.2025  12.03.2025</t>
  </si>
  <si>
    <t>Вебинар: "Актуальные вопросы работы с модулями Цифровой платформы школьного питания"</t>
  </si>
  <si>
    <t>Региональный конкурс в рамках программы "Разговор о правильном питании"</t>
  </si>
  <si>
    <t>Центр общественного здоровья и  медицинской профилактики</t>
  </si>
  <si>
    <t>БМАДОУ "Детский сад № 17"</t>
  </si>
  <si>
    <t>январь</t>
  </si>
  <si>
    <t>февраль</t>
  </si>
  <si>
    <t>проект "Мы за здоровый образ жизни"</t>
  </si>
  <si>
    <t>БМАДОУ "Детский сад № 40"</t>
  </si>
  <si>
    <t>Часы профилактики совместно с субъектами профилактики на тему "Правильный выбор"</t>
  </si>
  <si>
    <t>БМАОУ СОШ № 11</t>
  </si>
  <si>
    <t xml:space="preserve"> классный час с просмотром и обсуждением видеофильма "Общее дело. Изнанка табачного бизнеса"</t>
  </si>
  <si>
    <t>Конкурс агитбригад "Мы за мир!"</t>
  </si>
  <si>
    <t>Управление образования</t>
  </si>
  <si>
    <t>Торжественное закрытие муниципального этапа областного социально-педагогического проекта "Ориентиры жизни!"</t>
  </si>
  <si>
    <t>Акция «Нет табачному дыму!»</t>
  </si>
  <si>
    <t>БМАОУ Гимназия № 5</t>
  </si>
  <si>
    <t>Лекторий «Подросток и закон»</t>
  </si>
  <si>
    <t>Социальная кампания «Спасибо за отказ!»</t>
  </si>
  <si>
    <t>март</t>
  </si>
  <si>
    <t>Просмотр и обсуждение социального ролика "ВЫБОР"</t>
  </si>
  <si>
    <t>БМАОУ СОШ № 55</t>
  </si>
  <si>
    <t>Мастер класс о вреде энергетиков, в рамках проектной деятельности</t>
  </si>
  <si>
    <t>Классные часы "Дыши свободно"</t>
  </si>
  <si>
    <t>игра "Полезно-вредно"</t>
  </si>
  <si>
    <t>БМАДОУ "Детский сад № 16"</t>
  </si>
  <si>
    <t>Профилактические беседы с представителями субъектов профилактики</t>
  </si>
  <si>
    <t>БМАОУ СОШ №33</t>
  </si>
  <si>
    <t xml:space="preserve">Лекция -диалог с представителем «Областной наркологической больницы», Яковлевой Ириной Юрьевной по темам «Влияние табака и алкоголя на молодой организм», «Энергетики – что это?» </t>
  </si>
  <si>
    <t>Урок профилактики с инспектором ПДН-Доловой Анной Павловной, на  тему: «Вред алкоголя»</t>
  </si>
  <si>
    <t>БМАОУ СОШ № 33</t>
  </si>
  <si>
    <t>Антинаркотическая акция «Чистое поколение" – 2025»</t>
  </si>
  <si>
    <t>муниципальные образоватлеьные организации</t>
  </si>
  <si>
    <t>Муниципальный конкурс социальных видеороликов   «Театр на экране»</t>
  </si>
  <si>
    <t>Методический семинар: «Профилактика деструктивного поведения обучающихся: организации профилактической работы в школе, направленной на раннее выявление, предупреждение и снижение вовлеченности в потребление, хранение и распространение психоактивных веществ в молодежной среде»,  "Профилактика аддиктивного поведения несовершеннолетних"</t>
  </si>
  <si>
    <t xml:space="preserve"> урок профилактики со специалистом из центра «Защиты детей от наркотиков» </t>
  </si>
  <si>
    <t>управление образования</t>
  </si>
  <si>
    <t>18-19.03.2025</t>
  </si>
  <si>
    <t>IV муниципальный конкурс отрядов ЮИД ДОУ "ЮИД на страже безопасности"</t>
  </si>
  <si>
    <t>управление образования, БМАОУ ДОУ "Детский сад № 23"</t>
  </si>
  <si>
    <t>Конкурс агитбригад "ЮИД - Победе!"</t>
  </si>
  <si>
    <t>управление образования, БМАОУ СОШ №1</t>
  </si>
  <si>
    <t>профилаткическое мероприятие "Внимание, каникулы!"</t>
  </si>
  <si>
    <t>янвраь, февраль</t>
  </si>
  <si>
    <t>профилатические мероприятия "Горка"</t>
  </si>
  <si>
    <t>январь, февраль</t>
  </si>
  <si>
    <t>Всероссийская акция "Безопасность детства"</t>
  </si>
  <si>
    <t>февраль- март</t>
  </si>
  <si>
    <t>Городская прогулка "Дима, выходи"</t>
  </si>
  <si>
    <t>сайт администрации</t>
  </si>
  <si>
    <t>Заботишься о своем питании? Контроль за употреблением соли</t>
  </si>
  <si>
    <t>Березовская ЦГБ</t>
  </si>
  <si>
    <t>Работа выездного флюорографа</t>
  </si>
  <si>
    <t>Радуга-Центр, Школа Ведущих г. Березовский</t>
  </si>
  <si>
    <t xml:space="preserve">Спектакль  "Сказки сквозь камни"   о подростках, попавших в сложную жизненную ситуацию 
</t>
  </si>
  <si>
    <t>Радуга-Центр, 1 г. Березовский</t>
  </si>
  <si>
    <t>Техникум "Профи"</t>
  </si>
  <si>
    <t>Волейбольный турнир между командами учебных групп на кубок техникума</t>
  </si>
  <si>
    <t>Березовский техникум "Профи"</t>
  </si>
  <si>
    <t>Встреча специалиста областной наркологической больницы о профилактике табакокурения и вреде электронных сигарет</t>
  </si>
  <si>
    <t>Радуга-Центр</t>
  </si>
  <si>
    <t>Игра - ходилка "Всезнайка"</t>
  </si>
  <si>
    <t>БМБУК "ЦБС", структурное подразделение филиал № 1</t>
  </si>
  <si>
    <t>БМБУК "Радуга -Центр" Дворец молодёжи</t>
  </si>
  <si>
    <t>Школа движения 60+ (4 встречи)</t>
  </si>
  <si>
    <t>18.01.2025</t>
  </si>
  <si>
    <t>Досуговыцй центр п.Ключевск</t>
  </si>
  <si>
    <t>Спортивно-развлекательные мероприятия «Всемирный день снеговика», «Здоровье наш девиз»</t>
  </si>
  <si>
    <t xml:space="preserve">30.01.2025            
13.02.2025                   
25.02.2025                          
13.03.2025  </t>
  </si>
  <si>
    <t>Формат-оффлайн: СТиМ, Лесная битва</t>
  </si>
  <si>
    <t>БМАУ Молодежка</t>
  </si>
  <si>
    <t xml:space="preserve">
Дискуссия «Отцы и дети: роль отца в воспитании ребенка»
</t>
  </si>
  <si>
    <t>БМБУК "ЦБС", Центрадьная городская библиотека</t>
  </si>
  <si>
    <t>БМБУК "ЦБС", структурное подразделение филиал № 6</t>
  </si>
  <si>
    <t>Школа безопасности "Путешествие с Винни-Пухом и Ко"</t>
  </si>
  <si>
    <t>ДК "Современник"</t>
  </si>
  <si>
    <t>Мероприятие профилактической направленности. Беседа «Осторожная зима»</t>
  </si>
  <si>
    <t>ЦХПТ п. Монетного</t>
  </si>
  <si>
    <t>БМБУК "Радуга -Центр" дворовые клубы</t>
  </si>
  <si>
    <t>Цикл бесед "Моя безопасность</t>
  </si>
  <si>
    <t>январь -февраль</t>
  </si>
  <si>
    <t>образовательные организации</t>
  </si>
  <si>
    <t>Цикл занятий с детьми "Осторожная зима"</t>
  </si>
  <si>
    <t>январь-февраль</t>
  </si>
  <si>
    <t xml:space="preserve">БМБУК "ЦБС", структурные подразделения филиалы в поселках  </t>
  </si>
  <si>
    <t>О пожарной безопасности детям</t>
  </si>
  <si>
    <t>БМБУК "ЦБС",структурные подразделения филиалы в поселках</t>
  </si>
  <si>
    <t xml:space="preserve">Мероприятие профилактической направленности. Всемирный день борьбы с туберкулезом. Акция «Белая ромашка»  </t>
  </si>
  <si>
    <t xml:space="preserve">ЦХПТ п. Монетного </t>
  </si>
  <si>
    <t>04.02.2025</t>
  </si>
  <si>
    <t>«Всемирный день борьбы с онкологическими заболеваниями»</t>
  </si>
  <si>
    <t>Березовская ЦГБ, "Молодежка", пресс-служба</t>
  </si>
  <si>
    <t>Рождественские спортивные мероприятия</t>
  </si>
  <si>
    <t>Управление ФКиС</t>
  </si>
  <si>
    <t>Фестиваль ГТО среди военнослужащих, членов их семей и участников СВО</t>
  </si>
  <si>
    <t>Межмуниципальные соревнования "Человек идущий" в рамках проекта "Каждому муниципалитету - умный маршрут здоровья"</t>
  </si>
  <si>
    <t>Зимний фестиваль ГТО среди взрослого населения БМО и среди команд от ОО</t>
  </si>
  <si>
    <t>Первенство Свердловской области по лыжным гонкам среди юношей и девушек 13-14 лет</t>
  </si>
  <si>
    <t>XLIII Всероссийская массовая лыжная гонка "Лыжня России"</t>
  </si>
  <si>
    <t>Физкультурные мероприятия в рамках празднования Дня Защитника Отечества</t>
  </si>
  <si>
    <t>Кубок Березовского городского округа по хокейю с шайбой среди детских дворовых команд</t>
  </si>
  <si>
    <t>Турнир по баскетболу памяти А. Литвиненко</t>
  </si>
  <si>
    <t>Открытое первенство БМО по прыжкам в высоту "Февральский взлет"</t>
  </si>
  <si>
    <t>Первенство БМО по подводному спорту</t>
  </si>
  <si>
    <t>Спортивные мероприятия в рамках спартакиады среди обучающихся в ОО БМО</t>
  </si>
  <si>
    <t>Физкультурные мероприятия в рамках празднования Международного женского дня</t>
  </si>
  <si>
    <t>газета "Золотая горка", "Молодежка", Лагерь "Зарница"</t>
  </si>
  <si>
    <t xml:space="preserve"> Эстафета "Вперед, Юнармейцы!"</t>
  </si>
  <si>
    <t>Конкурс рисунков "Мама, папа, не кури"</t>
  </si>
  <si>
    <t>Акция "За ЗОЖ"</t>
  </si>
  <si>
    <t xml:space="preserve"> проект «Со смартфоном на ты» для лиц старшего поколения (7 встреч)</t>
  </si>
  <si>
    <t>"Смартфон без границ" для лиц старшего поколения (6 занятий)</t>
  </si>
  <si>
    <t>февраль - март</t>
  </si>
  <si>
    <t>январь- февраль</t>
  </si>
  <si>
    <t>ВК публикация "Топ продуктов для здоровья печени"</t>
  </si>
  <si>
    <t>Познавательное занятие "Зачем человеку сон?"</t>
  </si>
  <si>
    <t>муниципальные учреждения</t>
  </si>
  <si>
    <t>Приобретение дезинфицирующих средств как профилактика ОКИ</t>
  </si>
  <si>
    <t>сайт "березовский.рф"</t>
  </si>
  <si>
    <t>25.03.205</t>
  </si>
  <si>
    <t>Публикация О ситуации по острым отравлениям в Березовском муниципальном округе за 2024 год</t>
  </si>
  <si>
    <t>Публикация "Отделяя факты от вымысла: онколог развенчал самые распространённые мифы о раке</t>
  </si>
  <si>
    <t>Публикация "Подавление эмоций вредно для физического здоровья"</t>
  </si>
  <si>
    <t>Публикация "Ни до, ни после купания в проруби нельзя "греться" алкоголем. Почему?"</t>
  </si>
  <si>
    <t>ГИБДД, ДОУ №4</t>
  </si>
  <si>
    <t>ВК публикации "Редкая онкология", "Колоректальный рак: как избежать"</t>
  </si>
  <si>
    <t xml:space="preserve"> Акция «Добро в село» прошла для жителей посёлка Монетного в Берёзовском. Кардиопост</t>
  </si>
  <si>
    <t xml:space="preserve">ВК публикация о целях акции "Добро в село" </t>
  </si>
  <si>
    <t>ВК публикации  к Дню борьбы с туберкулезом</t>
  </si>
  <si>
    <t>Березовская ЦГБ, администрация Березовского МО</t>
  </si>
  <si>
    <t>04-08.01.2025</t>
  </si>
  <si>
    <t>16-31.01.2025</t>
  </si>
  <si>
    <t>01-02.02.2025</t>
  </si>
  <si>
    <t>20-24.02.2025</t>
  </si>
  <si>
    <t>01-02.03.2025</t>
  </si>
  <si>
    <t>февраль-март</t>
  </si>
  <si>
    <t>05-09.03.2025</t>
  </si>
  <si>
    <r>
      <t xml:space="preserve">Отчет МО    </t>
    </r>
    <r>
      <rPr>
        <u/>
        <sz val="12"/>
        <color theme="1"/>
        <rFont val="Times New Roman"/>
        <family val="1"/>
        <charset val="204"/>
      </rPr>
      <t>Березовский муниципальный округ</t>
    </r>
  </si>
  <si>
    <t>2.4.</t>
  </si>
  <si>
    <t>2.5.</t>
  </si>
  <si>
    <t>1.5.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</si>
  <si>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</si>
  <si>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</si>
  <si>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</si>
  <si>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</si>
  <si>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</si>
  <si>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</si>
  <si>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</si>
  <si>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</si>
  <si>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</si>
  <si>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</si>
  <si>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</si>
  <si>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</si>
  <si>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</si>
  <si>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</si>
  <si>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3.4.</t>
  </si>
  <si>
    <t>3.5.</t>
  </si>
  <si>
    <t>3.6.</t>
  </si>
  <si>
    <t>ВК публикация Оперативно-профилактическое мероприятие «Безопасный транспорт». Сохрани себе жизнь.</t>
  </si>
  <si>
    <t>Публикация "Интересные каникулы"</t>
  </si>
  <si>
    <t>1.4.</t>
  </si>
  <si>
    <t>5.5.</t>
  </si>
  <si>
    <t>5.4.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</si>
  <si>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</si>
  <si>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</si>
  <si>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</si>
  <si>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</si>
  <si>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</si>
  <si>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</si>
  <si>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</si>
  <si>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</si>
  <si>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</si>
  <si>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</si>
  <si>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</si>
  <si>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</si>
  <si>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</si>
  <si>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</si>
  <si>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</si>
  <si>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.1.21.</t>
  </si>
  <si>
    <t>1.22.</t>
  </si>
  <si>
    <t>4.4.</t>
  </si>
  <si>
    <t>5.6.</t>
  </si>
  <si>
    <t>6.4.</t>
  </si>
  <si>
    <t>6.5.</t>
  </si>
  <si>
    <t>сайт "березовский.рф" ТО Роспотребнадзора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</si>
  <si>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</si>
  <si>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</si>
  <si>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</si>
  <si>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</si>
  <si>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</si>
  <si>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</si>
  <si>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</si>
  <si>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</si>
  <si>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</si>
  <si>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</si>
  <si>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Ответственный за формирование отчета: Аникина Татьяна Леонидовна</t>
  </si>
  <si>
    <t>тел.должность начальник отдела социального развития администрации Березовского городского округа 83436943169</t>
  </si>
  <si>
    <t>"Молодежка"</t>
  </si>
  <si>
    <t>Проект "Тепло", подростковый психологический клуб "Свой среди своих" (психологические тренинги для подростков и их родителей )</t>
  </si>
  <si>
    <t>ВК публикация "Беременность и роды с гепатитом С</t>
  </si>
  <si>
    <t>ВК публикация Как подготовиться к рождению здорового ребёнка?</t>
  </si>
  <si>
    <t>Акция "Шагающий автобус"</t>
  </si>
  <si>
    <t xml:space="preserve"> Городская игра "Зарница 2.0"</t>
  </si>
  <si>
    <t>управление образования Березовский техникум "Профи"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</si>
</sst>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8"/>
      <color theme="1"/>
      <name val="Liberation Serif"/>
      <family val="1"/>
      <charset val="204"/>
    </font>
    <font>
      <sz val="10"/>
      <name val="Arial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12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justify" vertical="center"/>
    </xf>
    <xf numFmtId="2" fontId="1" fillId="0" borderId="1" xfId="0" applyNumberFormat="1" applyFont="1" applyBorder="1" applyAlignment="1">
      <alignment horizontal="justify" vertical="center"/>
    </xf>
    <xf numFmtId="14" fontId="10" fillId="0" borderId="1" xfId="0" applyNumberFormat="1" applyFont="1" applyBorder="1" applyAlignment="1">
      <alignment horizontal="justify" vertical="center"/>
    </xf>
    <xf numFmtId="14" fontId="1" fillId="0" borderId="1" xfId="0" applyNumberFormat="1" applyFont="1" applyBorder="1" applyAlignment="1">
      <alignment horizontal="justify" vertical="center"/>
    </xf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17" fontId="1" fillId="0" borderId="1" xfId="0" applyNumberFormat="1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view="pageBreakPreview" zoomScale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L10" sqref="L10"/>
    </sheetView>
  </sheetViews>
  <sheetFormatPr defaultRowHeight="15.75"/>
  <cols>
    <col min="1" max="1" width="12.140625" style="1" customWidth="1"/>
    <col min="2" max="2" width="21.140625" style="1" customWidth="1"/>
    <col min="3" max="3" width="22.5703125" style="1" customWidth="1"/>
    <col min="4" max="4" width="29.7109375" style="1" customWidth="1"/>
    <col min="5" max="5" width="18.140625" style="1" customWidth="1"/>
    <col min="6" max="6" width="17.42578125" style="1" customWidth="1"/>
    <col min="7" max="7" width="21.5703125" style="1" customWidth="1"/>
    <col min="8" max="8" width="19.28515625" style="1" customWidth="1"/>
    <col min="9" max="9" width="20.140625" style="1" customWidth="1"/>
    <col min="10" max="10" width="24.7109375" style="1" customWidth="1"/>
    <col min="11" max="12" width="20.140625" style="1" customWidth="1"/>
    <col min="13" max="13" width="22.5703125" style="1" customWidth="1"/>
    <col min="14" max="15" width="20.140625" style="1" customWidth="1"/>
    <col min="16" max="16" width="23.28515625" style="1" customWidth="1"/>
    <col min="17" max="18" width="20.140625" style="1" customWidth="1"/>
    <col min="19" max="19" width="22.5703125" style="1" customWidth="1"/>
    <col min="20" max="30" width="20.140625" style="1" customWidth="1"/>
    <col min="31" max="31" width="24.85546875" style="1" customWidth="1"/>
  </cols>
  <sheetData>
    <row r="1" spans="1:31">
      <c r="A1" s="1" t="str">
        <f>'Перечень мероприятий'!B2</f>
        <v>Отчет МО    Березовский муниципальный округ</v>
      </c>
    </row>
    <row r="2" spans="1:31">
      <c r="A2" s="1" t="s">
        <v>0</v>
      </c>
    </row>
    <row r="3" spans="1:31">
      <c r="A3" s="1" t="str">
        <f>'Перечень мероприятий'!C4</f>
        <v>за период:___1______ квартал 2025 г.</v>
      </c>
    </row>
    <row r="4" spans="1:31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5"/>
      <c r="AA5" s="18"/>
    </row>
    <row r="6" spans="1:31" ht="45.6" customHeight="1">
      <c r="A6" s="44" t="s">
        <v>1</v>
      </c>
      <c r="B6" s="46" t="s">
        <v>2</v>
      </c>
      <c r="C6" s="46"/>
      <c r="D6" s="46"/>
      <c r="E6" s="43" t="s">
        <v>3</v>
      </c>
      <c r="F6" s="43"/>
      <c r="G6" s="43"/>
      <c r="H6" s="43" t="s">
        <v>4</v>
      </c>
      <c r="I6" s="43"/>
      <c r="J6" s="43"/>
      <c r="K6" s="43" t="s">
        <v>5</v>
      </c>
      <c r="L6" s="43"/>
      <c r="M6" s="43"/>
      <c r="N6" s="43" t="s">
        <v>6</v>
      </c>
      <c r="O6" s="43"/>
      <c r="P6" s="43"/>
      <c r="Q6" s="43" t="s">
        <v>7</v>
      </c>
      <c r="R6" s="43"/>
      <c r="S6" s="43"/>
      <c r="T6" s="43" t="s">
        <v>8</v>
      </c>
      <c r="U6" s="43"/>
      <c r="V6" s="43"/>
      <c r="W6" s="43" t="s">
        <v>9</v>
      </c>
      <c r="X6" s="43"/>
      <c r="Y6" s="43"/>
      <c r="Z6" s="43" t="s">
        <v>10</v>
      </c>
      <c r="AA6" s="43"/>
      <c r="AB6" s="43"/>
      <c r="AC6" s="43" t="s">
        <v>11</v>
      </c>
      <c r="AD6" s="43"/>
      <c r="AE6" s="43"/>
    </row>
    <row r="7" spans="1:31" s="6" customFormat="1" ht="25.5">
      <c r="A7" s="45"/>
      <c r="B7" s="3" t="s">
        <v>12</v>
      </c>
      <c r="C7" s="3" t="s">
        <v>67</v>
      </c>
      <c r="D7" s="3" t="s">
        <v>68</v>
      </c>
      <c r="E7" s="3" t="s">
        <v>12</v>
      </c>
      <c r="F7" s="3" t="s">
        <v>13</v>
      </c>
      <c r="G7" s="3" t="s">
        <v>68</v>
      </c>
      <c r="H7" s="3" t="s">
        <v>12</v>
      </c>
      <c r="I7" s="3" t="s">
        <v>13</v>
      </c>
      <c r="J7" s="3" t="s">
        <v>68</v>
      </c>
      <c r="K7" s="3" t="s">
        <v>12</v>
      </c>
      <c r="L7" s="3" t="s">
        <v>13</v>
      </c>
      <c r="M7" s="3" t="s">
        <v>68</v>
      </c>
      <c r="N7" s="3" t="s">
        <v>12</v>
      </c>
      <c r="O7" s="3" t="s">
        <v>13</v>
      </c>
      <c r="P7" s="3" t="s">
        <v>68</v>
      </c>
      <c r="Q7" s="3" t="s">
        <v>12</v>
      </c>
      <c r="R7" s="3" t="s">
        <v>13</v>
      </c>
      <c r="S7" s="3" t="s">
        <v>68</v>
      </c>
      <c r="T7" s="3" t="s">
        <v>12</v>
      </c>
      <c r="U7" s="3" t="s">
        <v>13</v>
      </c>
      <c r="V7" s="3" t="s">
        <v>68</v>
      </c>
      <c r="W7" s="3" t="s">
        <v>12</v>
      </c>
      <c r="X7" s="3" t="s">
        <v>13</v>
      </c>
      <c r="Y7" s="3" t="s">
        <v>68</v>
      </c>
      <c r="Z7" s="3" t="s">
        <v>12</v>
      </c>
      <c r="AA7" s="3" t="s">
        <v>13</v>
      </c>
      <c r="AB7" s="3" t="s">
        <v>68</v>
      </c>
      <c r="AC7" s="3" t="s">
        <v>12</v>
      </c>
      <c r="AD7" s="3" t="s">
        <v>13</v>
      </c>
      <c r="AE7" s="3" t="s">
        <v>68</v>
      </c>
    </row>
    <row r="8" spans="1:31" s="17" customFormat="1">
      <c r="A8" s="14"/>
      <c r="B8" s="15">
        <f>E8+H8+K8+N8+Q8+T8+W8+Z8+AC8</f>
        <v>2599</v>
      </c>
      <c r="C8" s="15">
        <f>AVERAGE(F8,I8,L8,O8,R8,U8,X8,AA8,AD8)</f>
        <v>8088.4444444444443</v>
      </c>
      <c r="D8" s="22">
        <f t="shared" ref="D8" si="0">G8+J8+M8+P8+S8+V8+Y8+AB8+AE8</f>
        <v>1647087.32</v>
      </c>
      <c r="E8" s="16">
        <f>'Перечень мероприятий'!E7</f>
        <v>229</v>
      </c>
      <c r="F8" s="16">
        <f>'Перечень мероприятий'!F7</f>
        <v>8973</v>
      </c>
      <c r="G8" s="23">
        <f>'Перечень мероприятий'!G7</f>
        <v>152000</v>
      </c>
      <c r="H8" s="7">
        <f>'Перечень мероприятий'!E31</f>
        <v>53</v>
      </c>
      <c r="I8" s="7">
        <f>'Перечень мероприятий'!F31</f>
        <v>9749</v>
      </c>
      <c r="J8" s="24">
        <f>'Перечень мероприятий'!G31</f>
        <v>1154287.32</v>
      </c>
      <c r="K8" s="7">
        <f>'Перечень мероприятий'!E52</f>
        <v>10</v>
      </c>
      <c r="L8" s="7">
        <f>'Перечень мероприятий'!F52</f>
        <v>1370</v>
      </c>
      <c r="M8" s="24">
        <f>'Перечень мероприятий'!G52</f>
        <v>9800</v>
      </c>
      <c r="N8" s="7">
        <f>'Перечень мероприятий'!E60</f>
        <v>4</v>
      </c>
      <c r="O8" s="7">
        <f>'Перечень мероприятий'!F60</f>
        <v>578</v>
      </c>
      <c r="P8" s="24">
        <f>'Перечень мероприятий'!G60</f>
        <v>16200</v>
      </c>
      <c r="Q8" s="16">
        <f>'Перечень мероприятий'!E67</f>
        <v>11</v>
      </c>
      <c r="R8" s="16">
        <f>'Перечень мероприятий'!F67</f>
        <v>5306</v>
      </c>
      <c r="S8" s="23">
        <f>'Перечень мероприятий'!G67</f>
        <v>3200</v>
      </c>
      <c r="T8" s="16">
        <f>'Перечень мероприятий'!E76</f>
        <v>5</v>
      </c>
      <c r="U8" s="16">
        <f>'Перечень мероприятий'!F76</f>
        <v>1126</v>
      </c>
      <c r="V8" s="23">
        <f>'Перечень мероприятий'!G76</f>
        <v>4700</v>
      </c>
      <c r="W8" s="16">
        <f>'Перечень мероприятий'!E83</f>
        <v>7</v>
      </c>
      <c r="X8" s="16">
        <f>'Перечень мероприятий'!F83</f>
        <v>853</v>
      </c>
      <c r="Y8" s="23">
        <f>'Перечень мероприятий'!G83</f>
        <v>4200</v>
      </c>
      <c r="Z8" s="7">
        <f>'Перечень мероприятий'!E89</f>
        <v>2</v>
      </c>
      <c r="AA8" s="7">
        <f>'Перечень мероприятий'!F89</f>
        <v>1231</v>
      </c>
      <c r="AB8" s="24">
        <f>'Перечень мероприятий'!G89</f>
        <v>270200</v>
      </c>
      <c r="AC8" s="16">
        <f>'Перечень мероприятий'!E94</f>
        <v>2278</v>
      </c>
      <c r="AD8" s="16">
        <f>'Перечень мероприятий'!F94</f>
        <v>43610</v>
      </c>
      <c r="AE8" s="23">
        <f>'Перечень мероприятий'!G94</f>
        <v>32500</v>
      </c>
    </row>
    <row r="9" spans="1:3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8"/>
    </row>
    <row r="10" spans="1:31">
      <c r="A10" s="1" t="s">
        <v>14</v>
      </c>
      <c r="AB10" s="2"/>
      <c r="AC10" s="2"/>
      <c r="AD10" s="2"/>
    </row>
    <row r="14" spans="1:31">
      <c r="B14" s="10"/>
      <c r="C14" s="10"/>
    </row>
    <row r="15" spans="1:31">
      <c r="B15" s="10"/>
      <c r="C15" s="10"/>
    </row>
  </sheetData>
  <sheetProtection password="CF89" sheet="1" objects="1" scenarios="1"/>
  <mergeCells count="11">
    <mergeCell ref="W6:Y6"/>
    <mergeCell ref="Z6:AB6"/>
    <mergeCell ref="AC6:AE6"/>
    <mergeCell ref="A6:A7"/>
    <mergeCell ref="B6:D6"/>
    <mergeCell ref="E6:G6"/>
    <mergeCell ref="H6:J6"/>
    <mergeCell ref="K6:M6"/>
    <mergeCell ref="N6:P6"/>
    <mergeCell ref="Q6:S6"/>
    <mergeCell ref="T6:V6"/>
  </mergeCells>
  <pageMargins left="0.27559055118110237" right="0.19685039370078741" top="0.74803149606299213" bottom="0.74803149606299213" header="0.31496062992125984" footer="0.31496062992125984"/>
  <pageSetup paperSize="9" fitToWidth="4" orientation="landscape" r:id="rId1"/>
  <colBreaks count="1" manualBreakCount="1">
    <brk id="7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tabSelected="1" view="pageBreakPreview" topLeftCell="A2" zoomScale="73" zoomScaleSheetLayoutView="73" workbookViewId="0">
      <pane xSplit="1" ySplit="4" topLeftCell="B57" activePane="bottomRight" state="frozen"/>
      <selection activeCell="A2" sqref="A2"/>
      <selection pane="topRight" activeCell="B2" sqref="B2"/>
      <selection pane="bottomLeft" activeCell="A5" sqref="A5"/>
      <selection pane="bottomRight" activeCell="G33" sqref="G33"/>
    </sheetView>
  </sheetViews>
  <sheetFormatPr defaultRowHeight="15.75"/>
  <cols>
    <col min="1" max="1" width="6.28515625" style="11" customWidth="1"/>
    <col min="2" max="2" width="15.5703125" style="11" customWidth="1"/>
    <col min="3" max="3" width="73.5703125" style="11" customWidth="1"/>
    <col min="4" max="4" width="20.28515625" style="11" customWidth="1"/>
    <col min="5" max="5" width="14.42578125" style="11" customWidth="1"/>
    <col min="6" max="6" width="12.28515625" style="11" customWidth="1"/>
    <col min="7" max="7" width="18.42578125" style="29" customWidth="1"/>
  </cols>
  <sheetData>
    <row r="1" spans="1:7">
      <c r="F1" s="12" t="s">
        <v>17</v>
      </c>
    </row>
    <row r="2" spans="1:7">
      <c r="B2" s="1" t="s">
        <v>211</v>
      </c>
      <c r="F2" s="12"/>
    </row>
    <row r="3" spans="1:7">
      <c r="B3" s="1"/>
      <c r="C3" s="11" t="s">
        <v>69</v>
      </c>
    </row>
    <row r="4" spans="1:7">
      <c r="C4" s="1" t="s">
        <v>70</v>
      </c>
      <c r="D4" s="1"/>
      <c r="E4" s="1"/>
    </row>
    <row r="5" spans="1:7" ht="47.25">
      <c r="A5" s="4" t="s">
        <v>15</v>
      </c>
      <c r="B5" s="4" t="s">
        <v>63</v>
      </c>
      <c r="C5" s="4" t="s">
        <v>16</v>
      </c>
      <c r="D5" s="4" t="s">
        <v>64</v>
      </c>
      <c r="E5" s="4" t="s">
        <v>65</v>
      </c>
      <c r="F5" s="4" t="s">
        <v>13</v>
      </c>
      <c r="G5" s="30" t="s">
        <v>66</v>
      </c>
    </row>
    <row r="6" spans="1:7">
      <c r="A6" s="4"/>
      <c r="B6" s="4"/>
      <c r="C6" s="4" t="s">
        <v>2</v>
      </c>
      <c r="D6" s="4"/>
      <c r="E6" s="19">
        <f>E7+E31+E52+E60+E67+E76+E83+E89+E94</f>
        <v>2599</v>
      </c>
      <c r="F6" s="19">
        <f>F7+F31+F52+F60+F67+F76+F83+F89+F94</f>
        <v>72796</v>
      </c>
      <c r="G6" s="21">
        <f>G7+G31+G52+G60+G67+G76+G83+G89+G94</f>
        <v>1647087.32</v>
      </c>
    </row>
    <row r="7" spans="1:7">
      <c r="A7" s="4" t="s">
        <v>18</v>
      </c>
      <c r="B7" s="4"/>
      <c r="C7" s="4" t="s">
        <v>19</v>
      </c>
      <c r="D7" s="4"/>
      <c r="E7" s="19">
        <f>SUM(E8:E30)</f>
        <v>229</v>
      </c>
      <c r="F7" s="19">
        <f>SUM(F8:F30)</f>
        <v>8973</v>
      </c>
      <c r="G7" s="21">
        <f>SUM(G8:G30)</f>
        <v>152000</v>
      </c>
    </row>
    <row r="8" spans="1:7" ht="47.25">
      <c r="A8" s="13" t="s">
        <v>20</v>
      </c>
      <c r="B8" s="4" t="s">
        <v>79</v>
      </c>
      <c r="C8" s="4" t="s">
        <v>182</v>
      </c>
      <c r="D8" s="4" t="s">
        <v>78</v>
      </c>
      <c r="E8" s="19">
        <v>1</v>
      </c>
      <c r="F8" s="19">
        <v>163</v>
      </c>
      <c r="G8" s="21">
        <v>0</v>
      </c>
    </row>
    <row r="9" spans="1:7" ht="47.25">
      <c r="A9" s="4" t="s">
        <v>21</v>
      </c>
      <c r="B9" s="4" t="s">
        <v>80</v>
      </c>
      <c r="C9" s="4" t="s">
        <v>81</v>
      </c>
      <c r="D9" s="4" t="s">
        <v>82</v>
      </c>
      <c r="E9" s="19">
        <v>1</v>
      </c>
      <c r="F9" s="19">
        <v>40</v>
      </c>
      <c r="G9" s="21">
        <v>0</v>
      </c>
    </row>
    <row r="10" spans="1:7" ht="31.5">
      <c r="A10" s="4" t="s">
        <v>22</v>
      </c>
      <c r="B10" s="4" t="s">
        <v>80</v>
      </c>
      <c r="C10" s="4" t="s">
        <v>83</v>
      </c>
      <c r="D10" s="4" t="s">
        <v>84</v>
      </c>
      <c r="E10" s="25">
        <v>10</v>
      </c>
      <c r="F10" s="25">
        <v>42</v>
      </c>
      <c r="G10" s="21">
        <v>0</v>
      </c>
    </row>
    <row r="11" spans="1:7" ht="31.5">
      <c r="A11" s="4" t="s">
        <v>234</v>
      </c>
      <c r="B11" s="4" t="s">
        <v>80</v>
      </c>
      <c r="C11" s="4" t="s">
        <v>85</v>
      </c>
      <c r="D11" s="4" t="s">
        <v>84</v>
      </c>
      <c r="E11" s="25">
        <v>15</v>
      </c>
      <c r="F11" s="25">
        <v>125</v>
      </c>
      <c r="G11" s="21">
        <v>0</v>
      </c>
    </row>
    <row r="12" spans="1:7" ht="31.5">
      <c r="A12" s="4" t="s">
        <v>214</v>
      </c>
      <c r="B12" s="32">
        <v>45688</v>
      </c>
      <c r="C12" s="4" t="s">
        <v>86</v>
      </c>
      <c r="D12" s="4" t="s">
        <v>87</v>
      </c>
      <c r="E12" s="25">
        <v>1</v>
      </c>
      <c r="F12" s="25">
        <v>200</v>
      </c>
      <c r="G12" s="21">
        <v>5000</v>
      </c>
    </row>
    <row r="13" spans="1:7" s="33" customFormat="1" ht="31.5">
      <c r="A13" s="4" t="s">
        <v>237</v>
      </c>
      <c r="B13" s="32">
        <v>45728</v>
      </c>
      <c r="C13" s="34" t="s">
        <v>88</v>
      </c>
      <c r="D13" s="34" t="s">
        <v>87</v>
      </c>
      <c r="E13" s="35">
        <v>1</v>
      </c>
      <c r="F13" s="35">
        <v>360</v>
      </c>
      <c r="G13" s="36">
        <v>130000</v>
      </c>
    </row>
    <row r="14" spans="1:7" s="33" customFormat="1" ht="31.5">
      <c r="A14" s="34" t="s">
        <v>238</v>
      </c>
      <c r="B14" s="32">
        <v>45688</v>
      </c>
      <c r="C14" s="34" t="s">
        <v>89</v>
      </c>
      <c r="D14" s="34" t="s">
        <v>90</v>
      </c>
      <c r="E14" s="35">
        <v>1</v>
      </c>
      <c r="F14" s="35">
        <v>1200</v>
      </c>
      <c r="G14" s="36">
        <v>0</v>
      </c>
    </row>
    <row r="15" spans="1:7" s="33" customFormat="1" ht="31.5">
      <c r="A15" s="34" t="s">
        <v>239</v>
      </c>
      <c r="B15" s="34" t="s">
        <v>79</v>
      </c>
      <c r="C15" s="34" t="s">
        <v>91</v>
      </c>
      <c r="D15" s="34" t="s">
        <v>90</v>
      </c>
      <c r="E15" s="35">
        <v>10</v>
      </c>
      <c r="F15" s="35">
        <v>540</v>
      </c>
      <c r="G15" s="36">
        <v>0</v>
      </c>
    </row>
    <row r="16" spans="1:7" s="33" customFormat="1" ht="31.5">
      <c r="A16" s="34" t="s">
        <v>240</v>
      </c>
      <c r="B16" s="34" t="s">
        <v>80</v>
      </c>
      <c r="C16" s="34" t="s">
        <v>92</v>
      </c>
      <c r="D16" s="34" t="s">
        <v>90</v>
      </c>
      <c r="E16" s="35">
        <v>1</v>
      </c>
      <c r="F16" s="35">
        <v>346</v>
      </c>
      <c r="G16" s="36">
        <v>0</v>
      </c>
    </row>
    <row r="17" spans="1:7" s="33" customFormat="1" ht="31.5">
      <c r="A17" s="34" t="s">
        <v>241</v>
      </c>
      <c r="B17" s="34" t="s">
        <v>93</v>
      </c>
      <c r="C17" s="34" t="s">
        <v>94</v>
      </c>
      <c r="D17" s="34" t="s">
        <v>95</v>
      </c>
      <c r="E17" s="35">
        <v>15</v>
      </c>
      <c r="F17" s="35">
        <v>453</v>
      </c>
      <c r="G17" s="36">
        <v>0</v>
      </c>
    </row>
    <row r="18" spans="1:7" s="33" customFormat="1" ht="31.5">
      <c r="A18" s="34" t="s">
        <v>242</v>
      </c>
      <c r="B18" s="34" t="s">
        <v>93</v>
      </c>
      <c r="C18" s="34" t="s">
        <v>96</v>
      </c>
      <c r="D18" s="34" t="s">
        <v>95</v>
      </c>
      <c r="E18" s="35">
        <v>1</v>
      </c>
      <c r="F18" s="35">
        <v>53</v>
      </c>
      <c r="G18" s="36">
        <v>0</v>
      </c>
    </row>
    <row r="19" spans="1:7" s="33" customFormat="1" ht="31.5">
      <c r="A19" s="34" t="s">
        <v>243</v>
      </c>
      <c r="B19" s="34" t="s">
        <v>93</v>
      </c>
      <c r="C19" s="34" t="s">
        <v>97</v>
      </c>
      <c r="D19" s="34" t="s">
        <v>95</v>
      </c>
      <c r="E19" s="35">
        <v>1</v>
      </c>
      <c r="F19" s="35">
        <v>230</v>
      </c>
      <c r="G19" s="36">
        <v>0</v>
      </c>
    </row>
    <row r="20" spans="1:7" s="33" customFormat="1" ht="94.5">
      <c r="A20" s="34" t="s">
        <v>244</v>
      </c>
      <c r="B20" s="34" t="s">
        <v>93</v>
      </c>
      <c r="C20" s="34" t="s">
        <v>108</v>
      </c>
      <c r="D20" s="34" t="s">
        <v>90</v>
      </c>
      <c r="E20" s="35">
        <v>1</v>
      </c>
      <c r="F20" s="35">
        <v>58</v>
      </c>
      <c r="G20" s="36">
        <v>2000</v>
      </c>
    </row>
    <row r="21" spans="1:7" s="33" customFormat="1" ht="47.25">
      <c r="A21" s="34" t="s">
        <v>245</v>
      </c>
      <c r="B21" s="34" t="s">
        <v>80</v>
      </c>
      <c r="C21" s="34" t="s">
        <v>98</v>
      </c>
      <c r="D21" s="34" t="s">
        <v>99</v>
      </c>
      <c r="E21" s="35">
        <v>1</v>
      </c>
      <c r="F21" s="35">
        <v>120</v>
      </c>
      <c r="G21" s="36">
        <v>0</v>
      </c>
    </row>
    <row r="22" spans="1:7" s="33" customFormat="1" ht="31.5">
      <c r="A22" s="34" t="s">
        <v>246</v>
      </c>
      <c r="B22" s="34" t="s">
        <v>80</v>
      </c>
      <c r="C22" s="34" t="s">
        <v>100</v>
      </c>
      <c r="D22" s="34" t="s">
        <v>101</v>
      </c>
      <c r="E22" s="35">
        <v>10</v>
      </c>
      <c r="F22" s="35">
        <v>340</v>
      </c>
      <c r="G22" s="36">
        <v>0</v>
      </c>
    </row>
    <row r="23" spans="1:7" s="33" customFormat="1" ht="47.25">
      <c r="A23" s="42" t="s">
        <v>247</v>
      </c>
      <c r="B23" s="34" t="s">
        <v>93</v>
      </c>
      <c r="C23" s="34" t="s">
        <v>102</v>
      </c>
      <c r="D23" s="34" t="s">
        <v>90</v>
      </c>
      <c r="E23" s="35">
        <v>1</v>
      </c>
      <c r="F23" s="35">
        <v>179</v>
      </c>
      <c r="G23" s="36">
        <v>0</v>
      </c>
    </row>
    <row r="24" spans="1:7" s="33" customFormat="1" ht="31.5">
      <c r="A24" s="34" t="s">
        <v>248</v>
      </c>
      <c r="B24" s="34" t="s">
        <v>93</v>
      </c>
      <c r="C24" s="34" t="s">
        <v>103</v>
      </c>
      <c r="D24" s="34" t="s">
        <v>101</v>
      </c>
      <c r="E24" s="35">
        <v>1</v>
      </c>
      <c r="F24" s="35">
        <v>50</v>
      </c>
      <c r="G24" s="36">
        <v>0</v>
      </c>
    </row>
    <row r="25" spans="1:7" s="33" customFormat="1" ht="31.5">
      <c r="A25" s="34" t="s">
        <v>249</v>
      </c>
      <c r="B25" s="34" t="s">
        <v>93</v>
      </c>
      <c r="C25" s="34" t="s">
        <v>109</v>
      </c>
      <c r="D25" s="34" t="s">
        <v>104</v>
      </c>
      <c r="E25" s="35">
        <v>1</v>
      </c>
      <c r="F25" s="35">
        <v>432</v>
      </c>
      <c r="G25" s="36">
        <v>0</v>
      </c>
    </row>
    <row r="26" spans="1:7" s="33" customFormat="1" ht="78.75">
      <c r="A26" s="34" t="s">
        <v>250</v>
      </c>
      <c r="B26" s="34" t="s">
        <v>93</v>
      </c>
      <c r="C26" s="34" t="s">
        <v>105</v>
      </c>
      <c r="D26" s="34" t="s">
        <v>106</v>
      </c>
      <c r="E26" s="35">
        <v>153</v>
      </c>
      <c r="F26" s="35">
        <v>3490</v>
      </c>
      <c r="G26" s="36">
        <v>0</v>
      </c>
    </row>
    <row r="27" spans="1:7" s="33" customFormat="1" ht="31.5">
      <c r="A27" s="34" t="s">
        <v>251</v>
      </c>
      <c r="B27" s="32">
        <v>45747</v>
      </c>
      <c r="C27" s="34" t="s">
        <v>107</v>
      </c>
      <c r="D27" s="34" t="s">
        <v>87</v>
      </c>
      <c r="E27" s="35">
        <v>1</v>
      </c>
      <c r="F27" s="35">
        <v>360</v>
      </c>
      <c r="G27" s="36">
        <v>15000</v>
      </c>
    </row>
    <row r="28" spans="1:7" s="33" customFormat="1" ht="31.5">
      <c r="A28" s="34" t="s">
        <v>252</v>
      </c>
      <c r="B28" s="34" t="s">
        <v>93</v>
      </c>
      <c r="C28" s="34" t="s">
        <v>183</v>
      </c>
      <c r="D28" s="34" t="s">
        <v>84</v>
      </c>
      <c r="E28" s="35">
        <v>1</v>
      </c>
      <c r="F28" s="35">
        <v>125</v>
      </c>
      <c r="G28" s="36">
        <v>0</v>
      </c>
    </row>
    <row r="29" spans="1:7" s="33" customFormat="1" ht="47.25">
      <c r="A29" s="34" t="s">
        <v>253</v>
      </c>
      <c r="B29" s="32">
        <v>45728</v>
      </c>
      <c r="C29" s="34" t="s">
        <v>133</v>
      </c>
      <c r="D29" s="34" t="s">
        <v>132</v>
      </c>
      <c r="E29" s="35">
        <v>1</v>
      </c>
      <c r="F29" s="35">
        <v>67</v>
      </c>
      <c r="G29" s="36">
        <v>0</v>
      </c>
    </row>
    <row r="30" spans="1:7">
      <c r="A30" s="26"/>
      <c r="B30" s="26"/>
      <c r="C30" s="26"/>
      <c r="D30" s="26"/>
      <c r="E30" s="27"/>
      <c r="F30" s="27"/>
      <c r="G30" s="28"/>
    </row>
    <row r="31" spans="1:7">
      <c r="A31" s="4" t="s">
        <v>23</v>
      </c>
      <c r="B31" s="4"/>
      <c r="C31" s="4" t="s">
        <v>24</v>
      </c>
      <c r="D31" s="4"/>
      <c r="E31" s="19">
        <f>SUM(E32:E51)</f>
        <v>53</v>
      </c>
      <c r="F31" s="19">
        <f>SUM(F32:F51)</f>
        <v>9749</v>
      </c>
      <c r="G31" s="21">
        <f>SUM(G32:G51)</f>
        <v>1154287.32</v>
      </c>
    </row>
    <row r="32" spans="1:7" ht="31.5">
      <c r="A32" s="13" t="s">
        <v>25</v>
      </c>
      <c r="B32" s="32">
        <v>45715</v>
      </c>
      <c r="C32" s="4" t="s">
        <v>181</v>
      </c>
      <c r="D32" s="4" t="s">
        <v>110</v>
      </c>
      <c r="E32" s="19">
        <v>1</v>
      </c>
      <c r="F32" s="19">
        <v>140</v>
      </c>
      <c r="G32" s="21">
        <v>5000</v>
      </c>
    </row>
    <row r="33" spans="1:7" ht="63">
      <c r="A33" s="4" t="s">
        <v>26</v>
      </c>
      <c r="B33" s="4" t="s">
        <v>121</v>
      </c>
      <c r="C33" s="4" t="s">
        <v>276</v>
      </c>
      <c r="D33" s="4" t="s">
        <v>277</v>
      </c>
      <c r="E33" s="19">
        <v>1</v>
      </c>
      <c r="F33" s="19">
        <v>470</v>
      </c>
      <c r="G33" s="21">
        <v>10000</v>
      </c>
    </row>
    <row r="34" spans="1:7" ht="94.5">
      <c r="A34" s="4" t="s">
        <v>27</v>
      </c>
      <c r="B34" s="32">
        <v>45661</v>
      </c>
      <c r="C34" s="4" t="s">
        <v>122</v>
      </c>
      <c r="D34" s="4" t="s">
        <v>180</v>
      </c>
      <c r="E34" s="19">
        <v>1</v>
      </c>
      <c r="F34" s="19">
        <v>127</v>
      </c>
      <c r="G34" s="21">
        <v>10000</v>
      </c>
    </row>
    <row r="35" spans="1:7" ht="31.5">
      <c r="A35" s="4" t="s">
        <v>212</v>
      </c>
      <c r="B35" s="4" t="s">
        <v>93</v>
      </c>
      <c r="C35" s="4" t="s">
        <v>131</v>
      </c>
      <c r="D35" s="4" t="s">
        <v>130</v>
      </c>
      <c r="E35" s="25">
        <v>1</v>
      </c>
      <c r="F35" s="25">
        <v>80</v>
      </c>
      <c r="G35" s="21">
        <v>0</v>
      </c>
    </row>
    <row r="36" spans="1:7" ht="47.25">
      <c r="A36" s="4" t="s">
        <v>213</v>
      </c>
      <c r="B36" s="4" t="s">
        <v>139</v>
      </c>
      <c r="C36" s="4" t="s">
        <v>141</v>
      </c>
      <c r="D36" s="4" t="s">
        <v>140</v>
      </c>
      <c r="E36" s="25">
        <v>2</v>
      </c>
      <c r="F36" s="25">
        <v>42</v>
      </c>
      <c r="G36" s="21">
        <v>1300</v>
      </c>
    </row>
    <row r="37" spans="1:7" ht="63">
      <c r="A37" s="4" t="s">
        <v>215</v>
      </c>
      <c r="B37" s="4" t="s">
        <v>142</v>
      </c>
      <c r="C37" s="4" t="s">
        <v>143</v>
      </c>
      <c r="D37" s="4" t="s">
        <v>144</v>
      </c>
      <c r="E37" s="25">
        <v>4</v>
      </c>
      <c r="F37" s="25">
        <v>129</v>
      </c>
      <c r="G37" s="21">
        <v>5000</v>
      </c>
    </row>
    <row r="38" spans="1:7" ht="31.5">
      <c r="A38" s="4" t="s">
        <v>216</v>
      </c>
      <c r="B38" s="4" t="s">
        <v>204</v>
      </c>
      <c r="C38" s="4" t="s">
        <v>166</v>
      </c>
      <c r="D38" s="4" t="s">
        <v>167</v>
      </c>
      <c r="E38" s="25">
        <v>9</v>
      </c>
      <c r="F38" s="25">
        <v>177</v>
      </c>
      <c r="G38" s="21">
        <v>47322</v>
      </c>
    </row>
    <row r="39" spans="1:7" s="33" customFormat="1" ht="31.5">
      <c r="A39" s="34" t="s">
        <v>217</v>
      </c>
      <c r="B39" s="32">
        <v>45661</v>
      </c>
      <c r="C39" s="34" t="s">
        <v>168</v>
      </c>
      <c r="D39" s="34" t="s">
        <v>167</v>
      </c>
      <c r="E39" s="35">
        <v>1</v>
      </c>
      <c r="F39" s="35">
        <v>20</v>
      </c>
      <c r="G39" s="36">
        <v>1300</v>
      </c>
    </row>
    <row r="40" spans="1:7" s="33" customFormat="1" ht="31.5">
      <c r="A40" s="34" t="s">
        <v>218</v>
      </c>
      <c r="B40" s="34" t="s">
        <v>205</v>
      </c>
      <c r="C40" s="34" t="s">
        <v>169</v>
      </c>
      <c r="D40" s="34" t="s">
        <v>167</v>
      </c>
      <c r="E40" s="35">
        <v>1</v>
      </c>
      <c r="F40" s="35">
        <v>200</v>
      </c>
      <c r="G40" s="36">
        <v>0</v>
      </c>
    </row>
    <row r="41" spans="1:7" s="33" customFormat="1" ht="31.5">
      <c r="A41" s="34" t="s">
        <v>219</v>
      </c>
      <c r="B41" s="34" t="s">
        <v>206</v>
      </c>
      <c r="C41" s="34" t="s">
        <v>170</v>
      </c>
      <c r="D41" s="34" t="s">
        <v>167</v>
      </c>
      <c r="E41" s="35">
        <v>2</v>
      </c>
      <c r="F41" s="35">
        <v>102</v>
      </c>
      <c r="G41" s="36">
        <v>179289</v>
      </c>
    </row>
    <row r="42" spans="1:7" s="33" customFormat="1" ht="31.5">
      <c r="A42" s="34" t="s">
        <v>220</v>
      </c>
      <c r="B42" s="34" t="s">
        <v>206</v>
      </c>
      <c r="C42" s="34" t="s">
        <v>171</v>
      </c>
      <c r="D42" s="34" t="s">
        <v>167</v>
      </c>
      <c r="E42" s="35">
        <v>1</v>
      </c>
      <c r="F42" s="35">
        <v>420</v>
      </c>
      <c r="G42" s="36">
        <v>113400</v>
      </c>
    </row>
    <row r="43" spans="1:7" s="33" customFormat="1" ht="31.5">
      <c r="A43" s="34" t="s">
        <v>221</v>
      </c>
      <c r="B43" s="32">
        <v>45696</v>
      </c>
      <c r="C43" s="34" t="s">
        <v>172</v>
      </c>
      <c r="D43" s="34" t="s">
        <v>167</v>
      </c>
      <c r="E43" s="35">
        <v>8</v>
      </c>
      <c r="F43" s="35">
        <v>6538</v>
      </c>
      <c r="G43" s="36">
        <v>490582.32</v>
      </c>
    </row>
    <row r="44" spans="1:7" s="33" customFormat="1" ht="31.5">
      <c r="A44" s="34" t="s">
        <v>222</v>
      </c>
      <c r="B44" s="34" t="s">
        <v>207</v>
      </c>
      <c r="C44" s="34" t="s">
        <v>173</v>
      </c>
      <c r="D44" s="34" t="s">
        <v>167</v>
      </c>
      <c r="E44" s="35">
        <v>7</v>
      </c>
      <c r="F44" s="35">
        <v>444</v>
      </c>
      <c r="G44" s="36">
        <v>67194</v>
      </c>
    </row>
    <row r="45" spans="1:7" s="33" customFormat="1" ht="31.5">
      <c r="A45" s="34" t="s">
        <v>223</v>
      </c>
      <c r="B45" s="34" t="s">
        <v>157</v>
      </c>
      <c r="C45" s="34" t="s">
        <v>174</v>
      </c>
      <c r="D45" s="34" t="s">
        <v>167</v>
      </c>
      <c r="E45" s="35">
        <v>1</v>
      </c>
      <c r="F45" s="35">
        <v>110</v>
      </c>
      <c r="G45" s="36">
        <v>13500</v>
      </c>
    </row>
    <row r="46" spans="1:7" s="33" customFormat="1" ht="31.5">
      <c r="A46" s="34" t="s">
        <v>224</v>
      </c>
      <c r="B46" s="34" t="s">
        <v>208</v>
      </c>
      <c r="C46" s="34" t="s">
        <v>175</v>
      </c>
      <c r="D46" s="34" t="s">
        <v>167</v>
      </c>
      <c r="E46" s="35">
        <v>1</v>
      </c>
      <c r="F46" s="35">
        <v>47</v>
      </c>
      <c r="G46" s="36">
        <v>35000</v>
      </c>
    </row>
    <row r="47" spans="1:7" s="33" customFormat="1" ht="31.5">
      <c r="A47" s="34" t="s">
        <v>225</v>
      </c>
      <c r="B47" s="32">
        <v>45711</v>
      </c>
      <c r="C47" s="34" t="s">
        <v>176</v>
      </c>
      <c r="D47" s="34" t="s">
        <v>167</v>
      </c>
      <c r="E47" s="35">
        <v>1</v>
      </c>
      <c r="F47" s="35">
        <v>70</v>
      </c>
      <c r="G47" s="36">
        <v>43400</v>
      </c>
    </row>
    <row r="48" spans="1:7" s="33" customFormat="1" ht="31.5">
      <c r="A48" s="34" t="s">
        <v>226</v>
      </c>
      <c r="B48" s="32">
        <v>45717</v>
      </c>
      <c r="C48" s="34" t="s">
        <v>177</v>
      </c>
      <c r="D48" s="34" t="s">
        <v>167</v>
      </c>
      <c r="E48" s="35">
        <v>1</v>
      </c>
      <c r="F48" s="35">
        <v>150</v>
      </c>
      <c r="G48" s="36">
        <v>15000</v>
      </c>
    </row>
    <row r="49" spans="1:7" s="33" customFormat="1" ht="31.5">
      <c r="A49" s="34" t="s">
        <v>227</v>
      </c>
      <c r="B49" s="34" t="s">
        <v>209</v>
      </c>
      <c r="C49" s="34" t="s">
        <v>178</v>
      </c>
      <c r="D49" s="34" t="s">
        <v>167</v>
      </c>
      <c r="E49" s="35">
        <v>6</v>
      </c>
      <c r="F49" s="35">
        <v>357</v>
      </c>
      <c r="G49" s="36">
        <v>84000</v>
      </c>
    </row>
    <row r="50" spans="1:7" s="33" customFormat="1" ht="31.5">
      <c r="A50" s="34" t="s">
        <v>228</v>
      </c>
      <c r="B50" s="34" t="s">
        <v>210</v>
      </c>
      <c r="C50" s="34" t="s">
        <v>179</v>
      </c>
      <c r="D50" s="34" t="s">
        <v>167</v>
      </c>
      <c r="E50" s="35">
        <v>4</v>
      </c>
      <c r="F50" s="35">
        <v>126</v>
      </c>
      <c r="G50" s="36">
        <v>33000</v>
      </c>
    </row>
    <row r="51" spans="1:7">
      <c r="A51" s="26"/>
      <c r="B51" s="26"/>
      <c r="C51" s="26"/>
      <c r="D51" s="26"/>
      <c r="E51" s="27"/>
      <c r="F51" s="27"/>
      <c r="G51" s="28"/>
    </row>
    <row r="52" spans="1:7">
      <c r="A52" s="4" t="s">
        <v>28</v>
      </c>
      <c r="B52" s="4"/>
      <c r="C52" s="4" t="s">
        <v>29</v>
      </c>
      <c r="D52" s="4"/>
      <c r="E52" s="19">
        <f>SUM(E53:E59)</f>
        <v>10</v>
      </c>
      <c r="F52" s="19">
        <f>SUM(F53:F59)</f>
        <v>1370</v>
      </c>
      <c r="G52" s="21">
        <f>SUM(G53:G59)</f>
        <v>9800</v>
      </c>
    </row>
    <row r="53" spans="1:7" ht="78.75">
      <c r="A53" s="4" t="s">
        <v>30</v>
      </c>
      <c r="B53" s="31" t="s">
        <v>71</v>
      </c>
      <c r="C53" s="37" t="s">
        <v>72</v>
      </c>
      <c r="D53" s="37" t="s">
        <v>73</v>
      </c>
      <c r="E53" s="38">
        <v>1</v>
      </c>
      <c r="F53" s="38">
        <v>42</v>
      </c>
      <c r="G53" s="39">
        <v>2000</v>
      </c>
    </row>
    <row r="54" spans="1:7" ht="78.75">
      <c r="A54" s="4" t="s">
        <v>31</v>
      </c>
      <c r="B54" s="31" t="s">
        <v>74</v>
      </c>
      <c r="C54" s="37" t="s">
        <v>75</v>
      </c>
      <c r="D54" s="37" t="s">
        <v>73</v>
      </c>
      <c r="E54" s="38">
        <v>1</v>
      </c>
      <c r="F54" s="38">
        <v>45</v>
      </c>
      <c r="G54" s="39">
        <v>2000</v>
      </c>
    </row>
    <row r="55" spans="1:7" ht="78.75">
      <c r="A55" s="4" t="s">
        <v>32</v>
      </c>
      <c r="B55" s="31">
        <v>45732</v>
      </c>
      <c r="C55" s="37" t="s">
        <v>76</v>
      </c>
      <c r="D55" s="37" t="s">
        <v>77</v>
      </c>
      <c r="E55" s="38">
        <v>5</v>
      </c>
      <c r="F55" s="38">
        <v>350</v>
      </c>
      <c r="G55" s="39">
        <v>5000</v>
      </c>
    </row>
    <row r="56" spans="1:7" ht="47.25">
      <c r="A56" s="4" t="s">
        <v>229</v>
      </c>
      <c r="B56" s="32">
        <v>45670</v>
      </c>
      <c r="C56" s="4" t="s">
        <v>124</v>
      </c>
      <c r="D56" s="4" t="s">
        <v>123</v>
      </c>
      <c r="E56" s="25">
        <v>1</v>
      </c>
      <c r="F56" s="25">
        <v>285</v>
      </c>
      <c r="G56" s="21">
        <v>500</v>
      </c>
    </row>
    <row r="57" spans="1:7" ht="47.25">
      <c r="A57" s="4" t="s">
        <v>230</v>
      </c>
      <c r="B57" s="32">
        <v>45729</v>
      </c>
      <c r="C57" s="4" t="s">
        <v>188</v>
      </c>
      <c r="D57" s="4" t="s">
        <v>132</v>
      </c>
      <c r="E57" s="25">
        <v>1</v>
      </c>
      <c r="F57" s="25">
        <v>631</v>
      </c>
      <c r="G57" s="21">
        <v>0</v>
      </c>
    </row>
    <row r="58" spans="1:7" ht="78.75">
      <c r="A58" s="4" t="s">
        <v>231</v>
      </c>
      <c r="B58" s="32">
        <v>45713</v>
      </c>
      <c r="C58" s="4" t="s">
        <v>135</v>
      </c>
      <c r="D58" s="4" t="s">
        <v>136</v>
      </c>
      <c r="E58" s="25">
        <v>1</v>
      </c>
      <c r="F58" s="25">
        <v>17</v>
      </c>
      <c r="G58" s="21">
        <v>300</v>
      </c>
    </row>
    <row r="59" spans="1:7">
      <c r="A59" s="26"/>
      <c r="B59" s="26"/>
      <c r="C59" s="26"/>
      <c r="D59" s="26"/>
      <c r="E59" s="27"/>
      <c r="F59" s="27"/>
      <c r="G59" s="28"/>
    </row>
    <row r="60" spans="1:7">
      <c r="A60" s="4" t="s">
        <v>33</v>
      </c>
      <c r="B60" s="4"/>
      <c r="C60" s="4" t="s">
        <v>34</v>
      </c>
      <c r="D60" s="4"/>
      <c r="E60" s="19">
        <f>SUM(E61:E66)</f>
        <v>4</v>
      </c>
      <c r="F60" s="19">
        <f>SUM(F61:F66)</f>
        <v>578</v>
      </c>
      <c r="G60" s="21">
        <f>SUM(G61:G66)</f>
        <v>16200</v>
      </c>
    </row>
    <row r="61" spans="1:7" ht="63">
      <c r="A61" s="13" t="s">
        <v>35</v>
      </c>
      <c r="B61" s="32">
        <v>45713</v>
      </c>
      <c r="C61" s="40" t="s">
        <v>128</v>
      </c>
      <c r="D61" s="4" t="s">
        <v>127</v>
      </c>
      <c r="E61" s="19">
        <v>1</v>
      </c>
      <c r="F61" s="19">
        <v>150</v>
      </c>
      <c r="G61" s="21">
        <v>10000</v>
      </c>
    </row>
    <row r="62" spans="1:7" ht="47.25">
      <c r="A62" s="4" t="s">
        <v>36</v>
      </c>
      <c r="B62" s="4" t="s">
        <v>187</v>
      </c>
      <c r="C62" s="4" t="s">
        <v>184</v>
      </c>
      <c r="D62" s="4" t="s">
        <v>129</v>
      </c>
      <c r="E62" s="19">
        <v>1</v>
      </c>
      <c r="F62" s="19">
        <v>141</v>
      </c>
      <c r="G62" s="21">
        <v>3500</v>
      </c>
    </row>
    <row r="63" spans="1:7">
      <c r="A63" s="4" t="s">
        <v>37</v>
      </c>
      <c r="B63" s="4" t="s">
        <v>186</v>
      </c>
      <c r="C63" s="4" t="s">
        <v>185</v>
      </c>
      <c r="D63" s="4" t="s">
        <v>134</v>
      </c>
      <c r="E63" s="19">
        <v>1</v>
      </c>
      <c r="F63" s="19">
        <v>42</v>
      </c>
      <c r="G63" s="21">
        <v>2500</v>
      </c>
    </row>
    <row r="64" spans="1:7" ht="47.25">
      <c r="A64" s="4" t="s">
        <v>254</v>
      </c>
      <c r="B64" s="32">
        <v>45678</v>
      </c>
      <c r="C64" s="4" t="s">
        <v>196</v>
      </c>
      <c r="D64" s="4" t="s">
        <v>192</v>
      </c>
      <c r="E64" s="25">
        <v>1</v>
      </c>
      <c r="F64" s="25">
        <v>245</v>
      </c>
      <c r="G64" s="21">
        <v>200</v>
      </c>
    </row>
    <row r="65" spans="1:7" s="33" customFormat="1">
      <c r="A65" s="34"/>
      <c r="B65" s="32"/>
      <c r="C65" s="34"/>
      <c r="D65" s="34"/>
      <c r="E65" s="35"/>
      <c r="F65" s="35"/>
      <c r="G65" s="36"/>
    </row>
    <row r="66" spans="1:7">
      <c r="A66" s="26"/>
      <c r="B66" s="26"/>
      <c r="C66" s="26"/>
      <c r="D66" s="26"/>
      <c r="E66" s="27"/>
      <c r="F66" s="27"/>
      <c r="G66" s="28"/>
    </row>
    <row r="67" spans="1:7">
      <c r="A67" s="4" t="s">
        <v>38</v>
      </c>
      <c r="B67" s="4"/>
      <c r="C67" s="4" t="s">
        <v>39</v>
      </c>
      <c r="D67" s="4"/>
      <c r="E67" s="19">
        <f>SUM(E68:E75)</f>
        <v>11</v>
      </c>
      <c r="F67" s="19">
        <f>SUM(F68:F75)</f>
        <v>5306</v>
      </c>
      <c r="G67" s="21">
        <f>SUM(G68:G75)</f>
        <v>3200</v>
      </c>
    </row>
    <row r="68" spans="1:7" ht="31.5">
      <c r="A68" s="4" t="s">
        <v>40</v>
      </c>
      <c r="B68" s="32">
        <v>45700</v>
      </c>
      <c r="C68" s="4" t="s">
        <v>199</v>
      </c>
      <c r="D68" s="4" t="s">
        <v>125</v>
      </c>
      <c r="E68" s="19">
        <v>4</v>
      </c>
      <c r="F68" s="19">
        <v>1779</v>
      </c>
      <c r="G68" s="21">
        <v>0</v>
      </c>
    </row>
    <row r="69" spans="1:7" ht="63">
      <c r="A69" s="4" t="s">
        <v>41</v>
      </c>
      <c r="B69" s="32">
        <v>45738</v>
      </c>
      <c r="C69" s="4" t="s">
        <v>126</v>
      </c>
      <c r="D69" s="4" t="s">
        <v>165</v>
      </c>
      <c r="E69" s="19">
        <v>1</v>
      </c>
      <c r="F69" s="19">
        <v>147</v>
      </c>
      <c r="G69" s="21">
        <v>1500</v>
      </c>
    </row>
    <row r="70" spans="1:7" ht="31.5">
      <c r="A70" s="4" t="s">
        <v>42</v>
      </c>
      <c r="B70" s="32">
        <v>45740</v>
      </c>
      <c r="C70" s="4" t="s">
        <v>161</v>
      </c>
      <c r="D70" s="4" t="s">
        <v>162</v>
      </c>
      <c r="E70" s="19">
        <v>1</v>
      </c>
      <c r="F70" s="19">
        <v>30</v>
      </c>
      <c r="G70" s="21">
        <v>800</v>
      </c>
    </row>
    <row r="71" spans="1:7" ht="47.25">
      <c r="A71" s="4" t="s">
        <v>236</v>
      </c>
      <c r="B71" s="4" t="s">
        <v>163</v>
      </c>
      <c r="C71" s="4" t="s">
        <v>164</v>
      </c>
      <c r="D71" s="4" t="s">
        <v>140</v>
      </c>
      <c r="E71" s="25">
        <v>1</v>
      </c>
      <c r="F71" s="25">
        <v>18</v>
      </c>
      <c r="G71" s="21">
        <v>300</v>
      </c>
    </row>
    <row r="72" spans="1:7" ht="47.25">
      <c r="A72" s="4" t="s">
        <v>235</v>
      </c>
      <c r="B72" s="32">
        <v>45691</v>
      </c>
      <c r="C72" s="4" t="s">
        <v>195</v>
      </c>
      <c r="D72" s="4" t="s">
        <v>192</v>
      </c>
      <c r="E72" s="25">
        <v>1</v>
      </c>
      <c r="F72" s="25">
        <v>252</v>
      </c>
      <c r="G72" s="21">
        <v>200</v>
      </c>
    </row>
    <row r="73" spans="1:7" ht="78.75">
      <c r="A73" s="4" t="s">
        <v>255</v>
      </c>
      <c r="B73" s="32">
        <v>45727</v>
      </c>
      <c r="C73" s="4" t="s">
        <v>202</v>
      </c>
      <c r="D73" s="4" t="s">
        <v>203</v>
      </c>
      <c r="E73" s="25">
        <v>3</v>
      </c>
      <c r="F73" s="25">
        <v>3080</v>
      </c>
      <c r="G73" s="21">
        <v>400</v>
      </c>
    </row>
    <row r="74" spans="1:7">
      <c r="A74" s="4"/>
      <c r="B74" s="4"/>
      <c r="C74" s="4"/>
      <c r="D74" s="4"/>
      <c r="E74" s="25"/>
      <c r="F74" s="25"/>
      <c r="G74" s="21"/>
    </row>
    <row r="75" spans="1:7">
      <c r="A75" s="26"/>
      <c r="B75" s="26"/>
      <c r="C75" s="26"/>
      <c r="D75" s="26"/>
      <c r="E75" s="27"/>
      <c r="F75" s="27"/>
      <c r="G75" s="28"/>
    </row>
    <row r="76" spans="1:7">
      <c r="A76" s="4" t="s">
        <v>43</v>
      </c>
      <c r="B76" s="4"/>
      <c r="C76" s="4" t="s">
        <v>44</v>
      </c>
      <c r="D76" s="4"/>
      <c r="E76" s="19">
        <f>SUM(E77:E82)</f>
        <v>5</v>
      </c>
      <c r="F76" s="19">
        <f>SUM(F77:F82)</f>
        <v>1126</v>
      </c>
      <c r="G76" s="21">
        <f>SUM(G77:G82)</f>
        <v>4700</v>
      </c>
    </row>
    <row r="77" spans="1:7" ht="78.75">
      <c r="A77" s="4" t="s">
        <v>45</v>
      </c>
      <c r="B77" s="32">
        <v>45730</v>
      </c>
      <c r="C77" s="4" t="s">
        <v>189</v>
      </c>
      <c r="D77" s="4" t="s">
        <v>147</v>
      </c>
      <c r="E77" s="19">
        <v>1</v>
      </c>
      <c r="F77" s="19">
        <v>63</v>
      </c>
      <c r="G77" s="21">
        <v>500</v>
      </c>
    </row>
    <row r="78" spans="1:7" ht="78.75">
      <c r="A78" s="4" t="s">
        <v>46</v>
      </c>
      <c r="B78" s="4" t="s">
        <v>79</v>
      </c>
      <c r="C78" s="4" t="s">
        <v>138</v>
      </c>
      <c r="D78" s="4" t="s">
        <v>137</v>
      </c>
      <c r="E78" s="19">
        <v>1</v>
      </c>
      <c r="F78" s="19">
        <v>72</v>
      </c>
      <c r="G78" s="21">
        <v>4000</v>
      </c>
    </row>
    <row r="79" spans="1:7" ht="47.25">
      <c r="A79" s="4" t="s">
        <v>47</v>
      </c>
      <c r="B79" s="32">
        <v>45674</v>
      </c>
      <c r="C79" s="4" t="s">
        <v>197</v>
      </c>
      <c r="D79" s="4" t="s">
        <v>192</v>
      </c>
      <c r="E79" s="25">
        <v>1</v>
      </c>
      <c r="F79" s="25">
        <v>113</v>
      </c>
      <c r="G79" s="21">
        <v>200</v>
      </c>
    </row>
    <row r="80" spans="1:7" ht="31.5">
      <c r="A80" s="4" t="s">
        <v>256</v>
      </c>
      <c r="B80" s="32">
        <v>45701</v>
      </c>
      <c r="C80" s="4" t="s">
        <v>200</v>
      </c>
      <c r="D80" s="4" t="s">
        <v>125</v>
      </c>
      <c r="E80" s="25">
        <v>1</v>
      </c>
      <c r="F80" s="25">
        <v>65</v>
      </c>
      <c r="G80" s="21">
        <v>0</v>
      </c>
    </row>
    <row r="81" spans="1:7" ht="31.5">
      <c r="A81" s="4" t="s">
        <v>257</v>
      </c>
      <c r="B81" s="32">
        <v>45701</v>
      </c>
      <c r="C81" s="4" t="s">
        <v>201</v>
      </c>
      <c r="D81" s="4" t="s">
        <v>125</v>
      </c>
      <c r="E81" s="25">
        <v>1</v>
      </c>
      <c r="F81" s="25">
        <v>813</v>
      </c>
      <c r="G81" s="21">
        <v>0</v>
      </c>
    </row>
    <row r="82" spans="1:7">
      <c r="A82" s="26"/>
      <c r="B82" s="26"/>
      <c r="C82" s="26"/>
      <c r="D82" s="26"/>
      <c r="E82" s="27"/>
      <c r="F82" s="27"/>
      <c r="G82" s="28"/>
    </row>
    <row r="83" spans="1:7">
      <c r="A83" s="4" t="s">
        <v>48</v>
      </c>
      <c r="B83" s="4"/>
      <c r="C83" s="4" t="s">
        <v>49</v>
      </c>
      <c r="D83" s="4"/>
      <c r="E83" s="19">
        <f>SUM(E84:E88)</f>
        <v>7</v>
      </c>
      <c r="F83" s="19">
        <f>SUM(F84:F88)</f>
        <v>853</v>
      </c>
      <c r="G83" s="21">
        <f>SUM(G84:G88)</f>
        <v>4200</v>
      </c>
    </row>
    <row r="84" spans="1:7" ht="78.75">
      <c r="A84" s="4" t="s">
        <v>50</v>
      </c>
      <c r="B84" s="32">
        <v>45681</v>
      </c>
      <c r="C84" s="4" t="s">
        <v>145</v>
      </c>
      <c r="D84" s="4" t="s">
        <v>146</v>
      </c>
      <c r="E84" s="19">
        <v>1</v>
      </c>
      <c r="F84" s="19">
        <v>23</v>
      </c>
      <c r="G84" s="21">
        <v>700</v>
      </c>
    </row>
    <row r="85" spans="1:7" ht="31.5">
      <c r="A85" s="4" t="s">
        <v>51</v>
      </c>
      <c r="B85" s="32" t="s">
        <v>121</v>
      </c>
      <c r="C85" s="41" t="s">
        <v>272</v>
      </c>
      <c r="D85" s="4" t="s">
        <v>271</v>
      </c>
      <c r="E85" s="19">
        <v>4</v>
      </c>
      <c r="F85" s="19">
        <v>55</v>
      </c>
      <c r="G85" s="21">
        <v>3500</v>
      </c>
    </row>
    <row r="86" spans="1:7" ht="31.5">
      <c r="A86" s="4" t="s">
        <v>52</v>
      </c>
      <c r="B86" s="32">
        <v>45729</v>
      </c>
      <c r="C86" s="4" t="s">
        <v>273</v>
      </c>
      <c r="D86" s="4" t="s">
        <v>125</v>
      </c>
      <c r="E86" s="19">
        <v>1</v>
      </c>
      <c r="F86" s="19">
        <v>257</v>
      </c>
      <c r="G86" s="21">
        <v>0</v>
      </c>
    </row>
    <row r="87" spans="1:7" s="33" customFormat="1" ht="31.5">
      <c r="A87" s="34"/>
      <c r="B87" s="32">
        <v>45722</v>
      </c>
      <c r="C87" s="34" t="s">
        <v>274</v>
      </c>
      <c r="D87" s="34" t="s">
        <v>125</v>
      </c>
      <c r="E87" s="35">
        <v>1</v>
      </c>
      <c r="F87" s="35">
        <v>518</v>
      </c>
      <c r="G87" s="36">
        <v>0</v>
      </c>
    </row>
    <row r="88" spans="1:7">
      <c r="A88" s="26"/>
      <c r="B88" s="26"/>
      <c r="C88" s="26"/>
      <c r="D88" s="26"/>
      <c r="E88" s="27"/>
      <c r="F88" s="27"/>
      <c r="G88" s="28"/>
    </row>
    <row r="89" spans="1:7">
      <c r="A89" s="4" t="s">
        <v>53</v>
      </c>
      <c r="B89" s="4"/>
      <c r="C89" s="4" t="s">
        <v>58</v>
      </c>
      <c r="D89" s="4"/>
      <c r="E89" s="19">
        <f>SUM(E90:E93)</f>
        <v>2</v>
      </c>
      <c r="F89" s="19">
        <f>SUM(F90:F93)</f>
        <v>1231</v>
      </c>
      <c r="G89" s="21">
        <f>SUM(G90:G93)</f>
        <v>270200</v>
      </c>
    </row>
    <row r="90" spans="1:7" ht="47.25">
      <c r="A90" s="4" t="s">
        <v>54</v>
      </c>
      <c r="B90" s="4" t="s">
        <v>121</v>
      </c>
      <c r="C90" s="4" t="s">
        <v>191</v>
      </c>
      <c r="D90" s="4" t="s">
        <v>190</v>
      </c>
      <c r="E90" s="19">
        <v>1</v>
      </c>
      <c r="F90" s="19">
        <v>1000</v>
      </c>
      <c r="G90" s="21">
        <v>270000</v>
      </c>
    </row>
    <row r="91" spans="1:7" ht="78.75">
      <c r="A91" s="4" t="s">
        <v>55</v>
      </c>
      <c r="B91" s="32">
        <v>45735</v>
      </c>
      <c r="C91" s="4" t="s">
        <v>194</v>
      </c>
      <c r="D91" s="4" t="s">
        <v>258</v>
      </c>
      <c r="E91" s="19">
        <v>1</v>
      </c>
      <c r="F91" s="19">
        <v>231</v>
      </c>
      <c r="G91" s="21">
        <v>200</v>
      </c>
    </row>
    <row r="92" spans="1:7">
      <c r="A92" s="4" t="s">
        <v>56</v>
      </c>
      <c r="B92" s="4"/>
      <c r="C92" s="4"/>
      <c r="D92" s="4"/>
      <c r="E92" s="19"/>
      <c r="F92" s="19"/>
      <c r="G92" s="21"/>
    </row>
    <row r="93" spans="1:7">
      <c r="A93" s="26"/>
      <c r="B93" s="26"/>
      <c r="C93" s="26"/>
      <c r="D93" s="26"/>
      <c r="E93" s="27"/>
      <c r="F93" s="27"/>
      <c r="G93" s="28"/>
    </row>
    <row r="94" spans="1:7">
      <c r="A94" s="4" t="s">
        <v>57</v>
      </c>
      <c r="B94" s="4"/>
      <c r="C94" s="4" t="s">
        <v>62</v>
      </c>
      <c r="D94" s="4"/>
      <c r="E94" s="19">
        <f>SUM(E95:E108)</f>
        <v>2278</v>
      </c>
      <c r="F94" s="19">
        <f>SUM(F95:F108)</f>
        <v>43610</v>
      </c>
      <c r="G94" s="21">
        <f>SUM(G95:G108)</f>
        <v>32500</v>
      </c>
    </row>
    <row r="95" spans="1:7" ht="78.75">
      <c r="A95" s="4" t="s">
        <v>59</v>
      </c>
      <c r="B95" s="4" t="s">
        <v>111</v>
      </c>
      <c r="C95" s="4" t="s">
        <v>112</v>
      </c>
      <c r="D95" s="4" t="s">
        <v>113</v>
      </c>
      <c r="E95" s="19">
        <v>1</v>
      </c>
      <c r="F95" s="19">
        <v>45</v>
      </c>
      <c r="G95" s="21">
        <v>7800</v>
      </c>
    </row>
    <row r="96" spans="1:7" ht="63">
      <c r="A96" s="4" t="s">
        <v>60</v>
      </c>
      <c r="B96" s="32">
        <v>45736</v>
      </c>
      <c r="C96" s="4" t="s">
        <v>114</v>
      </c>
      <c r="D96" s="4" t="s">
        <v>115</v>
      </c>
      <c r="E96" s="19">
        <v>1</v>
      </c>
      <c r="F96" s="19">
        <v>84</v>
      </c>
      <c r="G96" s="21">
        <v>8900</v>
      </c>
    </row>
    <row r="97" spans="1:7" ht="47.25">
      <c r="A97" s="4" t="s">
        <v>61</v>
      </c>
      <c r="B97" s="4" t="s">
        <v>93</v>
      </c>
      <c r="C97" s="4" t="s">
        <v>116</v>
      </c>
      <c r="D97" s="4" t="s">
        <v>155</v>
      </c>
      <c r="E97" s="25">
        <v>78</v>
      </c>
      <c r="F97" s="25">
        <v>15000</v>
      </c>
      <c r="G97" s="21">
        <v>0</v>
      </c>
    </row>
    <row r="98" spans="1:7" ht="47.25">
      <c r="A98" s="4" t="s">
        <v>259</v>
      </c>
      <c r="B98" s="4" t="s">
        <v>117</v>
      </c>
      <c r="C98" s="4" t="s">
        <v>118</v>
      </c>
      <c r="D98" s="4" t="s">
        <v>155</v>
      </c>
      <c r="E98" s="25">
        <v>1890</v>
      </c>
      <c r="F98" s="25">
        <v>15000</v>
      </c>
      <c r="G98" s="21">
        <v>0</v>
      </c>
    </row>
    <row r="99" spans="1:7" ht="47.25">
      <c r="A99" s="4" t="s">
        <v>260</v>
      </c>
      <c r="B99" s="4" t="s">
        <v>119</v>
      </c>
      <c r="C99" s="4" t="s">
        <v>120</v>
      </c>
      <c r="D99" s="4" t="s">
        <v>155</v>
      </c>
      <c r="E99" s="25">
        <v>276</v>
      </c>
      <c r="F99" s="25">
        <v>12000</v>
      </c>
      <c r="G99" s="21">
        <v>0</v>
      </c>
    </row>
    <row r="100" spans="1:7" ht="47.25">
      <c r="A100" s="4" t="s">
        <v>261</v>
      </c>
      <c r="B100" s="32">
        <v>45687</v>
      </c>
      <c r="C100" s="4" t="s">
        <v>148</v>
      </c>
      <c r="D100" s="4" t="s">
        <v>149</v>
      </c>
      <c r="E100" s="25">
        <v>1</v>
      </c>
      <c r="F100" s="25">
        <v>111</v>
      </c>
      <c r="G100" s="21">
        <v>7000</v>
      </c>
    </row>
    <row r="101" spans="1:7" ht="31.5">
      <c r="A101" s="4" t="s">
        <v>262</v>
      </c>
      <c r="B101" s="32">
        <v>45673</v>
      </c>
      <c r="C101" s="4" t="s">
        <v>150</v>
      </c>
      <c r="D101" s="4" t="s">
        <v>151</v>
      </c>
      <c r="E101" s="25">
        <v>1</v>
      </c>
      <c r="F101" s="25">
        <v>49</v>
      </c>
      <c r="G101" s="21">
        <v>1300</v>
      </c>
    </row>
    <row r="102" spans="1:7" s="33" customFormat="1" ht="78.75">
      <c r="A102" s="34" t="s">
        <v>263</v>
      </c>
      <c r="B102" s="34" t="s">
        <v>154</v>
      </c>
      <c r="C102" s="34" t="s">
        <v>153</v>
      </c>
      <c r="D102" s="34" t="s">
        <v>152</v>
      </c>
      <c r="E102" s="35">
        <v>4</v>
      </c>
      <c r="F102" s="35">
        <v>75</v>
      </c>
      <c r="G102" s="36">
        <v>1000</v>
      </c>
    </row>
    <row r="103" spans="1:7" s="33" customFormat="1" ht="94.5">
      <c r="A103" s="34" t="s">
        <v>264</v>
      </c>
      <c r="B103" s="34" t="s">
        <v>157</v>
      </c>
      <c r="C103" s="34" t="s">
        <v>156</v>
      </c>
      <c r="D103" s="34" t="s">
        <v>158</v>
      </c>
      <c r="E103" s="35">
        <v>20</v>
      </c>
      <c r="F103" s="35">
        <v>408</v>
      </c>
      <c r="G103" s="36">
        <v>5000</v>
      </c>
    </row>
    <row r="104" spans="1:7" s="33" customFormat="1" ht="94.5">
      <c r="A104" s="34" t="s">
        <v>265</v>
      </c>
      <c r="B104" s="34" t="s">
        <v>79</v>
      </c>
      <c r="C104" s="34" t="s">
        <v>159</v>
      </c>
      <c r="D104" s="34" t="s">
        <v>160</v>
      </c>
      <c r="E104" s="35">
        <v>3</v>
      </c>
      <c r="F104" s="35">
        <v>58</v>
      </c>
      <c r="G104" s="36">
        <v>300</v>
      </c>
    </row>
    <row r="105" spans="1:7" s="33" customFormat="1" ht="47.25">
      <c r="A105" s="34" t="s">
        <v>266</v>
      </c>
      <c r="B105" s="34" t="s">
        <v>193</v>
      </c>
      <c r="C105" s="34" t="s">
        <v>233</v>
      </c>
      <c r="D105" s="34" t="s">
        <v>192</v>
      </c>
      <c r="E105" s="35">
        <v>1</v>
      </c>
      <c r="F105" s="35">
        <v>152</v>
      </c>
      <c r="G105" s="36">
        <v>200</v>
      </c>
    </row>
    <row r="106" spans="1:7" s="33" customFormat="1" ht="31.5">
      <c r="A106" s="34" t="s">
        <v>267</v>
      </c>
      <c r="B106" s="32">
        <v>45741</v>
      </c>
      <c r="C106" s="34" t="s">
        <v>275</v>
      </c>
      <c r="D106" s="34" t="s">
        <v>198</v>
      </c>
      <c r="E106" s="35">
        <v>1</v>
      </c>
      <c r="F106" s="35">
        <v>35</v>
      </c>
      <c r="G106" s="36">
        <v>1000</v>
      </c>
    </row>
    <row r="107" spans="1:7" s="33" customFormat="1" ht="47.25">
      <c r="A107" s="34" t="s">
        <v>268</v>
      </c>
      <c r="B107" s="32">
        <v>45735</v>
      </c>
      <c r="C107" s="34" t="s">
        <v>232</v>
      </c>
      <c r="D107" s="34" t="s">
        <v>132</v>
      </c>
      <c r="E107" s="35">
        <v>1</v>
      </c>
      <c r="F107" s="35">
        <v>593</v>
      </c>
      <c r="G107" s="36">
        <v>0</v>
      </c>
    </row>
    <row r="108" spans="1:7">
      <c r="A108" s="26"/>
      <c r="B108" s="26"/>
      <c r="C108" s="26"/>
      <c r="D108" s="26"/>
      <c r="E108" s="27"/>
      <c r="F108" s="27"/>
      <c r="G108" s="28"/>
    </row>
    <row r="110" spans="1:7">
      <c r="B110" s="10" t="s">
        <v>269</v>
      </c>
    </row>
    <row r="111" spans="1:7">
      <c r="B111" s="10" t="s">
        <v>270</v>
      </c>
    </row>
  </sheetData>
  <pageMargins left="0.34" right="0.18" top="0.31496062992125984" bottom="0.15748031496062992" header="0.31496062992125984" footer="0.31496062992125984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Шаблон_отчета_25г.</vt:lpstr>
      <vt:lpstr>Перечень мероприятий</vt:lpstr>
      <vt:lpstr>Шаблон_отчета_25г.!Заголовки_для_печати</vt:lpstr>
      <vt:lpstr>'Перечень мероприятий'!Область_печати</vt:lpstr>
      <vt:lpstr>Шаблон_отчета_25г.!Область_печати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cp:lastModifiedBy>Аникина Т.Л.</cp:lastModifiedBy>
  <cp:lastPrinted>2023-02-15T10:35:43Z</cp:lastPrinted>
  <dcterms:created xsi:type="dcterms:W3CDTF">2022-03-17T09:51:26Z</dcterms:created>
  <dcterms:modified xsi:type="dcterms:W3CDTF">2025-03-28T05:19:46Z</dcterms:modified>
</cp:coreProperties>
</file>