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ina_TL\Downloads\Documents\Обществ здоровье\Отчеты по программе\2024\4 КВАРТАЛ 2024\"/>
    </mc:Choice>
  </mc:AlternateContent>
  <bookViews>
    <workbookView xWindow="0" yWindow="0" windowWidth="18135" windowHeight="10185" activeTab="1"/>
  </bookViews>
  <sheets>
    <sheet name="Шаблон_отчета_24г." sheetId="1" r:id="rId1"/>
    <sheet name="Перечень мероприятий" sheetId="2" r:id="rId2"/>
  </sheets>
  <definedNames>
    <definedName name="_xlnm.Print_Titles" localSheetId="0">Шаблон_отчета_24г.!$A:$A</definedName>
    <definedName name="_xlnm.Print_Area" localSheetId="1">'Перечень мероприятий'!$A$1:$G$108</definedName>
    <definedName name="_xlnm.Print_Area" localSheetId="0">Шаблон_отчета_24г.!$A$1:$AE$11</definedName>
  </definedNames>
  <calcPr calcId="152511"/>
</workbook>
</file>

<file path=xl/calcChain.xml><?xml version="1.0" encoding="utf-8"?>
<calcChain xmlns="http://schemas.openxmlformats.org/spreadsheetml/2006/main">
  <c r="H88" i="2" l="1"/>
  <c r="G93" i="2" l="1"/>
  <c r="G88" i="2"/>
  <c r="G84" i="2"/>
  <c r="G78" i="2"/>
  <c r="G69" i="2"/>
  <c r="G61" i="2"/>
  <c r="G48" i="2"/>
  <c r="G20" i="2"/>
  <c r="G7" i="2"/>
  <c r="A1" i="1" l="1"/>
  <c r="A3" i="1"/>
  <c r="AE8" i="1"/>
  <c r="AB8" i="1"/>
  <c r="Y8" i="1"/>
  <c r="V8" i="1"/>
  <c r="S8" i="1"/>
  <c r="P8" i="1"/>
  <c r="M8" i="1"/>
  <c r="J8" i="1"/>
  <c r="G8" i="1"/>
  <c r="G6" i="2"/>
  <c r="D8" i="1" l="1"/>
  <c r="F93" i="2"/>
  <c r="AD8" i="1" s="1"/>
  <c r="E93" i="2"/>
  <c r="AC8" i="1" s="1"/>
  <c r="F88" i="2"/>
  <c r="AA8" i="1" s="1"/>
  <c r="E88" i="2"/>
  <c r="Z8" i="1" s="1"/>
  <c r="F84" i="2"/>
  <c r="X8" i="1" s="1"/>
  <c r="E84" i="2"/>
  <c r="W8" i="1" s="1"/>
  <c r="F78" i="2"/>
  <c r="U8" i="1" s="1"/>
  <c r="E78" i="2"/>
  <c r="T8" i="1" s="1"/>
  <c r="F69" i="2"/>
  <c r="R8" i="1" s="1"/>
  <c r="E69" i="2"/>
  <c r="Q8" i="1" s="1"/>
  <c r="F61" i="2"/>
  <c r="O8" i="1" s="1"/>
  <c r="E61" i="2"/>
  <c r="N8" i="1" s="1"/>
  <c r="F48" i="2"/>
  <c r="L8" i="1" s="1"/>
  <c r="E48" i="2"/>
  <c r="K8" i="1" s="1"/>
  <c r="F20" i="2"/>
  <c r="I8" i="1" s="1"/>
  <c r="E20" i="2"/>
  <c r="H8" i="1" s="1"/>
  <c r="F7" i="2"/>
  <c r="E7" i="2"/>
  <c r="F8" i="1" l="1"/>
  <c r="C8" i="1" s="1"/>
  <c r="F6" i="2"/>
  <c r="E8" i="1"/>
  <c r="B8" i="1" s="1"/>
  <c r="E6" i="2"/>
</calcChain>
</file>

<file path=xl/sharedStrings.xml><?xml version="1.0" encoding="utf-8"?>
<sst xmlns="http://schemas.openxmlformats.org/spreadsheetml/2006/main" count="326" uniqueCount="271">
  <si>
    <t>По реализации мероприятий по укреплению общественного здоровья</t>
  </si>
  <si>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</si>
  <si>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</si>
  <si>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</si>
  <si>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</si>
  <si>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</si>
  <si>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</si>
  <si>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</si>
  <si>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</si>
  <si>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</si>
  <si>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профилактика отравлений</t>
  </si>
  <si>
    <t>профилактика травматизма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</si>
  <si>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</si>
  <si>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</si>
  <si>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</si>
  <si>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№ п.п.</t>
  </si>
  <si>
    <t>Наименование мероприятия</t>
  </si>
  <si>
    <t>Приложение №2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</si>
  <si>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</si>
  <si>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</si>
  <si>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</si>
  <si>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</si>
  <si>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</si>
  <si>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2.</t>
  </si>
  <si>
    <t>Физическая активность</t>
  </si>
  <si>
    <t>2.1.</t>
  </si>
  <si>
    <t>2.2.</t>
  </si>
  <si>
    <t>2.3.</t>
  </si>
  <si>
    <t>3.</t>
  </si>
  <si>
    <t>Нормы правильного питания</t>
  </si>
  <si>
    <t>3.1.</t>
  </si>
  <si>
    <t>3.2.</t>
  </si>
  <si>
    <t>3.3.</t>
  </si>
  <si>
    <t>4.</t>
  </si>
  <si>
    <t>Профилактика стресса</t>
  </si>
  <si>
    <t>4.1.</t>
  </si>
  <si>
    <t>4.2.</t>
  </si>
  <si>
    <t>4.3.</t>
  </si>
  <si>
    <t>5.</t>
  </si>
  <si>
    <t>Профилактика онкологии</t>
  </si>
  <si>
    <t>5.1.</t>
  </si>
  <si>
    <t>5.2.</t>
  </si>
  <si>
    <t>5.3.</t>
  </si>
  <si>
    <t>6.</t>
  </si>
  <si>
    <t>Профилактика сердечно-сосудистых заболеваний</t>
  </si>
  <si>
    <t>6.1.</t>
  </si>
  <si>
    <t>6.2.</t>
  </si>
  <si>
    <t>6.3.</t>
  </si>
  <si>
    <t>7.</t>
  </si>
  <si>
    <t>Охрана материнства и детства</t>
  </si>
  <si>
    <t>7.1.</t>
  </si>
  <si>
    <t>7.2.</t>
  </si>
  <si>
    <t>8.</t>
  </si>
  <si>
    <t>8.1.</t>
  </si>
  <si>
    <t>8.2.</t>
  </si>
  <si>
    <t>8.3.</t>
  </si>
  <si>
    <t>9.</t>
  </si>
  <si>
    <t>Профилактика отравлений</t>
  </si>
  <si>
    <t>9.1.</t>
  </si>
  <si>
    <t>9.2.</t>
  </si>
  <si>
    <t>9.3.</t>
  </si>
  <si>
    <t>Профилактика травматизма</t>
  </si>
  <si>
    <t>Дата проведения мероприятия</t>
  </si>
  <si>
    <t>организатор</t>
  </si>
  <si>
    <t>кол-во мероприятий</t>
  </si>
  <si>
    <t>затраченная сумма  бюджета (руб.)</t>
  </si>
  <si>
    <t>среднее количество участников (чел.)</t>
  </si>
  <si>
    <t>финансирование мероприятий (руб)</t>
  </si>
  <si>
    <t xml:space="preserve">Перечень мероприятий по укреплению общественного здоровья </t>
  </si>
  <si>
    <t>за период: 4 квартал 2024 г.</t>
  </si>
  <si>
    <t>Муниципальный конкурс для детей дошкольного возраста "Безопасность глазами детей"</t>
  </si>
  <si>
    <t>БМАДОУ "Детский сад № 23"</t>
  </si>
  <si>
    <t>Всеросийская акция "Везу детей безопасно"</t>
  </si>
  <si>
    <t>образовательные организации</t>
  </si>
  <si>
    <t>Городское родительское собрание "Основы безопасности и защиты детей"</t>
  </si>
  <si>
    <t>управление образования, Совет родителей БГО</t>
  </si>
  <si>
    <t>Единый день профилактики "Безопасность детства"</t>
  </si>
  <si>
    <t>VIII городской шахматный турнир "Белая ладья" для детей дошкольного возраста</t>
  </si>
  <si>
    <t>БМАДОУ "детский сад № 17"</t>
  </si>
  <si>
    <t>Муниципальный этап областного социально-педагогического проекта "Ориентиры жизни!" спортивные соревнования по сдаче норм ГТО "Мама, папа, я - спортивная семья"</t>
  </si>
  <si>
    <t>управление образования, Центр развития спорта</t>
  </si>
  <si>
    <t>Единый день профилактики "Есть выбор - жизнь  без зависимостей"</t>
  </si>
  <si>
    <t>20.11.2024.                                        04.12.2024.                                     18.12.2024.                                         25.12.2024.</t>
  </si>
  <si>
    <t>Вебинар : "Цифровая платформа школьного питания "</t>
  </si>
  <si>
    <t>20.10.2024.</t>
  </si>
  <si>
    <t>Областной смотр-конкурс Диплом II степени в номинации «Лучшая организация питания детей и подростков в оздоровительных лагерях в Свердловской области в 2024 году»</t>
  </si>
  <si>
    <t>20.11.2024.</t>
  </si>
  <si>
    <t>Вебинар : "О проведении соцопроса обучающихся  и их родителей по вопросам удовлетворённости школьным питанием"</t>
  </si>
  <si>
    <t>Вебинар : "По итогам "Всероссийского конкурса "Лучшая школьная столовая - 2024 "</t>
  </si>
  <si>
    <t>28.11.2024.</t>
  </si>
  <si>
    <t>03.12.2024.</t>
  </si>
  <si>
    <t>Вебинар : "Организация питания обучающихся, требующих индивидуального подхода "</t>
  </si>
  <si>
    <t>Министерство агропромышленного комплекса и потребительского рынка Свердловской областиБМАУ ДЗОЛ "Зарница"</t>
  </si>
  <si>
    <t>Федеральный центр мониторинга питания обучающихся, руководители ОУ</t>
  </si>
  <si>
    <t xml:space="preserve">Федеральный центр мониторинга питания обучающихся, , организаторы питания, </t>
  </si>
  <si>
    <t>Управление Федеральной службы по надзору в сфере защиты  прав потребителей  и благополучия человека по Свердловской области, сотрудники пищеблоков руководители ОУ</t>
  </si>
  <si>
    <t>Семинар "Обеспечение соблюдения требований санитарного законодательства и профилактики инфекционных заболеваний при организации детского питания в образовательных организациях для детей и подростков"</t>
  </si>
  <si>
    <t>Федеральный центр мониторинга питания обучающихся, руководители ОУ, организаторы питания</t>
  </si>
  <si>
    <t>управление образования, прокуратура</t>
  </si>
  <si>
    <t>Мониторинг качества  услуг   детского питания</t>
  </si>
  <si>
    <t>октябрь-декабрь</t>
  </si>
  <si>
    <t xml:space="preserve">Рассмотрение на заседании антинаркотической комиссии информации Роспотребнадзора об острых отравлениях </t>
  </si>
  <si>
    <t>ТО Роспотребнадзора, администрация Березовского ГО</t>
  </si>
  <si>
    <t>Публикация «Новогодний марафон здоровья» на официальном сайте администрации ГО</t>
  </si>
  <si>
    <t>Публикация«Как отказаться от алкоголя в праздники»</t>
  </si>
  <si>
    <t>администрация БГО</t>
  </si>
  <si>
    <t>Продуктовая корзина: правила выбора и условия хранения мандаринов</t>
  </si>
  <si>
    <t>Отчет МО______Березовский городской округ____________________________</t>
  </si>
  <si>
    <t>Березовский техникум "Профи"</t>
  </si>
  <si>
    <t>октябрь - декабрь</t>
  </si>
  <si>
    <t>Коллаборация веселого и нужного.Здоровое село. Сарапулка</t>
  </si>
  <si>
    <t xml:space="preserve"> Досуговый центр Сарапулка</t>
  </si>
  <si>
    <t xml:space="preserve"> Интеллектуально-развлекательная игра «Стиль жизни» в рамках конкурса "Трезвое село"</t>
  </si>
  <si>
    <t>Березовский техникум Профи"</t>
  </si>
  <si>
    <t xml:space="preserve">Соревнования по армрестлингу.  </t>
  </si>
  <si>
    <t>территориальный отдел  администрации Березовского ГО по п.Сарапулка, газета "Золотая горка" №66</t>
  </si>
  <si>
    <t>территориальный отдел  администрации Березовского ГО по п.Сарапулка,</t>
  </si>
  <si>
    <t>Турнир по волейболу с в честь Дня отца и пропаганды здорового образа жизни!</t>
  </si>
  <si>
    <t xml:space="preserve">ветераны ОМВД г.Березовский и студенты техникума "Профи" </t>
  </si>
  <si>
    <t xml:space="preserve">"Золотая горка        №38 </t>
  </si>
  <si>
    <t xml:space="preserve">Силовое троеборье </t>
  </si>
  <si>
    <t>администрация Березовского ГО</t>
  </si>
  <si>
    <t>Березовская ЦГБ</t>
  </si>
  <si>
    <t>ВК Отделяя факты от вымысла</t>
  </si>
  <si>
    <t>Новости золотого города"</t>
  </si>
  <si>
    <t>газета "Золотая горка" №38</t>
  </si>
  <si>
    <t>газета "Золотая горка" №43</t>
  </si>
  <si>
    <t>газета "Золотая горка" №39</t>
  </si>
  <si>
    <t>газета "Золотая горка" №44</t>
  </si>
  <si>
    <t>газета "Золотая горка" №47</t>
  </si>
  <si>
    <t>газета "Березовский рабочий" №63</t>
  </si>
  <si>
    <t>газета "Золотая горка" №41</t>
  </si>
  <si>
    <t>Ночные кошмары – тоже нарушение психического здоровья</t>
  </si>
  <si>
    <t xml:space="preserve"> «Как рукоделие помогает сохранить здоровье» (невролог)  «Иммунная система под угрозой:почему курильщики более уязвимы к болезням (онколог)</t>
  </si>
  <si>
    <t>«Рак – болезнь пенсионеров?»</t>
  </si>
  <si>
    <t>«Депрессия при онкологии»</t>
  </si>
  <si>
    <t>«Могут ли стрессы и психосоматика привести к онкологии?»\</t>
  </si>
  <si>
    <t xml:space="preserve"> Диабет и рак: что скрывается за связью двух болезней?</t>
  </si>
  <si>
    <t>газета "Золотая горка" №45</t>
  </si>
  <si>
    <t>Помощь уральцам с сердечно-сосудистыми заболеваниями стала доступнее</t>
  </si>
  <si>
    <t>Березовская, ЦГБ</t>
  </si>
  <si>
    <t>газета "Березовский рабочий"№64</t>
  </si>
  <si>
    <t>БМАУ "СОК "Лидер"</t>
  </si>
  <si>
    <t xml:space="preserve">«Десять тысяч шагов?Легко!» </t>
  </si>
  <si>
    <t xml:space="preserve">Акция  «10000 шагов»  </t>
  </si>
  <si>
    <t>теротделы администрации Березовского ГО, Березовская ЦГБ, Областной</t>
  </si>
  <si>
    <t>Организация работы выездного флюорографа и маммогрофа в пос. Лосиный и Ключевск #ДоброВСело</t>
  </si>
  <si>
    <t>ВК  День борьбы с анорексией: расстройство пищевого поведения</t>
  </si>
  <si>
    <t>Беседа  специалиста областного наркологического диспансера   "Наркологическая зависимость.Мифы и реальность" с обучающимися техникума</t>
  </si>
  <si>
    <t> Пешая прогулка «А Дима вышел» и публикация в газете</t>
  </si>
  <si>
    <r>
      <t xml:space="preserve"> </t>
    </r>
    <r>
      <rPr>
        <sz val="12"/>
        <color rgb="FF000000"/>
        <rFont val="Times New Roman"/>
        <family val="1"/>
        <charset val="204"/>
      </rPr>
      <t xml:space="preserve"> Спортивная суббота для жителей пос. Сарапулка  и гостей из соседних поселков.   </t>
    </r>
  </si>
  <si>
    <r>
      <t xml:space="preserve"> Соревнования </t>
    </r>
    <r>
      <rPr>
        <sz val="12"/>
        <color rgb="FF000000"/>
        <rFont val="Times New Roman"/>
        <family val="1"/>
        <charset val="204"/>
      </rPr>
      <t> по силовому троеборью среди студентов 1 и 2 курсов и стрельбы из пневматической винтовки среди студентов 1 курса!  16 чел</t>
    </r>
  </si>
  <si>
    <t>2.6.</t>
  </si>
  <si>
    <t>2.7.</t>
  </si>
  <si>
    <t>2.5.</t>
  </si>
  <si>
    <t>2.4.</t>
  </si>
  <si>
    <t>2.8.</t>
  </si>
  <si>
    <t>1.4.</t>
  </si>
  <si>
    <t>1.5.</t>
  </si>
  <si>
    <t>управление образования, образовательные организации, психологи</t>
  </si>
  <si>
    <t xml:space="preserve">Городское родительское собрание на тему «Основы безопасности и защиты детей» </t>
  </si>
  <si>
    <t>газета "Золотая горка" №49</t>
  </si>
  <si>
    <t>Каким должен быть рацион ребенка зимой? Рекомендации врача-педиатра</t>
  </si>
  <si>
    <t>ТГ, официальный сайт администрации Безопасность новогодних подарков публикация "Конфеты под елкой"</t>
  </si>
  <si>
    <t>газета "Золотая горка"ГАИ, образовательные организации</t>
  </si>
  <si>
    <t>ПОЖНАДЗОР, мку Центр гражданской защиты</t>
  </si>
  <si>
    <t>Профилактический рейд в Монетном по местам жительства семей с детьми, находящихся в трудной жизненной ситуации, раздача листовок, памяток</t>
  </si>
  <si>
    <t>15ноября - день памяти жертв ДТП Акция "Свеча памяти"</t>
  </si>
  <si>
    <t>гимназия №5 (отряд ЮИД), ГАИ</t>
  </si>
  <si>
    <t>газета "Березовский рабочий"№69</t>
  </si>
  <si>
    <t>«Группы детей возят по особым правилам»</t>
  </si>
  <si>
    <t>администрации поселка Монетного, пожарной части № 16/12 и ОМВД</t>
  </si>
  <si>
    <t xml:space="preserve">  В связи с этим в нашем клубе была организована программа «Скользкая дорожка». В рамках этого профилактического мероприятия :- 251</t>
  </si>
  <si>
    <t>Дворовй клуб "Гранат"</t>
  </si>
  <si>
    <r>
      <t xml:space="preserve"> Соблюдаем ПДД (совместные </t>
    </r>
    <r>
      <rPr>
        <sz val="12"/>
        <color rgb="FF000000"/>
        <rFont val="Times New Roman"/>
        <family val="1"/>
        <charset val="204"/>
      </rPr>
      <t xml:space="preserve"> акции с ГАИ)</t>
    </r>
  </si>
  <si>
    <t xml:space="preserve">В рамках ежегодной операции "Тонкий лед" 12 декабря патрульно-контрольной группой  проведен рейд, в ходе которого обследованы пожарные водоемы на наличие знаков «Проход по льду запрещен», «Купание запрещено», подъезда к водоемам  </t>
  </si>
  <si>
    <t>Формат - оффлайн: подростковый психологический клуб "Свой среди своих"</t>
  </si>
  <si>
    <t>БМАУ "Молодежка"</t>
  </si>
  <si>
    <t>ЦТ п.Старопышминск</t>
  </si>
  <si>
    <t>Лекция " Секреты манипуляции"</t>
  </si>
  <si>
    <t>Семейный проект  "Тепло"</t>
  </si>
  <si>
    <t>Беседа «Вейпинг. Вред электронных сигарет»</t>
  </si>
  <si>
    <t>ЦХПТ п. Монетного</t>
  </si>
  <si>
    <t>ДЦ п. Лосиного</t>
  </si>
  <si>
    <t>Публикация ВК Международный день отказа от курения ВК</t>
  </si>
  <si>
    <t>Молодежка</t>
  </si>
  <si>
    <t>День борьбы со СПИДом</t>
  </si>
  <si>
    <t>Раздача листовок. Акция , посвященная всемирному дню борьбы со СПИДом</t>
  </si>
  <si>
    <t>Спринт – конкурсы «Ура! Зажигает детвора!»</t>
  </si>
  <si>
    <t>20.11.2024</t>
  </si>
  <si>
    <t>Спортивная программа «Здоровым быть, модно!»</t>
  </si>
  <si>
    <t>ДЦ п.Ключевск</t>
  </si>
  <si>
    <t>11.10.2024</t>
  </si>
  <si>
    <t>Танцевально-развлекательное мероприятие "танцевальная планета"</t>
  </si>
  <si>
    <t>Хороводно-игровая программа "Русская вечора"</t>
  </si>
  <si>
    <t>Формат-оффлайн: проект "СТиМ", Лесная битва</t>
  </si>
  <si>
    <t>Формат-оффлайн: проект "СТиМ", гонки на снегокатах</t>
  </si>
  <si>
    <t xml:space="preserve">Арт-терапия «Приходи на листопад».   </t>
  </si>
  <si>
    <t>КДО п.Сарапулка</t>
  </si>
  <si>
    <t>октябрь</t>
  </si>
  <si>
    <t>Открытое первенство по волейболу "Золотая осень"</t>
  </si>
  <si>
    <t>БМАУ СОК "Лидер"</t>
  </si>
  <si>
    <t>Кросс лыжников</t>
  </si>
  <si>
    <t>8 Чемпионат Свердловской области и Первенство Березовского городского округа по автомобильнму кроссу</t>
  </si>
  <si>
    <t>Федерация автомобильного кросса</t>
  </si>
  <si>
    <t>Всероссийская акция "10000 шагов к жизни"</t>
  </si>
  <si>
    <t>БМАУ "ЦРС"</t>
  </si>
  <si>
    <t>Турнир по футзалу XIII "Кубок ФФСО"</t>
  </si>
  <si>
    <t>Физкультурно-спортивное мероприятие "Мама, папа, я - спортивная семья"</t>
  </si>
  <si>
    <t>Турнир Березовского городского округа по баскетболу памяти Героев Отечества</t>
  </si>
  <si>
    <t>Открытое первенство Березовского городского округа по рукопашному бою, посвященное памяти Героя России, майора милиции В.С. Чечвий</t>
  </si>
  <si>
    <t>Федерация рукопашного боя БГО</t>
  </si>
  <si>
    <t>ноябрь</t>
  </si>
  <si>
    <t>Физкультурно-спортивные мероприятия ВФСК ГТО</t>
  </si>
  <si>
    <t>Первенство и чемпионат Свердловской области по прыжкам на акробатической дорожке</t>
  </si>
  <si>
    <t>МАУ ДО "Спортивная школа "Олимп"</t>
  </si>
  <si>
    <t>Первенство Березовского городского округа по плаванию</t>
  </si>
  <si>
    <t>Чемпионат и Первенство Березовского городского округа по джиу-джитсу среди мужчин и женщин, юниоров и юниорок, юношей и девушек</t>
  </si>
  <si>
    <t>7-10.10.2024</t>
  </si>
  <si>
    <t>6-9.12.2024</t>
  </si>
  <si>
    <t>14-16.11.2024</t>
  </si>
  <si>
    <t>«Ребенок в годы пубертата тоже страдает»</t>
  </si>
  <si>
    <t xml:space="preserve">«Школа=стресс? Как снизить тревожность у детей?»     </t>
  </si>
  <si>
    <t>4.4.</t>
  </si>
  <si>
    <t>4.5.</t>
  </si>
  <si>
    <t>5.4.</t>
  </si>
  <si>
    <t>5.5.</t>
  </si>
  <si>
    <t>5.6.</t>
  </si>
  <si>
    <t>5.7.</t>
  </si>
  <si>
    <t>«Иммунная система под угрозой:почему курильщики более уязвимы к болезням (уколонка онколога)</t>
  </si>
  <si>
    <t>Ярмарка сельхозтоваров</t>
  </si>
  <si>
    <t>администрация Березовского ГО1</t>
  </si>
  <si>
    <t>3.4.</t>
  </si>
  <si>
    <t>3.5.</t>
  </si>
  <si>
    <t>3.6.</t>
  </si>
  <si>
    <t>3.7.</t>
  </si>
  <si>
    <t>3.8.</t>
  </si>
  <si>
    <t>3.9.</t>
  </si>
  <si>
    <t>3.10.</t>
  </si>
  <si>
    <t>3.11.</t>
  </si>
  <si>
    <t>4.6.</t>
  </si>
  <si>
    <t>Работа клуба "Серебряная молодежь</t>
  </si>
  <si>
    <t>Дворец молоеджи</t>
  </si>
  <si>
    <t>6.4.</t>
  </si>
  <si>
    <t xml:space="preserve">ВК Какой спорт любит ваше сердце  </t>
  </si>
  <si>
    <t>Ответственный за формирование отчета: Аникина Татьяна Леонидовна</t>
  </si>
  <si>
    <t>тел.должность 834369-43169 начальник отдела социального развития администрации Березовского городского округа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</si>
  <si>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</si>
  <si>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</si>
  <si>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</si>
  <si>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</si>
  <si>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</si>
  <si>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</si>
  <si>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</si>
  <si>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</si>
  <si>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</si>
  <si>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</si>
  <si>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</si>
  <si>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</si>
  <si>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</si>
  <si>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</si>
  <si>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</si>
  <si>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</si>
  <si>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</si>
  <si>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</si>
  <si>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1.6.</t>
  </si>
  <si>
    <t>1.7.</t>
  </si>
  <si>
    <t>1.8.</t>
  </si>
  <si>
    <t>1.9.</t>
  </si>
  <si>
    <t>1.10.</t>
  </si>
  <si>
    <t>.1.11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</si>
</sst>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8"/>
      <color theme="1"/>
      <name val="Liberation Serif"/>
      <family val="1"/>
      <charset val="204"/>
    </font>
    <font>
      <sz val="10"/>
      <name val="Arial"/>
    </font>
    <font>
      <sz val="11"/>
      <color theme="1"/>
      <name val="Liberation Serif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Georgia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0" fontId="13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justify" vertical="center"/>
    </xf>
    <xf numFmtId="2" fontId="1" fillId="0" borderId="1" xfId="0" applyNumberFormat="1" applyFont="1" applyBorder="1" applyAlignment="1">
      <alignment horizontal="justify" vertical="center"/>
    </xf>
    <xf numFmtId="0" fontId="0" fillId="0" borderId="0" xfId="0"/>
    <xf numFmtId="0" fontId="1" fillId="0" borderId="1" xfId="0" applyFont="1" applyBorder="1" applyAlignment="1">
      <alignment horizontal="justify" vertical="center"/>
    </xf>
    <xf numFmtId="16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0" fillId="0" borderId="1" xfId="0" applyBorder="1" applyAlignment="1">
      <alignment horizontal="left" vertical="center" indent="5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2" xfId="0" applyFont="1" applyBorder="1" applyAlignment="1">
      <alignment horizontal="justify" vertical="center"/>
    </xf>
    <xf numFmtId="14" fontId="1" fillId="0" borderId="5" xfId="0" applyNumberFormat="1" applyFont="1" applyBorder="1" applyAlignment="1">
      <alignment horizontal="justify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2" applyFont="1" applyBorder="1"/>
    <xf numFmtId="0" fontId="12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16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justify" vertical="center"/>
    </xf>
    <xf numFmtId="0" fontId="1" fillId="0" borderId="1" xfId="0" applyNumberFormat="1" applyFont="1" applyBorder="1" applyAlignment="1">
      <alignment horizontal="justify" vertical="center"/>
    </xf>
    <xf numFmtId="14" fontId="1" fillId="0" borderId="0" xfId="0" applyNumberFormat="1" applyFont="1" applyAlignment="1">
      <alignment horizontal="justify" vertical="center"/>
    </xf>
    <xf numFmtId="0" fontId="12" fillId="0" borderId="1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k.com/feed?w=wall-215653269_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view="pageBreakPreview" zoomScale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3" sqref="B3"/>
    </sheetView>
  </sheetViews>
  <sheetFormatPr defaultRowHeight="15.75"/>
  <cols>
    <col min="1" max="1" width="12.140625" style="1" customWidth="1"/>
    <col min="2" max="2" width="17.5703125" style="1" customWidth="1"/>
    <col min="3" max="3" width="18.5703125" style="1" customWidth="1"/>
    <col min="4" max="4" width="21.140625" style="1" customWidth="1"/>
    <col min="5" max="5" width="18.140625" style="1" customWidth="1"/>
    <col min="6" max="6" width="17.42578125" style="1" customWidth="1"/>
    <col min="7" max="7" width="16.85546875" style="1" customWidth="1"/>
    <col min="8" max="8" width="19.28515625" style="1" customWidth="1"/>
    <col min="9" max="30" width="20.140625" style="1" customWidth="1"/>
    <col min="31" max="31" width="24.85546875" style="1" customWidth="1"/>
  </cols>
  <sheetData>
    <row r="1" spans="1:31">
      <c r="A1" s="1" t="str">
        <f>'Перечень мероприятий'!B2</f>
        <v>Отчет МО______Березовский городской округ____________________________</v>
      </c>
    </row>
    <row r="2" spans="1:31">
      <c r="A2" s="1" t="s">
        <v>0</v>
      </c>
    </row>
    <row r="3" spans="1:31">
      <c r="A3" s="1" t="str">
        <f>'Перечень мероприятий'!C4</f>
        <v>за период: 4 квартал 2024 г.</v>
      </c>
    </row>
    <row r="4" spans="1:31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5"/>
      <c r="AA5" s="18"/>
    </row>
    <row r="6" spans="1:31" ht="45.6" customHeight="1">
      <c r="A6" s="76" t="s">
        <v>1</v>
      </c>
      <c r="B6" s="78" t="s">
        <v>2</v>
      </c>
      <c r="C6" s="78"/>
      <c r="D6" s="78"/>
      <c r="E6" s="75" t="s">
        <v>3</v>
      </c>
      <c r="F6" s="75"/>
      <c r="G6" s="75"/>
      <c r="H6" s="75" t="s">
        <v>4</v>
      </c>
      <c r="I6" s="75"/>
      <c r="J6" s="75"/>
      <c r="K6" s="75" t="s">
        <v>5</v>
      </c>
      <c r="L6" s="75"/>
      <c r="M6" s="75"/>
      <c r="N6" s="75" t="s">
        <v>6</v>
      </c>
      <c r="O6" s="75"/>
      <c r="P6" s="75"/>
      <c r="Q6" s="75" t="s">
        <v>7</v>
      </c>
      <c r="R6" s="75"/>
      <c r="S6" s="75"/>
      <c r="T6" s="75" t="s">
        <v>8</v>
      </c>
      <c r="U6" s="75"/>
      <c r="V6" s="75"/>
      <c r="W6" s="75" t="s">
        <v>9</v>
      </c>
      <c r="X6" s="75"/>
      <c r="Y6" s="75"/>
      <c r="Z6" s="75" t="s">
        <v>10</v>
      </c>
      <c r="AA6" s="75"/>
      <c r="AB6" s="75"/>
      <c r="AC6" s="75" t="s">
        <v>11</v>
      </c>
      <c r="AD6" s="75"/>
      <c r="AE6" s="75"/>
    </row>
    <row r="7" spans="1:31" s="6" customFormat="1" ht="25.5">
      <c r="A7" s="77"/>
      <c r="B7" s="3" t="s">
        <v>12</v>
      </c>
      <c r="C7" s="3" t="s">
        <v>66</v>
      </c>
      <c r="D7" s="3" t="s">
        <v>67</v>
      </c>
      <c r="E7" s="3" t="s">
        <v>12</v>
      </c>
      <c r="F7" s="3" t="s">
        <v>13</v>
      </c>
      <c r="G7" s="3" t="s">
        <v>67</v>
      </c>
      <c r="H7" s="3" t="s">
        <v>12</v>
      </c>
      <c r="I7" s="3" t="s">
        <v>13</v>
      </c>
      <c r="J7" s="3" t="s">
        <v>67</v>
      </c>
      <c r="K7" s="3" t="s">
        <v>12</v>
      </c>
      <c r="L7" s="3" t="s">
        <v>13</v>
      </c>
      <c r="M7" s="3" t="s">
        <v>67</v>
      </c>
      <c r="N7" s="3" t="s">
        <v>12</v>
      </c>
      <c r="O7" s="3" t="s">
        <v>13</v>
      </c>
      <c r="P7" s="3" t="s">
        <v>67</v>
      </c>
      <c r="Q7" s="3" t="s">
        <v>12</v>
      </c>
      <c r="R7" s="3" t="s">
        <v>13</v>
      </c>
      <c r="S7" s="3" t="s">
        <v>67</v>
      </c>
      <c r="T7" s="3" t="s">
        <v>12</v>
      </c>
      <c r="U7" s="3" t="s">
        <v>13</v>
      </c>
      <c r="V7" s="3" t="s">
        <v>67</v>
      </c>
      <c r="W7" s="3" t="s">
        <v>12</v>
      </c>
      <c r="X7" s="3" t="s">
        <v>13</v>
      </c>
      <c r="Y7" s="3" t="s">
        <v>67</v>
      </c>
      <c r="Z7" s="3" t="s">
        <v>12</v>
      </c>
      <c r="AA7" s="3" t="s">
        <v>13</v>
      </c>
      <c r="AB7" s="3" t="s">
        <v>67</v>
      </c>
      <c r="AC7" s="3" t="s">
        <v>12</v>
      </c>
      <c r="AD7" s="3" t="s">
        <v>13</v>
      </c>
      <c r="AE7" s="3" t="s">
        <v>67</v>
      </c>
    </row>
    <row r="8" spans="1:31" s="17" customFormat="1">
      <c r="A8" s="14"/>
      <c r="B8" s="15">
        <f>E8+H8+K8+N8+Q8+T8+W8+Z8+AC8</f>
        <v>367</v>
      </c>
      <c r="C8" s="15">
        <f>AVERAGE(F8,I8,L8,O8,R8,U8,X8,AA8,AD8)</f>
        <v>10776.444444444445</v>
      </c>
      <c r="D8" s="22">
        <f t="shared" ref="D8" si="0">G8+J8+M8+P8+S8+V8+Y8+AB8+AE8</f>
        <v>1046586</v>
      </c>
      <c r="E8" s="16">
        <f>'Перечень мероприятий'!E7</f>
        <v>108</v>
      </c>
      <c r="F8" s="16">
        <f>'Перечень мероприятий'!F7</f>
        <v>16475</v>
      </c>
      <c r="G8" s="23">
        <f>'Перечень мероприятий'!G7</f>
        <v>53900</v>
      </c>
      <c r="H8" s="7">
        <f>'Перечень мероприятий'!E20</f>
        <v>30</v>
      </c>
      <c r="I8" s="7">
        <f>'Перечень мероприятий'!F20</f>
        <v>5182</v>
      </c>
      <c r="J8" s="24">
        <f>'Перечень мероприятий'!G20</f>
        <v>513906</v>
      </c>
      <c r="K8" s="7">
        <f>'Перечень мероприятий'!E48</f>
        <v>14</v>
      </c>
      <c r="L8" s="7">
        <f>'Перечень мероприятий'!F48</f>
        <v>4936</v>
      </c>
      <c r="M8" s="24">
        <f>'Перечень мероприятий'!G48</f>
        <v>91600</v>
      </c>
      <c r="N8" s="7">
        <f>'Перечень мероприятий'!E61</f>
        <v>8</v>
      </c>
      <c r="O8" s="7">
        <f>'Перечень мероприятий'!F61</f>
        <v>12147</v>
      </c>
      <c r="P8" s="24">
        <f>'Перечень мероприятий'!G61</f>
        <v>250000</v>
      </c>
      <c r="Q8" s="16">
        <f>'Перечень мероприятий'!E69</f>
        <v>7</v>
      </c>
      <c r="R8" s="16">
        <f>'Перечень мероприятий'!F69</f>
        <v>15570</v>
      </c>
      <c r="S8" s="23">
        <f>'Перечень мероприятий'!G69</f>
        <v>30000</v>
      </c>
      <c r="T8" s="16">
        <f>'Перечень мероприятий'!E78</f>
        <v>3</v>
      </c>
      <c r="U8" s="16">
        <f>'Перечень мероприятий'!F78</f>
        <v>3697</v>
      </c>
      <c r="V8" s="23">
        <f>'Перечень мероприятий'!G78</f>
        <v>12000</v>
      </c>
      <c r="W8" s="16">
        <f>'Перечень мероприятий'!E84</f>
        <v>2</v>
      </c>
      <c r="X8" s="16">
        <f>'Перечень мероприятий'!F84</f>
        <v>3480</v>
      </c>
      <c r="Y8" s="23">
        <f>'Перечень мероприятий'!G84</f>
        <v>4000</v>
      </c>
      <c r="Z8" s="7">
        <f>'Перечень мероприятий'!E88</f>
        <v>15</v>
      </c>
      <c r="AA8" s="7">
        <f>'Перечень мероприятий'!F88</f>
        <v>4844</v>
      </c>
      <c r="AB8" s="24">
        <f>'Перечень мероприятий'!G88</f>
        <v>1800</v>
      </c>
      <c r="AC8" s="16">
        <f>'Перечень мероприятий'!E93</f>
        <v>180</v>
      </c>
      <c r="AD8" s="16">
        <f>'Перечень мероприятий'!F93</f>
        <v>30657</v>
      </c>
      <c r="AE8" s="23">
        <f>'Перечень мероприятий'!G93</f>
        <v>89380</v>
      </c>
    </row>
    <row r="9" spans="1:3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9"/>
      <c r="AD9" s="9"/>
      <c r="AE9" s="8"/>
    </row>
    <row r="10" spans="1:31">
      <c r="A10" s="1" t="s">
        <v>14</v>
      </c>
      <c r="AB10" s="2"/>
      <c r="AC10" s="2"/>
      <c r="AD10" s="2"/>
    </row>
    <row r="14" spans="1:31">
      <c r="B14" s="10"/>
      <c r="C14" s="10"/>
    </row>
    <row r="15" spans="1:31">
      <c r="B15" s="10"/>
      <c r="C15" s="10"/>
    </row>
  </sheetData>
  <mergeCells count="11">
    <mergeCell ref="W6:Y6"/>
    <mergeCell ref="Z6:AB6"/>
    <mergeCell ref="AC6:AE6"/>
    <mergeCell ref="A6:A7"/>
    <mergeCell ref="B6:D6"/>
    <mergeCell ref="E6:G6"/>
    <mergeCell ref="H6:J6"/>
    <mergeCell ref="K6:M6"/>
    <mergeCell ref="N6:P6"/>
    <mergeCell ref="Q6:S6"/>
    <mergeCell ref="T6:V6"/>
  </mergeCells>
  <pageMargins left="0.27559055118110237" right="0.19685039370078741" top="0.74803149606299213" bottom="0.74803149606299213" header="0.31496062992125984" footer="0.31496062992125984"/>
  <pageSetup paperSize="9" fitToWidth="4" orientation="landscape" r:id="rId1"/>
  <colBreaks count="1" manualBreakCount="1">
    <brk id="7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tabSelected="1" view="pageBreakPreview" topLeftCell="A2" zoomScale="75" zoomScaleSheetLayoutView="75" workbookViewId="0">
      <pane xSplit="1" ySplit="4" topLeftCell="B12" activePane="bottomRight" state="frozen"/>
      <selection activeCell="A2" sqref="A2"/>
      <selection pane="topRight" activeCell="B2" sqref="B2"/>
      <selection pane="bottomLeft" activeCell="A5" sqref="A5"/>
      <selection pane="bottomRight" activeCell="C10" sqref="C10"/>
    </sheetView>
  </sheetViews>
  <sheetFormatPr defaultRowHeight="15.75"/>
  <cols>
    <col min="1" max="1" width="6.28515625" style="11" customWidth="1"/>
    <col min="2" max="2" width="15.5703125" style="11" customWidth="1"/>
    <col min="3" max="3" width="73.5703125" style="11" customWidth="1"/>
    <col min="4" max="4" width="22.42578125" style="11" customWidth="1"/>
    <col min="5" max="5" width="14.42578125" style="11" customWidth="1"/>
    <col min="6" max="6" width="12.28515625" style="11" customWidth="1"/>
    <col min="7" max="7" width="18.42578125" style="29" customWidth="1"/>
  </cols>
  <sheetData>
    <row r="1" spans="1:7">
      <c r="F1" s="12" t="s">
        <v>17</v>
      </c>
    </row>
    <row r="2" spans="1:7">
      <c r="B2" s="1" t="s">
        <v>107</v>
      </c>
      <c r="F2" s="12"/>
    </row>
    <row r="3" spans="1:7">
      <c r="B3" s="1"/>
      <c r="C3" s="11" t="s">
        <v>68</v>
      </c>
    </row>
    <row r="4" spans="1:7">
      <c r="C4" s="1" t="s">
        <v>69</v>
      </c>
      <c r="D4" s="1"/>
      <c r="E4" s="1"/>
    </row>
    <row r="5" spans="1:7" ht="47.25">
      <c r="A5" s="4" t="s">
        <v>15</v>
      </c>
      <c r="B5" s="4" t="s">
        <v>62</v>
      </c>
      <c r="C5" s="4" t="s">
        <v>16</v>
      </c>
      <c r="D5" s="4" t="s">
        <v>63</v>
      </c>
      <c r="E5" s="4" t="s">
        <v>64</v>
      </c>
      <c r="F5" s="4" t="s">
        <v>13</v>
      </c>
      <c r="G5" s="30" t="s">
        <v>65</v>
      </c>
    </row>
    <row r="6" spans="1:7">
      <c r="A6" s="4"/>
      <c r="B6" s="4"/>
      <c r="C6" s="4" t="s">
        <v>2</v>
      </c>
      <c r="D6" s="4"/>
      <c r="E6" s="19">
        <f>E7+E20+E48+E61+E69+E78+E84+E88+E93</f>
        <v>367</v>
      </c>
      <c r="F6" s="19">
        <f>F7+F20+F48+F61+F69+F78+F84+F88+F93</f>
        <v>96988</v>
      </c>
      <c r="G6" s="21">
        <f>G7+G20+G48+G61+G69+G78+G84+G88+G93</f>
        <v>1046586</v>
      </c>
    </row>
    <row r="7" spans="1:7">
      <c r="A7" s="4" t="s">
        <v>18</v>
      </c>
      <c r="B7" s="4"/>
      <c r="C7" s="4" t="s">
        <v>19</v>
      </c>
      <c r="D7" s="4"/>
      <c r="E7" s="19">
        <f>SUM(E8:E19)</f>
        <v>108</v>
      </c>
      <c r="F7" s="19">
        <f>SUM(F8:F19)</f>
        <v>16475</v>
      </c>
      <c r="G7" s="21">
        <f>SUM(G8:G19)</f>
        <v>53900</v>
      </c>
    </row>
    <row r="8" spans="1:7" ht="31.5">
      <c r="A8" s="13" t="s">
        <v>20</v>
      </c>
      <c r="B8" s="36">
        <v>45625</v>
      </c>
      <c r="C8" s="4" t="s">
        <v>81</v>
      </c>
      <c r="D8" s="4" t="s">
        <v>73</v>
      </c>
      <c r="E8" s="19">
        <v>96</v>
      </c>
      <c r="F8" s="19">
        <v>12458</v>
      </c>
      <c r="G8" s="21">
        <v>25000</v>
      </c>
    </row>
    <row r="9" spans="1:7">
      <c r="A9" s="4" t="s">
        <v>21</v>
      </c>
      <c r="B9" s="36">
        <v>45651</v>
      </c>
      <c r="C9" s="38" t="s">
        <v>104</v>
      </c>
      <c r="D9" s="4" t="s">
        <v>105</v>
      </c>
      <c r="E9" s="19">
        <v>1</v>
      </c>
      <c r="F9" s="19">
        <v>312</v>
      </c>
      <c r="G9" s="21">
        <v>0</v>
      </c>
    </row>
    <row r="10" spans="1:7" ht="47.25">
      <c r="A10" s="4" t="s">
        <v>22</v>
      </c>
      <c r="B10" s="36" t="s">
        <v>109</v>
      </c>
      <c r="C10" s="39" t="s">
        <v>148</v>
      </c>
      <c r="D10" s="4" t="s">
        <v>108</v>
      </c>
      <c r="E10" s="40">
        <v>3</v>
      </c>
      <c r="F10" s="19">
        <v>89</v>
      </c>
      <c r="G10" s="21">
        <v>0</v>
      </c>
    </row>
    <row r="11" spans="1:7" ht="94.5">
      <c r="A11" s="4" t="s">
        <v>157</v>
      </c>
      <c r="B11" s="36">
        <v>45602</v>
      </c>
      <c r="C11" s="4" t="s">
        <v>110</v>
      </c>
      <c r="D11" s="4" t="s">
        <v>115</v>
      </c>
      <c r="E11" s="25">
        <v>1</v>
      </c>
      <c r="F11" s="25">
        <v>3000</v>
      </c>
      <c r="G11" s="21">
        <v>1000</v>
      </c>
    </row>
    <row r="12" spans="1:7" ht="31.5">
      <c r="A12" s="4" t="s">
        <v>158</v>
      </c>
      <c r="B12" s="36">
        <v>45230</v>
      </c>
      <c r="C12" s="4" t="s">
        <v>112</v>
      </c>
      <c r="D12" s="4" t="s">
        <v>111</v>
      </c>
      <c r="E12" s="25">
        <v>1</v>
      </c>
      <c r="F12" s="25">
        <v>89</v>
      </c>
      <c r="G12" s="21">
        <v>5000</v>
      </c>
    </row>
    <row r="13" spans="1:7" s="31" customFormat="1" ht="31.5">
      <c r="A13" s="32" t="s">
        <v>265</v>
      </c>
      <c r="B13" s="36">
        <v>45580</v>
      </c>
      <c r="C13" s="73" t="s">
        <v>179</v>
      </c>
      <c r="D13" s="32" t="s">
        <v>178</v>
      </c>
      <c r="E13" s="34">
        <v>1</v>
      </c>
      <c r="F13" s="34">
        <v>15</v>
      </c>
      <c r="G13" s="35">
        <v>2000</v>
      </c>
    </row>
    <row r="14" spans="1:7" s="31" customFormat="1">
      <c r="A14" s="32" t="s">
        <v>266</v>
      </c>
      <c r="B14" s="36">
        <v>45599</v>
      </c>
      <c r="C14" s="46" t="s">
        <v>180</v>
      </c>
      <c r="D14" s="32" t="s">
        <v>177</v>
      </c>
      <c r="E14" s="34">
        <v>1</v>
      </c>
      <c r="F14" s="34">
        <v>15</v>
      </c>
      <c r="G14" s="35">
        <v>1500</v>
      </c>
    </row>
    <row r="15" spans="1:7" s="31" customFormat="1">
      <c r="A15" s="32" t="s">
        <v>267</v>
      </c>
      <c r="B15" s="36">
        <v>45611</v>
      </c>
      <c r="C15" s="46" t="s">
        <v>181</v>
      </c>
      <c r="D15" s="32" t="s">
        <v>182</v>
      </c>
      <c r="E15" s="34">
        <v>1</v>
      </c>
      <c r="F15" s="34">
        <v>27</v>
      </c>
      <c r="G15" s="35">
        <v>1200</v>
      </c>
    </row>
    <row r="16" spans="1:7" s="31" customFormat="1">
      <c r="A16" s="32" t="s">
        <v>268</v>
      </c>
      <c r="B16" s="36">
        <v>45617</v>
      </c>
      <c r="C16" s="46" t="s">
        <v>184</v>
      </c>
      <c r="D16" s="32" t="s">
        <v>183</v>
      </c>
      <c r="E16" s="34">
        <v>1</v>
      </c>
      <c r="F16" s="34">
        <v>285</v>
      </c>
      <c r="G16" s="35">
        <v>200</v>
      </c>
    </row>
    <row r="17" spans="1:7" s="31" customFormat="1">
      <c r="A17" s="32" t="s">
        <v>269</v>
      </c>
      <c r="B17" s="36">
        <v>45628</v>
      </c>
      <c r="C17" s="46" t="s">
        <v>186</v>
      </c>
      <c r="D17" s="32" t="s">
        <v>185</v>
      </c>
      <c r="E17" s="34">
        <v>1</v>
      </c>
      <c r="F17" s="34">
        <v>126</v>
      </c>
      <c r="G17" s="35">
        <v>15000</v>
      </c>
    </row>
    <row r="18" spans="1:7" s="31" customFormat="1">
      <c r="A18" s="32" t="s">
        <v>270</v>
      </c>
      <c r="B18" s="36">
        <v>45628</v>
      </c>
      <c r="C18" s="46" t="s">
        <v>187</v>
      </c>
      <c r="D18" s="32" t="s">
        <v>183</v>
      </c>
      <c r="E18" s="34">
        <v>1</v>
      </c>
      <c r="F18" s="34">
        <v>59</v>
      </c>
      <c r="G18" s="35">
        <v>3000</v>
      </c>
    </row>
    <row r="19" spans="1:7">
      <c r="A19" s="26"/>
      <c r="B19" s="26"/>
      <c r="C19" s="26"/>
      <c r="D19" s="26"/>
      <c r="E19" s="27"/>
      <c r="F19" s="27"/>
      <c r="G19" s="28"/>
    </row>
    <row r="20" spans="1:7">
      <c r="A20" s="4" t="s">
        <v>23</v>
      </c>
      <c r="B20" s="4"/>
      <c r="C20" s="4" t="s">
        <v>24</v>
      </c>
      <c r="D20" s="4"/>
      <c r="E20" s="19">
        <f>SUM(E21:E47)</f>
        <v>30</v>
      </c>
      <c r="F20" s="19">
        <f>SUM(F21:F47)</f>
        <v>5182</v>
      </c>
      <c r="G20" s="21">
        <f>SUM(G21:G47)</f>
        <v>513906</v>
      </c>
    </row>
    <row r="21" spans="1:7" ht="31.5">
      <c r="A21" s="13" t="s">
        <v>25</v>
      </c>
      <c r="B21" s="36">
        <v>45588</v>
      </c>
      <c r="C21" s="4" t="s">
        <v>77</v>
      </c>
      <c r="D21" s="4" t="s">
        <v>78</v>
      </c>
      <c r="E21" s="19">
        <v>2</v>
      </c>
      <c r="F21" s="19">
        <v>68</v>
      </c>
      <c r="G21" s="21">
        <v>8550</v>
      </c>
    </row>
    <row r="22" spans="1:7" ht="47.25">
      <c r="A22" s="4" t="s">
        <v>26</v>
      </c>
      <c r="B22" s="36">
        <v>45619</v>
      </c>
      <c r="C22" s="4" t="s">
        <v>79</v>
      </c>
      <c r="D22" s="4" t="s">
        <v>80</v>
      </c>
      <c r="E22" s="19">
        <v>1</v>
      </c>
      <c r="F22" s="19">
        <v>80</v>
      </c>
      <c r="G22" s="21">
        <v>15000</v>
      </c>
    </row>
    <row r="23" spans="1:7" ht="31.5">
      <c r="A23" s="4" t="s">
        <v>27</v>
      </c>
      <c r="B23" s="36">
        <v>45611</v>
      </c>
      <c r="C23" s="41" t="s">
        <v>114</v>
      </c>
      <c r="D23" s="42" t="s">
        <v>113</v>
      </c>
      <c r="E23" s="19">
        <v>1</v>
      </c>
      <c r="F23" s="19">
        <v>80</v>
      </c>
      <c r="G23" s="21">
        <v>500</v>
      </c>
    </row>
    <row r="24" spans="1:7" ht="78.75">
      <c r="A24" s="33" t="s">
        <v>155</v>
      </c>
      <c r="B24" s="36">
        <v>45591</v>
      </c>
      <c r="C24" s="47" t="s">
        <v>150</v>
      </c>
      <c r="D24" s="32" t="s">
        <v>116</v>
      </c>
      <c r="E24" s="25">
        <v>1</v>
      </c>
      <c r="F24" s="25">
        <v>95</v>
      </c>
      <c r="G24" s="21">
        <v>10000</v>
      </c>
    </row>
    <row r="25" spans="1:7" ht="31.5">
      <c r="A25" s="33" t="s">
        <v>154</v>
      </c>
      <c r="B25" s="36">
        <v>45588</v>
      </c>
      <c r="C25" s="47" t="s">
        <v>151</v>
      </c>
      <c r="D25" s="32" t="s">
        <v>113</v>
      </c>
      <c r="E25" s="25">
        <v>1</v>
      </c>
      <c r="F25" s="25">
        <v>20</v>
      </c>
      <c r="G25" s="21">
        <v>0</v>
      </c>
    </row>
    <row r="26" spans="1:7" ht="63">
      <c r="A26" s="4" t="s">
        <v>152</v>
      </c>
      <c r="B26" s="36">
        <v>45585</v>
      </c>
      <c r="C26" s="47" t="s">
        <v>117</v>
      </c>
      <c r="D26" s="32" t="s">
        <v>118</v>
      </c>
      <c r="E26" s="25">
        <v>1</v>
      </c>
      <c r="F26" s="25">
        <v>24</v>
      </c>
      <c r="G26" s="21">
        <v>0</v>
      </c>
    </row>
    <row r="27" spans="1:7" ht="31.5">
      <c r="A27" s="4" t="s">
        <v>153</v>
      </c>
      <c r="B27" s="36">
        <v>45567</v>
      </c>
      <c r="C27" s="47" t="s">
        <v>149</v>
      </c>
      <c r="D27" s="32" t="s">
        <v>119</v>
      </c>
      <c r="E27" s="25">
        <v>1</v>
      </c>
      <c r="F27" s="25">
        <v>3200</v>
      </c>
      <c r="G27" s="21">
        <v>500</v>
      </c>
    </row>
    <row r="28" spans="1:7" ht="31.5">
      <c r="A28" s="33" t="s">
        <v>156</v>
      </c>
      <c r="B28" s="36">
        <v>45570</v>
      </c>
      <c r="C28" s="47" t="s">
        <v>120</v>
      </c>
      <c r="D28" s="11" t="s">
        <v>113</v>
      </c>
      <c r="E28" s="25">
        <v>1</v>
      </c>
      <c r="F28" s="25">
        <v>100</v>
      </c>
      <c r="G28" s="21">
        <v>0</v>
      </c>
    </row>
    <row r="29" spans="1:7" s="31" customFormat="1">
      <c r="A29" s="33" t="s">
        <v>247</v>
      </c>
      <c r="B29" s="36">
        <v>45604</v>
      </c>
      <c r="C29" s="47" t="s">
        <v>188</v>
      </c>
      <c r="D29" s="32" t="s">
        <v>182</v>
      </c>
      <c r="E29" s="34">
        <v>1</v>
      </c>
      <c r="F29" s="34">
        <v>22</v>
      </c>
      <c r="G29" s="35">
        <v>3000</v>
      </c>
    </row>
    <row r="30" spans="1:7" s="31" customFormat="1">
      <c r="A30" s="33" t="s">
        <v>248</v>
      </c>
      <c r="B30" s="36" t="s">
        <v>189</v>
      </c>
      <c r="C30" s="47" t="s">
        <v>190</v>
      </c>
      <c r="D30" s="32" t="s">
        <v>191</v>
      </c>
      <c r="E30" s="34">
        <v>1</v>
      </c>
      <c r="F30" s="34">
        <v>9</v>
      </c>
      <c r="G30" s="35">
        <v>2000</v>
      </c>
    </row>
    <row r="31" spans="1:7" s="31" customFormat="1">
      <c r="A31" s="33" t="s">
        <v>249</v>
      </c>
      <c r="B31" s="36" t="s">
        <v>192</v>
      </c>
      <c r="C31" s="47" t="s">
        <v>193</v>
      </c>
      <c r="D31" s="32" t="s">
        <v>191</v>
      </c>
      <c r="E31" s="34">
        <v>1</v>
      </c>
      <c r="F31" s="34">
        <v>26</v>
      </c>
      <c r="G31" s="35">
        <v>500</v>
      </c>
    </row>
    <row r="32" spans="1:7" s="31" customFormat="1" ht="31.5">
      <c r="A32" s="33" t="s">
        <v>250</v>
      </c>
      <c r="B32" s="36">
        <v>45623</v>
      </c>
      <c r="C32" s="47" t="s">
        <v>194</v>
      </c>
      <c r="D32" s="32" t="s">
        <v>178</v>
      </c>
      <c r="E32" s="34">
        <v>1</v>
      </c>
      <c r="F32" s="34">
        <v>38</v>
      </c>
      <c r="G32" s="35">
        <v>3000</v>
      </c>
    </row>
    <row r="33" spans="1:7" s="31" customFormat="1">
      <c r="A33" s="33" t="s">
        <v>251</v>
      </c>
      <c r="B33" s="36">
        <v>45638</v>
      </c>
      <c r="C33" s="47" t="s">
        <v>195</v>
      </c>
      <c r="D33" s="32" t="s">
        <v>177</v>
      </c>
      <c r="E33" s="34">
        <v>1</v>
      </c>
      <c r="F33" s="34">
        <v>50</v>
      </c>
      <c r="G33" s="35">
        <v>50000</v>
      </c>
    </row>
    <row r="34" spans="1:7" s="31" customFormat="1">
      <c r="A34" s="33" t="s">
        <v>252</v>
      </c>
      <c r="B34" s="36">
        <v>45655</v>
      </c>
      <c r="C34" s="47" t="s">
        <v>196</v>
      </c>
      <c r="D34" s="32" t="s">
        <v>177</v>
      </c>
      <c r="E34" s="34">
        <v>1</v>
      </c>
      <c r="F34" s="34">
        <v>25</v>
      </c>
      <c r="G34" s="35">
        <v>25000</v>
      </c>
    </row>
    <row r="35" spans="1:7" s="31" customFormat="1">
      <c r="A35" s="33" t="s">
        <v>253</v>
      </c>
      <c r="B35" s="59" t="s">
        <v>199</v>
      </c>
      <c r="C35" s="54" t="s">
        <v>200</v>
      </c>
      <c r="D35" s="54" t="s">
        <v>201</v>
      </c>
      <c r="E35" s="57">
        <v>1</v>
      </c>
      <c r="F35" s="57">
        <v>60</v>
      </c>
      <c r="G35" s="58">
        <v>25200</v>
      </c>
    </row>
    <row r="36" spans="1:7" s="31" customFormat="1">
      <c r="A36" s="33" t="s">
        <v>254</v>
      </c>
      <c r="B36" s="59">
        <v>45570</v>
      </c>
      <c r="C36" s="54" t="s">
        <v>202</v>
      </c>
      <c r="D36" s="54" t="s">
        <v>201</v>
      </c>
      <c r="E36" s="57">
        <v>1</v>
      </c>
      <c r="F36" s="57">
        <v>50</v>
      </c>
      <c r="G36" s="58">
        <v>14510</v>
      </c>
    </row>
    <row r="37" spans="1:7" s="31" customFormat="1" ht="47.25">
      <c r="A37" s="33" t="s">
        <v>255</v>
      </c>
      <c r="B37" s="59">
        <v>45591</v>
      </c>
      <c r="C37" s="54" t="s">
        <v>203</v>
      </c>
      <c r="D37" s="54" t="s">
        <v>204</v>
      </c>
      <c r="E37" s="57">
        <v>1</v>
      </c>
      <c r="F37" s="57">
        <v>40</v>
      </c>
      <c r="G37" s="58">
        <v>0</v>
      </c>
    </row>
    <row r="38" spans="1:7" s="31" customFormat="1">
      <c r="A38" s="33" t="s">
        <v>256</v>
      </c>
      <c r="B38" s="59">
        <v>45591</v>
      </c>
      <c r="C38" s="54" t="s">
        <v>205</v>
      </c>
      <c r="D38" s="54" t="s">
        <v>206</v>
      </c>
      <c r="E38" s="57">
        <v>1</v>
      </c>
      <c r="F38" s="57">
        <v>350</v>
      </c>
      <c r="G38" s="58">
        <v>28000</v>
      </c>
    </row>
    <row r="39" spans="1:7" s="31" customFormat="1">
      <c r="A39" s="33" t="s">
        <v>257</v>
      </c>
      <c r="B39" s="59" t="s">
        <v>218</v>
      </c>
      <c r="C39" s="54" t="s">
        <v>207</v>
      </c>
      <c r="D39" s="55" t="s">
        <v>201</v>
      </c>
      <c r="E39" s="60">
        <v>1</v>
      </c>
      <c r="F39" s="57">
        <v>80</v>
      </c>
      <c r="G39" s="61">
        <v>22082</v>
      </c>
    </row>
    <row r="40" spans="1:7" s="31" customFormat="1" ht="31.5">
      <c r="A40" s="33" t="s">
        <v>258</v>
      </c>
      <c r="B40" s="59">
        <v>45619</v>
      </c>
      <c r="C40" s="54" t="s">
        <v>208</v>
      </c>
      <c r="D40" s="54" t="s">
        <v>206</v>
      </c>
      <c r="E40" s="57">
        <v>1</v>
      </c>
      <c r="F40" s="57">
        <v>80</v>
      </c>
      <c r="G40" s="58">
        <v>12500</v>
      </c>
    </row>
    <row r="41" spans="1:7" s="31" customFormat="1" ht="31.5">
      <c r="A41" s="33" t="s">
        <v>259</v>
      </c>
      <c r="B41" s="59" t="s">
        <v>219</v>
      </c>
      <c r="C41" s="54" t="s">
        <v>209</v>
      </c>
      <c r="D41" s="54" t="s">
        <v>206</v>
      </c>
      <c r="E41" s="57">
        <v>1</v>
      </c>
      <c r="F41" s="57">
        <v>70</v>
      </c>
      <c r="G41" s="58">
        <v>55367</v>
      </c>
    </row>
    <row r="42" spans="1:7" s="31" customFormat="1" ht="47.25">
      <c r="A42" s="33" t="s">
        <v>260</v>
      </c>
      <c r="B42" s="59">
        <v>45640</v>
      </c>
      <c r="C42" s="54" t="s">
        <v>210</v>
      </c>
      <c r="D42" s="54" t="s">
        <v>211</v>
      </c>
      <c r="E42" s="57">
        <v>1</v>
      </c>
      <c r="F42" s="57">
        <v>85</v>
      </c>
      <c r="G42" s="58">
        <v>47220</v>
      </c>
    </row>
    <row r="43" spans="1:7" s="31" customFormat="1">
      <c r="A43" s="33" t="s">
        <v>261</v>
      </c>
      <c r="B43" s="59" t="s">
        <v>212</v>
      </c>
      <c r="C43" s="54" t="s">
        <v>213</v>
      </c>
      <c r="D43" s="54" t="s">
        <v>201</v>
      </c>
      <c r="E43" s="57">
        <v>4</v>
      </c>
      <c r="F43" s="57">
        <v>150</v>
      </c>
      <c r="G43" s="58">
        <v>87147</v>
      </c>
    </row>
    <row r="44" spans="1:7" s="31" customFormat="1" ht="47.25">
      <c r="A44" s="33" t="s">
        <v>262</v>
      </c>
      <c r="B44" s="65" t="s">
        <v>220</v>
      </c>
      <c r="C44" s="62" t="s">
        <v>214</v>
      </c>
      <c r="D44" s="62" t="s">
        <v>215</v>
      </c>
      <c r="E44" s="63">
        <v>1</v>
      </c>
      <c r="F44" s="63">
        <v>60</v>
      </c>
      <c r="G44" s="64">
        <v>0</v>
      </c>
    </row>
    <row r="45" spans="1:7" s="53" customFormat="1" ht="47.25">
      <c r="A45" s="56" t="s">
        <v>263</v>
      </c>
      <c r="B45" s="65" t="s">
        <v>212</v>
      </c>
      <c r="C45" s="62" t="s">
        <v>216</v>
      </c>
      <c r="D45" s="62" t="s">
        <v>215</v>
      </c>
      <c r="E45" s="63">
        <v>1</v>
      </c>
      <c r="F45" s="63">
        <v>120</v>
      </c>
      <c r="G45" s="64">
        <v>66030</v>
      </c>
    </row>
    <row r="46" spans="1:7" s="53" customFormat="1" ht="47.25">
      <c r="A46" s="56" t="s">
        <v>264</v>
      </c>
      <c r="B46" s="65">
        <v>45627</v>
      </c>
      <c r="C46" s="62" t="s">
        <v>217</v>
      </c>
      <c r="D46" s="62" t="s">
        <v>201</v>
      </c>
      <c r="E46" s="63">
        <v>1</v>
      </c>
      <c r="F46" s="63">
        <v>200</v>
      </c>
      <c r="G46" s="64">
        <v>37800</v>
      </c>
    </row>
    <row r="47" spans="1:7">
      <c r="A47" s="26"/>
      <c r="B47" s="26"/>
      <c r="C47" s="26"/>
      <c r="D47" s="26"/>
      <c r="E47" s="27"/>
      <c r="F47" s="27"/>
      <c r="G47" s="28"/>
    </row>
    <row r="48" spans="1:7">
      <c r="A48" s="4" t="s">
        <v>28</v>
      </c>
      <c r="B48" s="4"/>
      <c r="C48" s="4" t="s">
        <v>29</v>
      </c>
      <c r="D48" s="4"/>
      <c r="E48" s="19">
        <f>SUM(E49:E60)</f>
        <v>14</v>
      </c>
      <c r="F48" s="19">
        <f>SUM(F49:F60)</f>
        <v>4936</v>
      </c>
      <c r="G48" s="21">
        <f>SUM(G49:G60)</f>
        <v>91600</v>
      </c>
    </row>
    <row r="49" spans="1:7" ht="110.25">
      <c r="A49" s="4" t="s">
        <v>30</v>
      </c>
      <c r="B49" s="4" t="s">
        <v>82</v>
      </c>
      <c r="C49" s="4" t="s">
        <v>83</v>
      </c>
      <c r="D49" s="4" t="s">
        <v>97</v>
      </c>
      <c r="E49" s="19">
        <v>4</v>
      </c>
      <c r="F49" s="19">
        <v>32</v>
      </c>
      <c r="G49" s="21">
        <v>2500</v>
      </c>
    </row>
    <row r="50" spans="1:7" ht="110.25">
      <c r="A50" s="4" t="s">
        <v>31</v>
      </c>
      <c r="B50" s="4" t="s">
        <v>84</v>
      </c>
      <c r="C50" s="4" t="s">
        <v>85</v>
      </c>
      <c r="D50" s="4" t="s">
        <v>92</v>
      </c>
      <c r="E50" s="19">
        <v>1</v>
      </c>
      <c r="F50" s="19">
        <v>7</v>
      </c>
      <c r="G50" s="21">
        <v>1300</v>
      </c>
    </row>
    <row r="51" spans="1:7" ht="78.75">
      <c r="A51" s="4" t="s">
        <v>32</v>
      </c>
      <c r="B51" s="4" t="s">
        <v>86</v>
      </c>
      <c r="C51" s="4" t="s">
        <v>87</v>
      </c>
      <c r="D51" s="4" t="s">
        <v>93</v>
      </c>
      <c r="E51" s="25">
        <v>1</v>
      </c>
      <c r="F51" s="25">
        <v>16</v>
      </c>
      <c r="G51" s="21">
        <v>1900</v>
      </c>
    </row>
    <row r="52" spans="1:7" ht="94.5">
      <c r="A52" s="4" t="s">
        <v>232</v>
      </c>
      <c r="B52" s="4" t="s">
        <v>86</v>
      </c>
      <c r="C52" s="4" t="s">
        <v>88</v>
      </c>
      <c r="D52" s="4" t="s">
        <v>94</v>
      </c>
      <c r="E52" s="25">
        <v>1</v>
      </c>
      <c r="F52" s="25">
        <v>32</v>
      </c>
      <c r="G52" s="21">
        <v>2500</v>
      </c>
    </row>
    <row r="53" spans="1:7" ht="173.25">
      <c r="A53" s="4" t="s">
        <v>233</v>
      </c>
      <c r="B53" s="4" t="s">
        <v>89</v>
      </c>
      <c r="C53" s="4" t="s">
        <v>96</v>
      </c>
      <c r="D53" s="4" t="s">
        <v>95</v>
      </c>
      <c r="E53" s="25">
        <v>1</v>
      </c>
      <c r="F53" s="25">
        <v>134</v>
      </c>
      <c r="G53" s="21">
        <v>2000</v>
      </c>
    </row>
    <row r="54" spans="1:7" ht="110.25">
      <c r="A54" s="4" t="s">
        <v>234</v>
      </c>
      <c r="B54" s="4" t="s">
        <v>90</v>
      </c>
      <c r="C54" s="4" t="s">
        <v>91</v>
      </c>
      <c r="D54" s="4" t="s">
        <v>97</v>
      </c>
      <c r="E54" s="25">
        <v>1</v>
      </c>
      <c r="F54" s="25">
        <v>54</v>
      </c>
      <c r="G54" s="21">
        <v>2400</v>
      </c>
    </row>
    <row r="55" spans="1:7" ht="31.5">
      <c r="A55" s="4" t="s">
        <v>235</v>
      </c>
      <c r="B55" s="36">
        <v>45649</v>
      </c>
      <c r="C55" s="4" t="s">
        <v>103</v>
      </c>
      <c r="D55" s="4" t="s">
        <v>121</v>
      </c>
      <c r="E55" s="25">
        <v>1</v>
      </c>
      <c r="F55" s="25">
        <v>150</v>
      </c>
      <c r="G55" s="21">
        <v>0</v>
      </c>
    </row>
    <row r="56" spans="1:7" ht="31.5">
      <c r="A56" s="4" t="s">
        <v>236</v>
      </c>
      <c r="B56" s="36">
        <v>45651</v>
      </c>
      <c r="C56" s="4" t="s">
        <v>106</v>
      </c>
      <c r="D56" s="4" t="s">
        <v>121</v>
      </c>
      <c r="E56" s="19">
        <v>1</v>
      </c>
      <c r="F56" s="19">
        <v>312</v>
      </c>
      <c r="G56" s="21">
        <v>1000</v>
      </c>
    </row>
    <row r="57" spans="1:7" s="31" customFormat="1">
      <c r="A57" s="32" t="s">
        <v>237</v>
      </c>
      <c r="B57" s="36">
        <v>45612</v>
      </c>
      <c r="C57" s="49" t="s">
        <v>147</v>
      </c>
      <c r="D57" s="32" t="s">
        <v>122</v>
      </c>
      <c r="E57" s="34">
        <v>1</v>
      </c>
      <c r="F57" s="34">
        <v>380</v>
      </c>
      <c r="G57" s="35">
        <v>0</v>
      </c>
    </row>
    <row r="58" spans="1:7" s="31" customFormat="1">
      <c r="A58" s="32" t="s">
        <v>238</v>
      </c>
      <c r="B58" s="36">
        <v>45569</v>
      </c>
      <c r="C58" s="51" t="s">
        <v>197</v>
      </c>
      <c r="D58" s="32" t="s">
        <v>198</v>
      </c>
      <c r="E58" s="34">
        <v>1</v>
      </c>
      <c r="F58" s="34">
        <v>19</v>
      </c>
      <c r="G58" s="35">
        <v>3000</v>
      </c>
    </row>
    <row r="59" spans="1:7" s="70" customFormat="1" ht="36" customHeight="1">
      <c r="A59" s="68" t="s">
        <v>239</v>
      </c>
      <c r="B59" s="69">
        <v>45598</v>
      </c>
      <c r="C59" s="68" t="s">
        <v>230</v>
      </c>
      <c r="D59" s="68" t="s">
        <v>231</v>
      </c>
      <c r="E59" s="71">
        <v>1</v>
      </c>
      <c r="F59" s="71">
        <v>3800</v>
      </c>
      <c r="G59" s="72">
        <v>75000</v>
      </c>
    </row>
    <row r="60" spans="1:7">
      <c r="A60" s="26"/>
      <c r="B60" s="26"/>
      <c r="C60" s="26"/>
      <c r="D60" s="26"/>
      <c r="E60" s="27"/>
      <c r="F60" s="27"/>
      <c r="G60" s="28"/>
    </row>
    <row r="61" spans="1:7">
      <c r="A61" s="4" t="s">
        <v>33</v>
      </c>
      <c r="B61" s="4"/>
      <c r="C61" s="4" t="s">
        <v>34</v>
      </c>
      <c r="D61" s="4"/>
      <c r="E61" s="19">
        <f>SUM(E62:E68)</f>
        <v>8</v>
      </c>
      <c r="F61" s="19">
        <f>SUM(F62:F68)</f>
        <v>12147</v>
      </c>
      <c r="G61" s="21">
        <f>SUM(G62:G68)</f>
        <v>250000</v>
      </c>
    </row>
    <row r="62" spans="1:7" ht="31.5">
      <c r="A62" s="13" t="s">
        <v>35</v>
      </c>
      <c r="B62" s="36">
        <v>45588</v>
      </c>
      <c r="C62" s="4" t="s">
        <v>132</v>
      </c>
      <c r="D62" s="4" t="s">
        <v>130</v>
      </c>
      <c r="E62" s="19">
        <v>1</v>
      </c>
      <c r="F62" s="19">
        <v>3000</v>
      </c>
      <c r="G62" s="21">
        <v>0</v>
      </c>
    </row>
    <row r="63" spans="1:7" ht="31.5">
      <c r="A63" s="4" t="s">
        <v>36</v>
      </c>
      <c r="B63" s="36">
        <v>45588</v>
      </c>
      <c r="C63" s="48" t="s">
        <v>222</v>
      </c>
      <c r="D63" s="4" t="s">
        <v>131</v>
      </c>
      <c r="E63" s="19">
        <v>1</v>
      </c>
      <c r="F63" s="19">
        <v>3000</v>
      </c>
      <c r="G63" s="21">
        <v>0</v>
      </c>
    </row>
    <row r="64" spans="1:7" ht="31.5">
      <c r="A64" s="4" t="s">
        <v>37</v>
      </c>
      <c r="B64" s="36">
        <v>45630</v>
      </c>
      <c r="C64" s="47" t="s">
        <v>133</v>
      </c>
      <c r="D64" s="4" t="s">
        <v>129</v>
      </c>
      <c r="E64" s="25">
        <v>1</v>
      </c>
      <c r="F64" s="25">
        <v>3000</v>
      </c>
      <c r="G64" s="21">
        <v>0</v>
      </c>
    </row>
    <row r="65" spans="1:7" ht="30" customHeight="1">
      <c r="A65" s="4" t="s">
        <v>223</v>
      </c>
      <c r="B65" s="36">
        <v>45588</v>
      </c>
      <c r="C65" s="4" t="s">
        <v>221</v>
      </c>
      <c r="D65" s="4" t="s">
        <v>131</v>
      </c>
      <c r="E65" s="25">
        <v>1</v>
      </c>
      <c r="F65" s="25">
        <v>3000</v>
      </c>
      <c r="G65" s="21">
        <v>0</v>
      </c>
    </row>
    <row r="66" spans="1:7" ht="31.5">
      <c r="A66" s="4" t="s">
        <v>224</v>
      </c>
      <c r="B66" s="4" t="s">
        <v>109</v>
      </c>
      <c r="C66" s="46" t="s">
        <v>176</v>
      </c>
      <c r="D66" s="45" t="s">
        <v>177</v>
      </c>
      <c r="E66" s="25">
        <v>1</v>
      </c>
      <c r="F66" s="25">
        <v>45</v>
      </c>
      <c r="G66" s="21">
        <v>100000</v>
      </c>
    </row>
    <row r="67" spans="1:7" ht="31.5">
      <c r="A67" s="66" t="s">
        <v>240</v>
      </c>
      <c r="B67" s="4" t="s">
        <v>109</v>
      </c>
      <c r="C67" s="4" t="s">
        <v>241</v>
      </c>
      <c r="D67" s="4" t="s">
        <v>242</v>
      </c>
      <c r="E67" s="25">
        <v>3</v>
      </c>
      <c r="F67" s="25">
        <v>102</v>
      </c>
      <c r="G67" s="21">
        <v>150000</v>
      </c>
    </row>
    <row r="68" spans="1:7">
      <c r="A68" s="26"/>
      <c r="B68" s="26"/>
      <c r="C68" s="26"/>
      <c r="D68" s="26"/>
      <c r="E68" s="27"/>
      <c r="F68" s="27"/>
      <c r="G68" s="28"/>
    </row>
    <row r="69" spans="1:7">
      <c r="A69" s="4" t="s">
        <v>38</v>
      </c>
      <c r="B69" s="4"/>
      <c r="C69" s="4" t="s">
        <v>39</v>
      </c>
      <c r="D69" s="4"/>
      <c r="E69" s="19">
        <f>SUM(E70:E77)</f>
        <v>7</v>
      </c>
      <c r="F69" s="19">
        <f>SUM(F70:F77)</f>
        <v>15570</v>
      </c>
      <c r="G69" s="21">
        <f>SUM(G70:G77)</f>
        <v>30000</v>
      </c>
    </row>
    <row r="70" spans="1:7" ht="31.5">
      <c r="A70" s="4" t="s">
        <v>40</v>
      </c>
      <c r="B70" s="43">
        <v>45567</v>
      </c>
      <c r="C70" s="47" t="s">
        <v>134</v>
      </c>
      <c r="D70" s="45" t="s">
        <v>125</v>
      </c>
      <c r="E70" s="44">
        <v>1</v>
      </c>
      <c r="F70" s="19">
        <v>3000</v>
      </c>
      <c r="G70" s="21">
        <v>0</v>
      </c>
    </row>
    <row r="71" spans="1:7" ht="31.5">
      <c r="A71" s="4" t="s">
        <v>41</v>
      </c>
      <c r="B71" s="43">
        <v>45574</v>
      </c>
      <c r="C71" s="47" t="s">
        <v>135</v>
      </c>
      <c r="D71" s="45" t="s">
        <v>127</v>
      </c>
      <c r="E71" s="44">
        <v>1</v>
      </c>
      <c r="F71" s="19">
        <v>3000</v>
      </c>
      <c r="G71" s="21">
        <v>0</v>
      </c>
    </row>
    <row r="72" spans="1:7" ht="31.5">
      <c r="A72" s="4" t="s">
        <v>42</v>
      </c>
      <c r="B72" s="43">
        <v>45602</v>
      </c>
      <c r="C72" s="48" t="s">
        <v>136</v>
      </c>
      <c r="D72" s="45" t="s">
        <v>126</v>
      </c>
      <c r="E72" s="44">
        <v>1</v>
      </c>
      <c r="F72" s="19">
        <v>3000</v>
      </c>
      <c r="G72" s="21">
        <v>0</v>
      </c>
    </row>
    <row r="73" spans="1:7" ht="31.5">
      <c r="A73" s="4" t="s">
        <v>225</v>
      </c>
      <c r="B73" s="43">
        <v>45609</v>
      </c>
      <c r="C73" s="47" t="s">
        <v>137</v>
      </c>
      <c r="D73" s="45" t="s">
        <v>128</v>
      </c>
      <c r="E73" s="44">
        <v>1</v>
      </c>
      <c r="F73" s="25">
        <v>3000</v>
      </c>
      <c r="G73" s="21">
        <v>0</v>
      </c>
    </row>
    <row r="74" spans="1:7" ht="31.5">
      <c r="A74" s="4" t="s">
        <v>226</v>
      </c>
      <c r="B74" s="67">
        <v>45630</v>
      </c>
      <c r="C74" s="45" t="s">
        <v>229</v>
      </c>
      <c r="D74" s="45" t="s">
        <v>129</v>
      </c>
      <c r="E74" s="34">
        <v>1</v>
      </c>
      <c r="F74" s="34">
        <v>3000</v>
      </c>
      <c r="G74" s="21">
        <v>0</v>
      </c>
    </row>
    <row r="75" spans="1:7" ht="31.5">
      <c r="A75" s="4" t="s">
        <v>227</v>
      </c>
      <c r="B75" s="36">
        <v>45595</v>
      </c>
      <c r="C75" s="4" t="s">
        <v>123</v>
      </c>
      <c r="D75" s="4" t="s">
        <v>124</v>
      </c>
      <c r="E75" s="25">
        <v>1</v>
      </c>
      <c r="F75" s="25">
        <v>350</v>
      </c>
      <c r="G75" s="21">
        <v>0</v>
      </c>
    </row>
    <row r="76" spans="1:7" ht="78.75">
      <c r="A76" s="4" t="s">
        <v>228</v>
      </c>
      <c r="B76" s="36">
        <v>45622</v>
      </c>
      <c r="C76" s="4" t="s">
        <v>146</v>
      </c>
      <c r="D76" s="4" t="s">
        <v>145</v>
      </c>
      <c r="E76" s="25">
        <v>1</v>
      </c>
      <c r="F76" s="25">
        <v>220</v>
      </c>
      <c r="G76" s="21">
        <v>30000</v>
      </c>
    </row>
    <row r="77" spans="1:7">
      <c r="A77" s="26"/>
      <c r="B77" s="26"/>
      <c r="C77" s="26"/>
      <c r="D77" s="26"/>
      <c r="E77" s="27"/>
      <c r="F77" s="27"/>
      <c r="G77" s="28"/>
    </row>
    <row r="78" spans="1:7">
      <c r="A78" s="4" t="s">
        <v>43</v>
      </c>
      <c r="B78" s="4"/>
      <c r="C78" s="4" t="s">
        <v>44</v>
      </c>
      <c r="D78" s="4"/>
      <c r="E78" s="19">
        <f>SUM(E80:E83)</f>
        <v>3</v>
      </c>
      <c r="F78" s="19">
        <f>SUM(F80:F83)</f>
        <v>3697</v>
      </c>
      <c r="G78" s="21">
        <f>SUM(G80:G83)</f>
        <v>12000</v>
      </c>
    </row>
    <row r="79" spans="1:7" ht="31.5">
      <c r="A79" s="4" t="s">
        <v>45</v>
      </c>
      <c r="B79" s="36">
        <v>45616</v>
      </c>
      <c r="C79" s="47" t="s">
        <v>139</v>
      </c>
      <c r="D79" s="4" t="s">
        <v>138</v>
      </c>
      <c r="E79" s="19">
        <v>1</v>
      </c>
      <c r="F79" s="19">
        <v>3000</v>
      </c>
      <c r="G79" s="21">
        <v>0</v>
      </c>
    </row>
    <row r="80" spans="1:7">
      <c r="A80" s="4" t="s">
        <v>46</v>
      </c>
      <c r="B80" s="36">
        <v>45621</v>
      </c>
      <c r="C80" s="49" t="s">
        <v>244</v>
      </c>
      <c r="D80" s="4" t="s">
        <v>140</v>
      </c>
      <c r="E80" s="19">
        <v>1</v>
      </c>
      <c r="F80" s="19">
        <v>377</v>
      </c>
      <c r="G80" s="21">
        <v>0</v>
      </c>
    </row>
    <row r="81" spans="1:8" ht="31.5">
      <c r="A81" s="4" t="s">
        <v>47</v>
      </c>
      <c r="B81" s="36">
        <v>45595</v>
      </c>
      <c r="C81" s="48" t="s">
        <v>143</v>
      </c>
      <c r="D81" s="4" t="s">
        <v>141</v>
      </c>
      <c r="E81" s="19">
        <v>1</v>
      </c>
      <c r="F81" s="19">
        <v>3000</v>
      </c>
      <c r="G81" s="21">
        <v>0</v>
      </c>
    </row>
    <row r="82" spans="1:8">
      <c r="A82" s="4" t="s">
        <v>243</v>
      </c>
      <c r="B82" s="36">
        <v>45591</v>
      </c>
      <c r="C82" s="48" t="s">
        <v>144</v>
      </c>
      <c r="D82" s="4" t="s">
        <v>142</v>
      </c>
      <c r="E82" s="25">
        <v>1</v>
      </c>
      <c r="F82" s="25">
        <v>320</v>
      </c>
      <c r="G82" s="21">
        <v>12000</v>
      </c>
    </row>
    <row r="83" spans="1:8">
      <c r="A83" s="26"/>
      <c r="B83" s="26"/>
      <c r="C83" s="26"/>
      <c r="D83" s="26"/>
      <c r="E83" s="27"/>
      <c r="F83" s="27"/>
      <c r="G83" s="28"/>
    </row>
    <row r="84" spans="1:8">
      <c r="A84" s="4" t="s">
        <v>48</v>
      </c>
      <c r="B84" s="4"/>
      <c r="C84" s="4" t="s">
        <v>49</v>
      </c>
      <c r="D84" s="4"/>
      <c r="E84" s="19">
        <f>SUM(E85:E87)</f>
        <v>2</v>
      </c>
      <c r="F84" s="19">
        <f>SUM(F85:F87)</f>
        <v>3480</v>
      </c>
      <c r="G84" s="21">
        <f>SUM(G85:G87)</f>
        <v>4000</v>
      </c>
    </row>
    <row r="85" spans="1:8" ht="78.75">
      <c r="A85" s="4" t="s">
        <v>50</v>
      </c>
      <c r="B85" s="36">
        <v>45609</v>
      </c>
      <c r="C85" s="50" t="s">
        <v>160</v>
      </c>
      <c r="D85" s="4" t="s">
        <v>159</v>
      </c>
      <c r="E85" s="19">
        <v>1</v>
      </c>
      <c r="F85" s="19">
        <v>480</v>
      </c>
      <c r="G85" s="21">
        <v>4000</v>
      </c>
    </row>
    <row r="86" spans="1:8" ht="31.5">
      <c r="A86" s="4" t="s">
        <v>51</v>
      </c>
      <c r="B86" s="36">
        <v>45644</v>
      </c>
      <c r="C86" s="46" t="s">
        <v>162</v>
      </c>
      <c r="D86" s="4" t="s">
        <v>161</v>
      </c>
      <c r="E86" s="19">
        <v>1</v>
      </c>
      <c r="F86" s="19">
        <v>3000</v>
      </c>
      <c r="G86" s="21">
        <v>0</v>
      </c>
    </row>
    <row r="87" spans="1:8">
      <c r="A87" s="26"/>
      <c r="B87" s="26"/>
      <c r="C87" s="26"/>
      <c r="D87" s="26"/>
      <c r="E87" s="27"/>
      <c r="F87" s="27"/>
      <c r="G87" s="28"/>
    </row>
    <row r="88" spans="1:8">
      <c r="A88" s="4" t="s">
        <v>52</v>
      </c>
      <c r="B88" s="4"/>
      <c r="C88" s="4" t="s">
        <v>57</v>
      </c>
      <c r="D88" s="4"/>
      <c r="E88" s="19">
        <f>SUM(E89:E92)</f>
        <v>15</v>
      </c>
      <c r="F88" s="19">
        <f>SUM(F89:F92)</f>
        <v>4844</v>
      </c>
      <c r="G88" s="21">
        <f>SUM(G89:G92)</f>
        <v>1800</v>
      </c>
      <c r="H88">
        <f>+J86</f>
        <v>0</v>
      </c>
    </row>
    <row r="89" spans="1:8" ht="47.25">
      <c r="A89" s="4" t="s">
        <v>53</v>
      </c>
      <c r="B89" s="4" t="s">
        <v>100</v>
      </c>
      <c r="C89" s="4" t="s">
        <v>99</v>
      </c>
      <c r="D89" s="4" t="s">
        <v>98</v>
      </c>
      <c r="E89" s="19">
        <v>12</v>
      </c>
      <c r="F89" s="19">
        <v>16</v>
      </c>
      <c r="G89" s="21">
        <v>1000</v>
      </c>
    </row>
    <row r="90" spans="1:8" ht="63">
      <c r="A90" s="4" t="s">
        <v>54</v>
      </c>
      <c r="B90" s="36">
        <v>45636</v>
      </c>
      <c r="C90" s="4" t="s">
        <v>101</v>
      </c>
      <c r="D90" s="4" t="s">
        <v>102</v>
      </c>
      <c r="E90" s="19">
        <v>1</v>
      </c>
      <c r="F90" s="19">
        <v>28</v>
      </c>
      <c r="G90" s="21">
        <v>0</v>
      </c>
    </row>
    <row r="91" spans="1:8" ht="31.5">
      <c r="A91" s="4" t="s">
        <v>55</v>
      </c>
      <c r="B91" s="36">
        <v>45636</v>
      </c>
      <c r="C91" s="4" t="s">
        <v>163</v>
      </c>
      <c r="D91" s="4" t="s">
        <v>121</v>
      </c>
      <c r="E91" s="19">
        <v>2</v>
      </c>
      <c r="F91" s="19">
        <v>4800</v>
      </c>
      <c r="G91" s="21">
        <v>800</v>
      </c>
    </row>
    <row r="92" spans="1:8">
      <c r="A92" s="26"/>
      <c r="B92" s="26"/>
      <c r="C92" s="26"/>
      <c r="D92" s="26"/>
      <c r="E92" s="27"/>
      <c r="F92" s="27"/>
      <c r="G92" s="28"/>
    </row>
    <row r="93" spans="1:8">
      <c r="A93" s="4" t="s">
        <v>56</v>
      </c>
      <c r="B93" s="4"/>
      <c r="C93" s="4" t="s">
        <v>61</v>
      </c>
      <c r="D93" s="4"/>
      <c r="E93" s="19">
        <f>SUM(E94:E105)</f>
        <v>180</v>
      </c>
      <c r="F93" s="19">
        <f>SUM(F94:F105)</f>
        <v>30657</v>
      </c>
      <c r="G93" s="21">
        <f>SUM(G94:G105)</f>
        <v>89380</v>
      </c>
    </row>
    <row r="94" spans="1:8" ht="31.5">
      <c r="A94" s="32" t="s">
        <v>58</v>
      </c>
      <c r="B94" s="36">
        <v>45566</v>
      </c>
      <c r="C94" s="32" t="s">
        <v>70</v>
      </c>
      <c r="D94" s="32" t="s">
        <v>71</v>
      </c>
      <c r="E94" s="34">
        <v>1</v>
      </c>
      <c r="F94" s="34">
        <v>88</v>
      </c>
      <c r="G94" s="35">
        <v>5780</v>
      </c>
    </row>
    <row r="95" spans="1:8" ht="31.5">
      <c r="A95" s="32" t="s">
        <v>59</v>
      </c>
      <c r="B95" s="36">
        <v>45590</v>
      </c>
      <c r="C95" s="32" t="s">
        <v>72</v>
      </c>
      <c r="D95" s="32" t="s">
        <v>73</v>
      </c>
      <c r="E95" s="34">
        <v>84</v>
      </c>
      <c r="F95" s="34">
        <v>15000</v>
      </c>
      <c r="G95" s="35">
        <v>10000</v>
      </c>
    </row>
    <row r="96" spans="1:8" ht="47.25">
      <c r="A96" s="32" t="s">
        <v>60</v>
      </c>
      <c r="B96" s="36">
        <v>45304</v>
      </c>
      <c r="C96" s="32" t="s">
        <v>74</v>
      </c>
      <c r="D96" s="32" t="s">
        <v>75</v>
      </c>
      <c r="E96" s="34">
        <v>1</v>
      </c>
      <c r="F96" s="34">
        <v>360</v>
      </c>
      <c r="G96" s="35">
        <v>1500</v>
      </c>
    </row>
    <row r="97" spans="1:7" ht="31.5">
      <c r="A97" s="32"/>
      <c r="B97" s="36">
        <v>45646</v>
      </c>
      <c r="C97" s="32" t="s">
        <v>76</v>
      </c>
      <c r="D97" s="32" t="s">
        <v>73</v>
      </c>
      <c r="E97" s="34">
        <v>86</v>
      </c>
      <c r="F97" s="34">
        <v>11014</v>
      </c>
      <c r="G97" s="35">
        <v>50000</v>
      </c>
    </row>
    <row r="98" spans="1:7" ht="47.25">
      <c r="A98" s="4"/>
      <c r="B98" s="36">
        <v>45629</v>
      </c>
      <c r="C98" s="74" t="s">
        <v>166</v>
      </c>
      <c r="D98" s="4" t="s">
        <v>165</v>
      </c>
      <c r="E98" s="25">
        <v>1</v>
      </c>
      <c r="F98" s="25">
        <v>34</v>
      </c>
      <c r="G98" s="21">
        <v>2000</v>
      </c>
    </row>
    <row r="99" spans="1:7" ht="63">
      <c r="A99" s="4"/>
      <c r="B99" s="36">
        <v>45602</v>
      </c>
      <c r="C99" s="47" t="s">
        <v>174</v>
      </c>
      <c r="D99" s="4" t="s">
        <v>164</v>
      </c>
      <c r="E99" s="25">
        <v>3</v>
      </c>
      <c r="F99" s="25">
        <v>130</v>
      </c>
      <c r="G99" s="21">
        <v>12000</v>
      </c>
    </row>
    <row r="100" spans="1:7" ht="31.5">
      <c r="A100" s="4"/>
      <c r="B100" s="36">
        <v>45611</v>
      </c>
      <c r="C100" s="45" t="s">
        <v>167</v>
      </c>
      <c r="D100" s="4" t="s">
        <v>168</v>
      </c>
      <c r="E100" s="25">
        <v>1</v>
      </c>
      <c r="F100" s="25">
        <v>52</v>
      </c>
      <c r="G100" s="21">
        <v>3400</v>
      </c>
    </row>
    <row r="101" spans="1:7" s="31" customFormat="1" ht="31.5">
      <c r="A101" s="32"/>
      <c r="B101" s="36">
        <v>45616</v>
      </c>
      <c r="C101" s="52" t="s">
        <v>170</v>
      </c>
      <c r="D101" s="32" t="s">
        <v>169</v>
      </c>
      <c r="E101" s="34">
        <v>1</v>
      </c>
      <c r="F101" s="34">
        <v>3000</v>
      </c>
      <c r="G101" s="35">
        <v>0</v>
      </c>
    </row>
    <row r="102" spans="1:7" s="31" customFormat="1" ht="63">
      <c r="A102" s="32"/>
      <c r="B102" s="36">
        <v>45638</v>
      </c>
      <c r="C102" s="52" t="s">
        <v>175</v>
      </c>
      <c r="D102" s="32" t="s">
        <v>171</v>
      </c>
      <c r="E102" s="34">
        <v>1</v>
      </c>
      <c r="F102" s="34">
        <v>728</v>
      </c>
      <c r="G102" s="35">
        <v>3500</v>
      </c>
    </row>
    <row r="103" spans="1:7" s="31" customFormat="1" ht="47.25">
      <c r="A103" s="32"/>
      <c r="B103" s="36">
        <v>45637</v>
      </c>
      <c r="C103" s="52" t="s">
        <v>172</v>
      </c>
      <c r="D103" s="32" t="s">
        <v>173</v>
      </c>
      <c r="E103" s="34">
        <v>1</v>
      </c>
      <c r="F103" s="34">
        <v>251</v>
      </c>
      <c r="G103" s="35">
        <v>1200</v>
      </c>
    </row>
    <row r="104" spans="1:7" s="31" customFormat="1">
      <c r="A104" s="32"/>
      <c r="B104" s="32"/>
      <c r="C104" s="37"/>
      <c r="D104" s="32"/>
      <c r="E104" s="34"/>
      <c r="F104" s="34"/>
      <c r="G104" s="35"/>
    </row>
    <row r="105" spans="1:7">
      <c r="A105" s="26"/>
      <c r="B105" s="26"/>
      <c r="C105" s="26"/>
      <c r="D105" s="26"/>
      <c r="E105" s="27"/>
      <c r="F105" s="27"/>
      <c r="G105" s="28"/>
    </row>
    <row r="107" spans="1:7">
      <c r="B107" s="10" t="s">
        <v>245</v>
      </c>
    </row>
    <row r="108" spans="1:7">
      <c r="B108" s="10" t="s">
        <v>246</v>
      </c>
    </row>
  </sheetData>
  <hyperlinks>
    <hyperlink ref="C80" r:id="rId1" display="https://vk.com/feed?w=wall-215653269_1100"/>
  </hyperlinks>
  <pageMargins left="0.34" right="0.18" top="0.31496062992125984" bottom="0.15748031496062992" header="0.31496062992125984" footer="0.31496062992125984"/>
  <pageSetup paperSize="9" scale="2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Шаблон_отчета_24г.</vt:lpstr>
      <vt:lpstr>Перечень мероприятий</vt:lpstr>
      <vt:lpstr>Шаблон_отчета_24г.!Заголовки_для_печати</vt:lpstr>
      <vt:lpstr>'Перечень мероприятий'!Область_печати</vt:lpstr>
      <vt:lpstr>Шаблон_отчета_24г.!Область_печати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Аникина Т.Л.</dc:creator>
  <cp:lastModifiedBy>Аникина Т.Л.</cp:lastModifiedBy>
  <cp:lastPrinted>2023-02-15T10:35:43Z</cp:lastPrinted>
  <dcterms:created xsi:type="dcterms:W3CDTF">2022-03-17T09:51:26Z</dcterms:created>
  <dcterms:modified xsi:type="dcterms:W3CDTF">2024-12-27T07:00:29Z</dcterms:modified>
</cp:coreProperties>
</file>