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475" yWindow="2415" windowWidth="17100" windowHeight="13035"/>
  </bookViews>
  <sheets>
    <sheet name="Лист1" sheetId="1" r:id="rId1"/>
    <sheet name="Лист2" sheetId="2" r:id="rId2"/>
    <sheet name="Лист3" sheetId="3" r:id="rId3"/>
  </sheets>
  <definedNames>
    <definedName name="_Hlk113290315" localSheetId="0">Лист1!#REF!</definedName>
    <definedName name="_xlnm.Print_Area" localSheetId="0">Лист1!$A$1:$J$108</definedName>
  </definedNames>
  <calcPr calcId="125725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D18"/>
  <c r="E18"/>
  <c r="F18"/>
  <c r="G18"/>
  <c r="H18"/>
  <c r="I18"/>
  <c r="E21"/>
  <c r="E25"/>
  <c r="F25"/>
  <c r="F19" s="1"/>
  <c r="G25"/>
  <c r="G19" s="1"/>
  <c r="H25"/>
  <c r="H19" s="1"/>
  <c r="I25"/>
  <c r="I19" s="1"/>
  <c r="D25"/>
  <c r="D19" s="1"/>
  <c r="E26"/>
  <c r="E20" s="1"/>
  <c r="F26"/>
  <c r="F20" s="1"/>
  <c r="G26"/>
  <c r="G20" s="1"/>
  <c r="H26"/>
  <c r="H20" s="1"/>
  <c r="I26"/>
  <c r="I20" s="1"/>
  <c r="D26"/>
  <c r="D20" s="1"/>
  <c r="E27"/>
  <c r="F27"/>
  <c r="F21" s="1"/>
  <c r="G27"/>
  <c r="G21" s="1"/>
  <c r="H27"/>
  <c r="H21" s="1"/>
  <c r="I27"/>
  <c r="I21" s="1"/>
  <c r="D27"/>
  <c r="D21" s="1"/>
  <c r="E102"/>
  <c r="F102"/>
  <c r="G102"/>
  <c r="H102"/>
  <c r="I102"/>
  <c r="D102"/>
  <c r="C113"/>
  <c r="C112"/>
  <c r="C111"/>
  <c r="C110"/>
  <c r="I109"/>
  <c r="H109"/>
  <c r="G109"/>
  <c r="F109"/>
  <c r="E109"/>
  <c r="D109"/>
  <c r="C76"/>
  <c r="C75"/>
  <c r="C74"/>
  <c r="C73"/>
  <c r="I72"/>
  <c r="H72"/>
  <c r="G72"/>
  <c r="F72"/>
  <c r="E72"/>
  <c r="D72"/>
  <c r="C91"/>
  <c r="C90"/>
  <c r="C89"/>
  <c r="C88"/>
  <c r="I87"/>
  <c r="H87"/>
  <c r="G87"/>
  <c r="F87"/>
  <c r="E87"/>
  <c r="D87"/>
  <c r="C86"/>
  <c r="C85"/>
  <c r="C84"/>
  <c r="C83"/>
  <c r="I82"/>
  <c r="H82"/>
  <c r="G82"/>
  <c r="F82"/>
  <c r="E82"/>
  <c r="D82"/>
  <c r="C81"/>
  <c r="C80"/>
  <c r="C79"/>
  <c r="C78"/>
  <c r="I77"/>
  <c r="H77"/>
  <c r="G77"/>
  <c r="F77"/>
  <c r="E77"/>
  <c r="D77"/>
  <c r="C71"/>
  <c r="C70"/>
  <c r="C69"/>
  <c r="C68"/>
  <c r="I67"/>
  <c r="H67"/>
  <c r="G67"/>
  <c r="F67"/>
  <c r="E67"/>
  <c r="D67"/>
  <c r="C25" l="1"/>
  <c r="C19" s="1"/>
  <c r="E19"/>
  <c r="C26"/>
  <c r="C20" s="1"/>
  <c r="C109"/>
  <c r="C82"/>
  <c r="C72"/>
  <c r="C67"/>
  <c r="C77"/>
  <c r="C87"/>
  <c r="C94" l="1"/>
  <c r="D95"/>
  <c r="E95"/>
  <c r="F95"/>
  <c r="G95"/>
  <c r="H95"/>
  <c r="I95"/>
  <c r="D97"/>
  <c r="E97"/>
  <c r="F97"/>
  <c r="G97"/>
  <c r="H97"/>
  <c r="I97"/>
  <c r="D100"/>
  <c r="E100"/>
  <c r="F100"/>
  <c r="G100"/>
  <c r="H100"/>
  <c r="I100"/>
  <c r="D101"/>
  <c r="E101"/>
  <c r="F101"/>
  <c r="G101"/>
  <c r="H101"/>
  <c r="I101"/>
  <c r="C97" l="1"/>
  <c r="C100"/>
  <c r="C95"/>
  <c r="C101"/>
  <c r="I104"/>
  <c r="H104"/>
  <c r="G104"/>
  <c r="F104"/>
  <c r="I96"/>
  <c r="I93" s="1"/>
  <c r="F96"/>
  <c r="F93" s="1"/>
  <c r="D104"/>
  <c r="D96"/>
  <c r="D93" s="1"/>
  <c r="D62"/>
  <c r="D57"/>
  <c r="D48"/>
  <c r="D43"/>
  <c r="D38"/>
  <c r="D33"/>
  <c r="D28"/>
  <c r="I62"/>
  <c r="H62"/>
  <c r="G62"/>
  <c r="F62"/>
  <c r="I57"/>
  <c r="H57"/>
  <c r="G57"/>
  <c r="F57"/>
  <c r="I48"/>
  <c r="H48"/>
  <c r="G48"/>
  <c r="F48"/>
  <c r="I43"/>
  <c r="H43"/>
  <c r="G43"/>
  <c r="F43"/>
  <c r="I38"/>
  <c r="H38"/>
  <c r="G38"/>
  <c r="F38"/>
  <c r="I33"/>
  <c r="H33"/>
  <c r="G33"/>
  <c r="F33"/>
  <c r="I28"/>
  <c r="F28"/>
  <c r="F99" l="1"/>
  <c r="I99"/>
  <c r="G96"/>
  <c r="G93" s="1"/>
  <c r="G99"/>
  <c r="H96"/>
  <c r="H93" s="1"/>
  <c r="H99"/>
  <c r="D99"/>
  <c r="G17"/>
  <c r="H17"/>
  <c r="G28"/>
  <c r="H28"/>
  <c r="F17"/>
  <c r="D17"/>
  <c r="E28"/>
  <c r="G23" l="1"/>
  <c r="H23"/>
  <c r="I17"/>
  <c r="I23"/>
  <c r="F23"/>
  <c r="D23"/>
  <c r="E104"/>
  <c r="D7"/>
  <c r="E7"/>
  <c r="G7"/>
  <c r="H7"/>
  <c r="I7"/>
  <c r="F7"/>
  <c r="C103"/>
  <c r="C105"/>
  <c r="C106"/>
  <c r="C107"/>
  <c r="C102" s="1"/>
  <c r="C108"/>
  <c r="C50"/>
  <c r="C66"/>
  <c r="C65"/>
  <c r="C64"/>
  <c r="C63"/>
  <c r="C61"/>
  <c r="C60"/>
  <c r="C59"/>
  <c r="C58"/>
  <c r="C56"/>
  <c r="C55"/>
  <c r="C54"/>
  <c r="C53"/>
  <c r="C52"/>
  <c r="C51"/>
  <c r="C49"/>
  <c r="C47"/>
  <c r="C46"/>
  <c r="C45"/>
  <c r="C44"/>
  <c r="C42"/>
  <c r="C41"/>
  <c r="C40"/>
  <c r="C39"/>
  <c r="C37"/>
  <c r="C36"/>
  <c r="C35"/>
  <c r="C34"/>
  <c r="C32"/>
  <c r="C31"/>
  <c r="C30"/>
  <c r="C29"/>
  <c r="C24"/>
  <c r="C18" s="1"/>
  <c r="H10"/>
  <c r="G10"/>
  <c r="D10"/>
  <c r="H8"/>
  <c r="D8"/>
  <c r="E62"/>
  <c r="E57"/>
  <c r="E48"/>
  <c r="E43"/>
  <c r="E38"/>
  <c r="E33"/>
  <c r="D9"/>
  <c r="E96" l="1"/>
  <c r="E93" s="1"/>
  <c r="E99"/>
  <c r="C96"/>
  <c r="C93" s="1"/>
  <c r="C99"/>
  <c r="E17"/>
  <c r="G8"/>
  <c r="D6"/>
  <c r="F10"/>
  <c r="I10"/>
  <c r="I8"/>
  <c r="I9"/>
  <c r="G9"/>
  <c r="F9"/>
  <c r="F8"/>
  <c r="C7"/>
  <c r="C104"/>
  <c r="C28"/>
  <c r="C38"/>
  <c r="C43"/>
  <c r="C62"/>
  <c r="C27"/>
  <c r="C21" s="1"/>
  <c r="C48"/>
  <c r="E10"/>
  <c r="C33"/>
  <c r="C57"/>
  <c r="E23"/>
  <c r="E9" l="1"/>
  <c r="E8"/>
  <c r="C17"/>
  <c r="G6"/>
  <c r="I6"/>
  <c r="F6"/>
  <c r="C23"/>
  <c r="C8"/>
  <c r="H9"/>
  <c r="H6" s="1"/>
  <c r="C10"/>
  <c r="E6" l="1"/>
  <c r="C6"/>
</calcChain>
</file>

<file path=xl/sharedStrings.xml><?xml version="1.0" encoding="utf-8"?>
<sst xmlns="http://schemas.openxmlformats.org/spreadsheetml/2006/main" count="135" uniqueCount="53">
  <si>
    <t>№ п/п</t>
  </si>
  <si>
    <t>Наименование мероприятия/ Источники расходов на финансирование</t>
  </si>
  <si>
    <t>Номер строки  целевых показателей, на достижение которых направлены мероприятия</t>
  </si>
  <si>
    <t>всего</t>
  </si>
  <si>
    <t>2024 год</t>
  </si>
  <si>
    <t>2025 год</t>
  </si>
  <si>
    <t>2026 год</t>
  </si>
  <si>
    <t>2027 год</t>
  </si>
  <si>
    <t>2028 год</t>
  </si>
  <si>
    <t>Федеральный бюджет</t>
  </si>
  <si>
    <t>Областной бюджет</t>
  </si>
  <si>
    <t>Местный бюджет</t>
  </si>
  <si>
    <t>Внебюджетные источники</t>
  </si>
  <si>
    <t>Объем расходов на выполнение мероприятия за счет всех источников ресурсного обеспечения, тыс. руб.</t>
  </si>
  <si>
    <t>3.Прочие нужды</t>
  </si>
  <si>
    <t>Всего по направлению «Прочие нужды», в том числе</t>
  </si>
  <si>
    <t> Подпрограмма 1 «Развитие физической культуры и спорта» </t>
  </si>
  <si>
    <t>Всего по подпрограмме 1, в том числе</t>
  </si>
  <si>
    <t>Всего по муниципальной программе, в том числе</t>
  </si>
  <si>
    <t>Всего по подпрограмме 2, в том числе</t>
  </si>
  <si>
    <t>3. Прочие нужды</t>
  </si>
  <si>
    <t>Всего по напрвлению прочие нужды, в том числе</t>
  </si>
  <si>
    <t>1.1.1., 1.1.2, 1.1.3., 1.1.4., 1.2.1., 1.2.2., 1.2.3., 1.2.4., 1.2.5., 1.4.1., 1.6.1., 1.6.2., 1.8.2., 1.9.1., 1.9.2., 1.9.3., 1.9.4.</t>
  </si>
  <si>
    <t>1.1.1., 1.1.2, 1.1.3., 1.1.4., 1.2.1., 1.2.2., 1.2.3., 1.2.4., 1.2.5.</t>
  </si>
  <si>
    <t>1.1.1., 1.6.1., 1.6.2.</t>
  </si>
  <si>
    <t xml:space="preserve">1.1.1., 1.1.2, 1.1.3., 1.1.4., 1.2.1., 1.2.2., 1.2.3., 1.2.4., 1.2.5., 1.5.1., 1.8.2. </t>
  </si>
  <si>
    <t xml:space="preserve">1.1.1., 1.1.2, 1.1.3., 1.1.4., 1.2.1., 1.2.2., 1.2.3., 1.2.4., 1.2.5., 1.5.1. </t>
  </si>
  <si>
    <t xml:space="preserve">1.1.1., 1.1.2, 1.2.1., 1.2.2., 1.2.3., 1.2.4., 1.2.5., 1.7.1., 1.7.2., 1.8.1., 1.8.2. </t>
  </si>
  <si>
    <t>1.2.1., 1.2.2., 1.2.3., 1.2.4., 1.3.1.</t>
  </si>
  <si>
    <t>Приложение № 2</t>
  </si>
  <si>
    <t>2029 год</t>
  </si>
  <si>
    <t xml:space="preserve">План мероприятий по выполнению муниципальной программы Березовского городского округа
«Развитие физической культуры и спорта в Березовском городском округе до 2029 года»
</t>
  </si>
  <si>
    <t>Капитальные вложения</t>
  </si>
  <si>
    <t> Подпрограмма 2 «Обеспечение реализации муниципальной программы Березовского городского округа «Развитие физической культуры и спорта в Березовском городском округе до 2029 года» </t>
  </si>
  <si>
    <t>Мероприятие 2.1.                    Обеспечение деятельности муниципальных органов (центральный аппарат)всего, из них:</t>
  </si>
  <si>
    <t>Мероприятие 2.2.                    Организация проведения официальных физкультурно- оздоровительных и спортивных мероприятий в общеобразовательных организациях,всего, из них:</t>
  </si>
  <si>
    <t>1.10.1, 1.10.2</t>
  </si>
  <si>
    <t>1.7.1., 1.7.2, 1.7.3, 1.7.4.</t>
  </si>
  <si>
    <t>1.4.1.</t>
  </si>
  <si>
    <t>1.1.1., 1.1.2, 1.4.1.</t>
  </si>
  <si>
    <t>Мероприятие 1.1.                    Организация предоставления услуг (выполнения работ) в сфере физической культуры и спорта, всего, из них:</t>
  </si>
  <si>
    <t>Мероприятие 1.2. Организация и проведение мероприятий в сфере физической культуры и спорта, всего, из них:</t>
  </si>
  <si>
    <t>Мероприятие 1.3.        Обеспечение мероприятий по укреплению и развитию материально-технической базы учреждений физической культуры и спорта, всего, из них:</t>
  </si>
  <si>
    <t>Мероприятие 1.4. Организация и проведение физкультурных и спортивных мероприятий в рамках Всероссийского физкультурно-спортивного комплекса «Готов к труду и обороне», всего, из них:</t>
  </si>
  <si>
    <t>Мероприятие 1.5. Реализация мероприятий по поэтапному внедрению Всероссийского физкультурно-спортивного комплекса "Готов к труду и обороне" (ГТО)", всего, из них:</t>
  </si>
  <si>
    <t>Мероприятие 1.6. Реализация программ спортивной подготовки в муниципальных учреждениях, всего, из них:</t>
  </si>
  <si>
    <t>Мероприятие 1.7. Выплата премий, грантов в сфере физической культуры и спорта, всего, из них:</t>
  </si>
  <si>
    <t>Мероприятие 1.8.  Организация отдыха и оздоровления детей и подростков в муниципальных учреждениях Березовского городского округа, из них:</t>
  </si>
  <si>
    <t>Мероприятие 1.9. Осуществление  мероприятий по обеспечению организации отдыха детей в каникулярное время, включая мероприятия по обеспечению безопасности их жизни и здровья, всего, из них:</t>
  </si>
  <si>
    <t>Мероприятие 1.10.  Поддержка муниципальных учреждений спортивной направленности по адаптивной физической культуре и спорту за счет межбюджетных трансфертов из областного бюджета, из них:</t>
  </si>
  <si>
    <t>Мероприятие 1.11.  Государственная поддержка организаций ,входящих в ситему спортивной подготовки, на условиях софинансирования из федерального бюджета, из них:</t>
  </si>
  <si>
    <t>Мероприятие 1.12.  Реализация дополнительных общеразвивающих программ, из них:</t>
  </si>
  <si>
    <t>2.1.1.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</si>
</sst>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4" fontId="1" fillId="2" borderId="2" xfId="0" applyNumberFormat="1" applyFont="1" applyFill="1" applyBorder="1" applyAlignment="1">
      <alignment horizontal="left" vertical="top" wrapText="1"/>
    </xf>
    <xf numFmtId="0" fontId="0" fillId="2" borderId="0" xfId="0" applyFill="1" applyAlignment="1">
      <alignment vertical="top"/>
    </xf>
    <xf numFmtId="4" fontId="1" fillId="0" borderId="1" xfId="0" applyNumberFormat="1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abSelected="1" topLeftCell="A94" zoomScale="85" zoomScaleNormal="85" zoomScaleSheetLayoutView="85" workbookViewId="0">
      <selection activeCell="C99" sqref="C99"/>
    </sheetView>
  </sheetViews>
  <sheetFormatPr defaultColWidth="8.85546875" defaultRowHeight="15"/>
  <cols>
    <col min="1" max="1" width="7.5703125" style="1" customWidth="1"/>
    <col min="2" max="2" width="33.85546875" style="1" customWidth="1"/>
    <col min="3" max="3" width="16.85546875" style="1" customWidth="1"/>
    <col min="4" max="5" width="16.42578125" style="1" customWidth="1"/>
    <col min="6" max="6" width="15.42578125" style="1" customWidth="1"/>
    <col min="7" max="7" width="13.7109375" style="1" customWidth="1"/>
    <col min="8" max="8" width="14.85546875" style="1" customWidth="1"/>
    <col min="9" max="9" width="16.85546875" style="1" customWidth="1"/>
    <col min="10" max="10" width="32.28515625" style="1" customWidth="1"/>
    <col min="11" max="12" width="8.85546875" style="1"/>
    <col min="13" max="13" width="10" style="1" bestFit="1" customWidth="1"/>
    <col min="14" max="16384" width="8.85546875" style="1"/>
  </cols>
  <sheetData>
    <row r="1" spans="1:11" ht="43.5" customHeight="1">
      <c r="J1" s="7" t="s">
        <v>29</v>
      </c>
    </row>
    <row r="2" spans="1:11" ht="52.5" customHeight="1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ht="33.75" customHeight="1">
      <c r="A3" s="22" t="s">
        <v>0</v>
      </c>
      <c r="B3" s="23" t="s">
        <v>1</v>
      </c>
      <c r="C3" s="25" t="s">
        <v>13</v>
      </c>
      <c r="D3" s="26"/>
      <c r="E3" s="26"/>
      <c r="F3" s="26"/>
      <c r="G3" s="26"/>
      <c r="H3" s="26"/>
      <c r="I3" s="27"/>
      <c r="J3" s="23" t="s">
        <v>2</v>
      </c>
      <c r="K3" s="8"/>
    </row>
    <row r="4" spans="1:11" ht="15.75">
      <c r="A4" s="22"/>
      <c r="B4" s="24"/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30</v>
      </c>
      <c r="J4" s="24"/>
      <c r="K4" s="8"/>
    </row>
    <row r="5" spans="1:11" ht="15.75">
      <c r="A5" s="9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8"/>
    </row>
    <row r="6" spans="1:11" ht="31.5">
      <c r="A6" s="3">
        <v>1</v>
      </c>
      <c r="B6" s="5" t="s">
        <v>18</v>
      </c>
      <c r="C6" s="16">
        <f>SUM(C7:C10)</f>
        <v>979959.4</v>
      </c>
      <c r="D6" s="4">
        <f t="shared" ref="D6:I6" si="0">SUM(D7:D10)</f>
        <v>165358.39999999997</v>
      </c>
      <c r="E6" s="5">
        <f>SUM(E7:E10)</f>
        <v>168912.2</v>
      </c>
      <c r="F6" s="5">
        <f t="shared" si="0"/>
        <v>161422.20000000001</v>
      </c>
      <c r="G6" s="5">
        <f t="shared" si="0"/>
        <v>161422.20000000001</v>
      </c>
      <c r="H6" s="5">
        <f t="shared" si="0"/>
        <v>161422.20000000001</v>
      </c>
      <c r="I6" s="5">
        <f t="shared" si="0"/>
        <v>161422.20000000001</v>
      </c>
      <c r="J6" s="5"/>
    </row>
    <row r="7" spans="1:11" ht="15.75">
      <c r="A7" s="3">
        <f>A6+1</f>
        <v>2</v>
      </c>
      <c r="B7" s="5" t="s">
        <v>9</v>
      </c>
      <c r="C7" s="17">
        <f t="shared" ref="C7:I8" si="1">C18+C94</f>
        <v>0</v>
      </c>
      <c r="D7" s="4">
        <f t="shared" si="1"/>
        <v>0</v>
      </c>
      <c r="E7" s="4">
        <f t="shared" si="1"/>
        <v>0</v>
      </c>
      <c r="F7" s="4">
        <f t="shared" si="1"/>
        <v>0</v>
      </c>
      <c r="G7" s="4">
        <f t="shared" si="1"/>
        <v>0</v>
      </c>
      <c r="H7" s="4">
        <f t="shared" si="1"/>
        <v>0</v>
      </c>
      <c r="I7" s="4">
        <f t="shared" si="1"/>
        <v>0</v>
      </c>
      <c r="J7" s="4"/>
    </row>
    <row r="8" spans="1:11" ht="15.75">
      <c r="A8" s="3">
        <f t="shared" ref="A8:A71" si="2">A7+1</f>
        <v>3</v>
      </c>
      <c r="B8" s="5" t="s">
        <v>10</v>
      </c>
      <c r="C8" s="17">
        <f t="shared" si="1"/>
        <v>384</v>
      </c>
      <c r="D8" s="4">
        <f t="shared" si="1"/>
        <v>384</v>
      </c>
      <c r="E8" s="4">
        <f t="shared" si="1"/>
        <v>0</v>
      </c>
      <c r="F8" s="4">
        <f t="shared" si="1"/>
        <v>0</v>
      </c>
      <c r="G8" s="4">
        <f t="shared" si="1"/>
        <v>0</v>
      </c>
      <c r="H8" s="4">
        <f t="shared" si="1"/>
        <v>0</v>
      </c>
      <c r="I8" s="4">
        <f t="shared" si="1"/>
        <v>0</v>
      </c>
      <c r="J8" s="4"/>
    </row>
    <row r="9" spans="1:11" ht="15.75">
      <c r="A9" s="3">
        <f t="shared" si="2"/>
        <v>4</v>
      </c>
      <c r="B9" s="5" t="s">
        <v>11</v>
      </c>
      <c r="C9" s="17">
        <v>979575.4</v>
      </c>
      <c r="D9" s="4">
        <f t="shared" ref="D9:I10" si="3">D20+D96</f>
        <v>164974.39999999997</v>
      </c>
      <c r="E9" s="4">
        <f t="shared" si="3"/>
        <v>168912.2</v>
      </c>
      <c r="F9" s="4">
        <f t="shared" si="3"/>
        <v>161422.20000000001</v>
      </c>
      <c r="G9" s="4">
        <f t="shared" si="3"/>
        <v>161422.20000000001</v>
      </c>
      <c r="H9" s="4">
        <f t="shared" si="3"/>
        <v>161422.20000000001</v>
      </c>
      <c r="I9" s="4">
        <f t="shared" si="3"/>
        <v>161422.20000000001</v>
      </c>
      <c r="J9" s="4"/>
    </row>
    <row r="10" spans="1:11" ht="15.75">
      <c r="A10" s="3">
        <f t="shared" si="2"/>
        <v>5</v>
      </c>
      <c r="B10" s="5" t="s">
        <v>12</v>
      </c>
      <c r="C10" s="4">
        <f>C21+C97</f>
        <v>0</v>
      </c>
      <c r="D10" s="4">
        <f t="shared" si="3"/>
        <v>0</v>
      </c>
      <c r="E10" s="4">
        <f t="shared" si="3"/>
        <v>0</v>
      </c>
      <c r="F10" s="4">
        <f t="shared" si="3"/>
        <v>0</v>
      </c>
      <c r="G10" s="4">
        <f t="shared" si="3"/>
        <v>0</v>
      </c>
      <c r="H10" s="4">
        <f t="shared" si="3"/>
        <v>0</v>
      </c>
      <c r="I10" s="4">
        <f t="shared" si="3"/>
        <v>0</v>
      </c>
      <c r="J10" s="4"/>
    </row>
    <row r="11" spans="1:11" ht="15.75">
      <c r="A11" s="3">
        <f t="shared" si="2"/>
        <v>6</v>
      </c>
      <c r="B11" s="10" t="s">
        <v>32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</row>
    <row r="12" spans="1:11" ht="15.75">
      <c r="A12" s="3">
        <f t="shared" si="2"/>
        <v>7</v>
      </c>
      <c r="B12" s="11" t="s">
        <v>9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6"/>
    </row>
    <row r="13" spans="1:11" ht="15.75">
      <c r="A13" s="3">
        <f t="shared" si="2"/>
        <v>8</v>
      </c>
      <c r="B13" s="11" t="s">
        <v>10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6"/>
    </row>
    <row r="14" spans="1:11" ht="15.75">
      <c r="A14" s="3">
        <f t="shared" si="2"/>
        <v>9</v>
      </c>
      <c r="B14" s="11" t="s">
        <v>11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6"/>
    </row>
    <row r="15" spans="1:11" ht="15.75">
      <c r="A15" s="3">
        <f t="shared" si="2"/>
        <v>10</v>
      </c>
      <c r="B15" s="11" t="s">
        <v>12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6"/>
    </row>
    <row r="16" spans="1:11" ht="15.75" customHeight="1">
      <c r="A16" s="3">
        <f t="shared" si="2"/>
        <v>11</v>
      </c>
      <c r="B16" s="19" t="s">
        <v>16</v>
      </c>
      <c r="C16" s="20"/>
      <c r="D16" s="20"/>
      <c r="E16" s="20"/>
      <c r="F16" s="20"/>
      <c r="G16" s="20"/>
      <c r="H16" s="20"/>
      <c r="I16" s="20"/>
      <c r="J16" s="21"/>
    </row>
    <row r="17" spans="1:17" ht="31.5">
      <c r="A17" s="3">
        <f t="shared" si="2"/>
        <v>12</v>
      </c>
      <c r="B17" s="5" t="s">
        <v>17</v>
      </c>
      <c r="C17" s="4">
        <f>SUM(C18:C21)</f>
        <v>947097.39999999991</v>
      </c>
      <c r="D17" s="4">
        <f t="shared" ref="D17" si="4">SUM(D18:D21)</f>
        <v>160222.39999999997</v>
      </c>
      <c r="E17" s="4">
        <f t="shared" ref="E17" si="5">SUM(E18:E21)</f>
        <v>163298.20000000001</v>
      </c>
      <c r="F17" s="4">
        <f t="shared" ref="F17:I17" si="6">SUM(F18:F21)</f>
        <v>155894.20000000001</v>
      </c>
      <c r="G17" s="4">
        <f t="shared" si="6"/>
        <v>155894.20000000001</v>
      </c>
      <c r="H17" s="4">
        <f t="shared" si="6"/>
        <v>155894.20000000001</v>
      </c>
      <c r="I17" s="4">
        <f t="shared" si="6"/>
        <v>155894.20000000001</v>
      </c>
      <c r="J17" s="4"/>
    </row>
    <row r="18" spans="1:17" ht="15.75">
      <c r="A18" s="3">
        <f t="shared" si="2"/>
        <v>13</v>
      </c>
      <c r="B18" s="5" t="s">
        <v>9</v>
      </c>
      <c r="C18" s="4">
        <f>C24</f>
        <v>0</v>
      </c>
      <c r="D18" s="4">
        <f t="shared" ref="D18:I18" si="7">D24</f>
        <v>0</v>
      </c>
      <c r="E18" s="4">
        <f t="shared" si="7"/>
        <v>0</v>
      </c>
      <c r="F18" s="4">
        <f t="shared" si="7"/>
        <v>0</v>
      </c>
      <c r="G18" s="4">
        <f t="shared" si="7"/>
        <v>0</v>
      </c>
      <c r="H18" s="4">
        <f t="shared" si="7"/>
        <v>0</v>
      </c>
      <c r="I18" s="4">
        <f t="shared" si="7"/>
        <v>0</v>
      </c>
      <c r="J18" s="4"/>
    </row>
    <row r="19" spans="1:17" ht="15.75">
      <c r="A19" s="3">
        <f t="shared" si="2"/>
        <v>14</v>
      </c>
      <c r="B19" s="5" t="s">
        <v>10</v>
      </c>
      <c r="C19" s="4">
        <f>C25</f>
        <v>384</v>
      </c>
      <c r="D19" s="4">
        <f t="shared" ref="D19:I19" si="8">D25</f>
        <v>384</v>
      </c>
      <c r="E19" s="4">
        <f t="shared" si="8"/>
        <v>0</v>
      </c>
      <c r="F19" s="4">
        <f t="shared" si="8"/>
        <v>0</v>
      </c>
      <c r="G19" s="4">
        <f t="shared" si="8"/>
        <v>0</v>
      </c>
      <c r="H19" s="4">
        <f t="shared" si="8"/>
        <v>0</v>
      </c>
      <c r="I19" s="4">
        <f t="shared" si="8"/>
        <v>0</v>
      </c>
      <c r="J19" s="4"/>
      <c r="Q19" s="12"/>
    </row>
    <row r="20" spans="1:17" ht="15.75">
      <c r="A20" s="3">
        <f t="shared" si="2"/>
        <v>15</v>
      </c>
      <c r="B20" s="5" t="s">
        <v>11</v>
      </c>
      <c r="C20" s="4">
        <f>C26</f>
        <v>946713.39999999991</v>
      </c>
      <c r="D20" s="4">
        <f t="shared" ref="D20:I20" si="9">D26</f>
        <v>159838.39999999997</v>
      </c>
      <c r="E20" s="4">
        <f t="shared" si="9"/>
        <v>163298.20000000001</v>
      </c>
      <c r="F20" s="4">
        <f t="shared" si="9"/>
        <v>155894.20000000001</v>
      </c>
      <c r="G20" s="4">
        <f t="shared" si="9"/>
        <v>155894.20000000001</v>
      </c>
      <c r="H20" s="4">
        <f t="shared" si="9"/>
        <v>155894.20000000001</v>
      </c>
      <c r="I20" s="4">
        <f t="shared" si="9"/>
        <v>155894.20000000001</v>
      </c>
      <c r="J20" s="4"/>
    </row>
    <row r="21" spans="1:17" ht="15.75">
      <c r="A21" s="3">
        <f t="shared" si="2"/>
        <v>16</v>
      </c>
      <c r="B21" s="5" t="s">
        <v>12</v>
      </c>
      <c r="C21" s="4">
        <f>C27</f>
        <v>0</v>
      </c>
      <c r="D21" s="4">
        <f t="shared" ref="D21:I21" si="10">D27</f>
        <v>0</v>
      </c>
      <c r="E21" s="4">
        <f t="shared" si="10"/>
        <v>0</v>
      </c>
      <c r="F21" s="4">
        <f t="shared" si="10"/>
        <v>0</v>
      </c>
      <c r="G21" s="4">
        <f t="shared" si="10"/>
        <v>0</v>
      </c>
      <c r="H21" s="4">
        <f t="shared" si="10"/>
        <v>0</v>
      </c>
      <c r="I21" s="4">
        <f t="shared" si="10"/>
        <v>0</v>
      </c>
      <c r="J21" s="4"/>
    </row>
    <row r="22" spans="1:17" ht="15.75">
      <c r="A22" s="3">
        <f t="shared" si="2"/>
        <v>17</v>
      </c>
      <c r="B22" s="19" t="s">
        <v>14</v>
      </c>
      <c r="C22" s="20"/>
      <c r="D22" s="20"/>
      <c r="E22" s="20"/>
      <c r="F22" s="20"/>
      <c r="G22" s="20"/>
      <c r="H22" s="20"/>
      <c r="I22" s="20"/>
      <c r="J22" s="21"/>
    </row>
    <row r="23" spans="1:17" ht="31.5">
      <c r="A23" s="3">
        <f t="shared" si="2"/>
        <v>18</v>
      </c>
      <c r="B23" s="5" t="s">
        <v>15</v>
      </c>
      <c r="C23" s="4">
        <f>SUM(C24:C27)</f>
        <v>947097.39999999991</v>
      </c>
      <c r="D23" s="4">
        <f t="shared" ref="D23" si="11">SUM(D24:D27)</f>
        <v>160222.39999999997</v>
      </c>
      <c r="E23" s="4">
        <f t="shared" ref="E23" si="12">SUM(E24:E27)</f>
        <v>163298.20000000001</v>
      </c>
      <c r="F23" s="4">
        <f t="shared" ref="F23:I23" si="13">SUM(F24:F27)</f>
        <v>155894.20000000001</v>
      </c>
      <c r="G23" s="4">
        <f t="shared" si="13"/>
        <v>155894.20000000001</v>
      </c>
      <c r="H23" s="4">
        <f t="shared" si="13"/>
        <v>155894.20000000001</v>
      </c>
      <c r="I23" s="4">
        <f t="shared" si="13"/>
        <v>155894.20000000001</v>
      </c>
      <c r="J23" s="4"/>
    </row>
    <row r="24" spans="1:17" ht="15.75">
      <c r="A24" s="3">
        <f t="shared" si="2"/>
        <v>19</v>
      </c>
      <c r="B24" s="5" t="s">
        <v>9</v>
      </c>
      <c r="C24" s="4">
        <f t="shared" ref="C24" si="14">D24+E24+F24+G24+H24+I24</f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/>
    </row>
    <row r="25" spans="1:17" ht="15.75">
      <c r="A25" s="3">
        <f t="shared" si="2"/>
        <v>20</v>
      </c>
      <c r="B25" s="5" t="s">
        <v>10</v>
      </c>
      <c r="C25" s="4">
        <f>D25+E25+F25+G25+H25+I25</f>
        <v>384</v>
      </c>
      <c r="D25" s="4">
        <f>D30+D35+D45+D50+D54+D59+D64+D40+D69+D79+D84+D89</f>
        <v>384</v>
      </c>
      <c r="E25" s="4">
        <f t="shared" ref="E25:I25" si="15">E30+E35+E45+E50+E54+E59+E64+E40+E69+E79+E84+E89</f>
        <v>0</v>
      </c>
      <c r="F25" s="4">
        <f t="shared" si="15"/>
        <v>0</v>
      </c>
      <c r="G25" s="4">
        <f t="shared" si="15"/>
        <v>0</v>
      </c>
      <c r="H25" s="4">
        <f t="shared" si="15"/>
        <v>0</v>
      </c>
      <c r="I25" s="4">
        <f t="shared" si="15"/>
        <v>0</v>
      </c>
      <c r="J25" s="4"/>
    </row>
    <row r="26" spans="1:17" ht="15.75">
      <c r="A26" s="3">
        <f t="shared" si="2"/>
        <v>21</v>
      </c>
      <c r="B26" s="5" t="s">
        <v>11</v>
      </c>
      <c r="C26" s="4">
        <f>D26+E26+F26+G26+H26+I26</f>
        <v>946713.39999999991</v>
      </c>
      <c r="D26" s="4">
        <f>D31+D36+D41+D46+D51+D55+D60+D65+D70+D80+D85+D90</f>
        <v>159838.39999999997</v>
      </c>
      <c r="E26" s="4">
        <f t="shared" ref="E26:I26" si="16">E31+E36+E41+E46+E51+E55+E60+E65+E70+E80+E85+E90</f>
        <v>163298.20000000001</v>
      </c>
      <c r="F26" s="4">
        <f t="shared" si="16"/>
        <v>155894.20000000001</v>
      </c>
      <c r="G26" s="4">
        <f t="shared" si="16"/>
        <v>155894.20000000001</v>
      </c>
      <c r="H26" s="4">
        <f t="shared" si="16"/>
        <v>155894.20000000001</v>
      </c>
      <c r="I26" s="4">
        <f t="shared" si="16"/>
        <v>155894.20000000001</v>
      </c>
      <c r="J26" s="4"/>
    </row>
    <row r="27" spans="1:17" ht="15.75">
      <c r="A27" s="3">
        <f t="shared" si="2"/>
        <v>22</v>
      </c>
      <c r="B27" s="5" t="s">
        <v>12</v>
      </c>
      <c r="C27" s="4">
        <f t="shared" ref="C27:C66" si="17">D27+E27+F27+G27+H27+I27</f>
        <v>0</v>
      </c>
      <c r="D27" s="4">
        <f>D32+D37+D42+D47+D52+D56+D61+D66</f>
        <v>0</v>
      </c>
      <c r="E27" s="4">
        <f t="shared" ref="E27:I27" si="18">E32+E37+E42+E47+E52+E56+E61+E66</f>
        <v>0</v>
      </c>
      <c r="F27" s="4">
        <f t="shared" si="18"/>
        <v>0</v>
      </c>
      <c r="G27" s="4">
        <f t="shared" si="18"/>
        <v>0</v>
      </c>
      <c r="H27" s="4">
        <f t="shared" si="18"/>
        <v>0</v>
      </c>
      <c r="I27" s="4">
        <f t="shared" si="18"/>
        <v>0</v>
      </c>
      <c r="J27" s="4"/>
    </row>
    <row r="28" spans="1:17" ht="78.75">
      <c r="A28" s="3">
        <f t="shared" si="2"/>
        <v>23</v>
      </c>
      <c r="B28" s="5" t="s">
        <v>40</v>
      </c>
      <c r="C28" s="4">
        <f t="shared" si="17"/>
        <v>326374.05</v>
      </c>
      <c r="D28" s="4">
        <f t="shared" ref="D28" si="19">SUM(D29:D32)</f>
        <v>56679.199999999997</v>
      </c>
      <c r="E28" s="4">
        <f>SUM(E29:E32)</f>
        <v>57872.57</v>
      </c>
      <c r="F28" s="4">
        <f t="shared" ref="F28:I28" si="20">SUM(F29:F32)</f>
        <v>52955.57</v>
      </c>
      <c r="G28" s="4">
        <f t="shared" si="20"/>
        <v>52955.57</v>
      </c>
      <c r="H28" s="4">
        <f t="shared" si="20"/>
        <v>52955.57</v>
      </c>
      <c r="I28" s="4">
        <f t="shared" si="20"/>
        <v>52955.57</v>
      </c>
      <c r="J28" s="4" t="s">
        <v>22</v>
      </c>
    </row>
    <row r="29" spans="1:17" ht="15.75">
      <c r="A29" s="3">
        <f t="shared" si="2"/>
        <v>24</v>
      </c>
      <c r="B29" s="5" t="s">
        <v>9</v>
      </c>
      <c r="C29" s="4">
        <f t="shared" si="17"/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/>
    </row>
    <row r="30" spans="1:17" ht="15.75">
      <c r="A30" s="3">
        <f t="shared" si="2"/>
        <v>25</v>
      </c>
      <c r="B30" s="5" t="s">
        <v>10</v>
      </c>
      <c r="C30" s="4">
        <f t="shared" si="17"/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/>
    </row>
    <row r="31" spans="1:17" ht="15.75">
      <c r="A31" s="3">
        <f t="shared" si="2"/>
        <v>26</v>
      </c>
      <c r="B31" s="5" t="s">
        <v>11</v>
      </c>
      <c r="C31" s="4">
        <f t="shared" si="17"/>
        <v>326374.05</v>
      </c>
      <c r="D31" s="4">
        <v>56679.199999999997</v>
      </c>
      <c r="E31" s="4">
        <v>57872.57</v>
      </c>
      <c r="F31" s="4">
        <v>52955.57</v>
      </c>
      <c r="G31" s="4">
        <v>52955.57</v>
      </c>
      <c r="H31" s="4">
        <v>52955.57</v>
      </c>
      <c r="I31" s="4">
        <v>52955.57</v>
      </c>
      <c r="J31" s="4"/>
    </row>
    <row r="32" spans="1:17" ht="15.75">
      <c r="A32" s="3">
        <f t="shared" si="2"/>
        <v>27</v>
      </c>
      <c r="B32" s="5" t="s">
        <v>12</v>
      </c>
      <c r="C32" s="4">
        <f t="shared" si="17"/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/>
    </row>
    <row r="33" spans="1:10" ht="63">
      <c r="A33" s="3">
        <f t="shared" si="2"/>
        <v>28</v>
      </c>
      <c r="B33" s="5" t="s">
        <v>41</v>
      </c>
      <c r="C33" s="4">
        <f t="shared" si="17"/>
        <v>5185</v>
      </c>
      <c r="D33" s="4">
        <f t="shared" ref="D33" si="21">SUM(D34:D37)</f>
        <v>5185</v>
      </c>
      <c r="E33" s="4">
        <f t="shared" ref="E33" si="22">SUM(E34:E37)</f>
        <v>0</v>
      </c>
      <c r="F33" s="4">
        <f t="shared" ref="F33:I33" si="23">SUM(F34:F37)</f>
        <v>0</v>
      </c>
      <c r="G33" s="4">
        <f t="shared" si="23"/>
        <v>0</v>
      </c>
      <c r="H33" s="4">
        <f t="shared" si="23"/>
        <v>0</v>
      </c>
      <c r="I33" s="4">
        <f t="shared" si="23"/>
        <v>0</v>
      </c>
      <c r="J33" s="4" t="s">
        <v>23</v>
      </c>
    </row>
    <row r="34" spans="1:10" ht="15.75">
      <c r="A34" s="3">
        <f t="shared" si="2"/>
        <v>29</v>
      </c>
      <c r="B34" s="5" t="s">
        <v>9</v>
      </c>
      <c r="C34" s="4">
        <f t="shared" si="17"/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/>
    </row>
    <row r="35" spans="1:10" ht="15.75">
      <c r="A35" s="3">
        <f t="shared" si="2"/>
        <v>30</v>
      </c>
      <c r="B35" s="5" t="s">
        <v>10</v>
      </c>
      <c r="C35" s="4">
        <f t="shared" si="17"/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/>
    </row>
    <row r="36" spans="1:10" ht="15.75">
      <c r="A36" s="3">
        <f t="shared" si="2"/>
        <v>31</v>
      </c>
      <c r="B36" s="5" t="s">
        <v>11</v>
      </c>
      <c r="C36" s="4">
        <f t="shared" si="17"/>
        <v>5185</v>
      </c>
      <c r="D36" s="4">
        <v>5185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/>
    </row>
    <row r="37" spans="1:10" ht="15.75">
      <c r="A37" s="3">
        <f t="shared" si="2"/>
        <v>32</v>
      </c>
      <c r="B37" s="5" t="s">
        <v>12</v>
      </c>
      <c r="C37" s="4">
        <f t="shared" si="17"/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/>
    </row>
    <row r="38" spans="1:10" ht="94.5">
      <c r="A38" s="3">
        <f t="shared" si="2"/>
        <v>33</v>
      </c>
      <c r="B38" s="5" t="s">
        <v>42</v>
      </c>
      <c r="C38" s="4">
        <f t="shared" si="17"/>
        <v>2554.38</v>
      </c>
      <c r="D38" s="4">
        <f t="shared" ref="D38" si="24">SUM(D39:D42)</f>
        <v>2554.38</v>
      </c>
      <c r="E38" s="4">
        <f t="shared" ref="E38:I38" si="25">SUM(E39:E42)</f>
        <v>0</v>
      </c>
      <c r="F38" s="4">
        <f t="shared" si="25"/>
        <v>0</v>
      </c>
      <c r="G38" s="4">
        <f t="shared" si="25"/>
        <v>0</v>
      </c>
      <c r="H38" s="4">
        <f t="shared" si="25"/>
        <v>0</v>
      </c>
      <c r="I38" s="4">
        <f t="shared" si="25"/>
        <v>0</v>
      </c>
      <c r="J38" s="4" t="s">
        <v>24</v>
      </c>
    </row>
    <row r="39" spans="1:10" ht="15.75">
      <c r="A39" s="3">
        <f t="shared" si="2"/>
        <v>34</v>
      </c>
      <c r="B39" s="5" t="s">
        <v>9</v>
      </c>
      <c r="C39" s="4">
        <f t="shared" si="17"/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/>
    </row>
    <row r="40" spans="1:10" ht="15.75">
      <c r="A40" s="3">
        <f t="shared" si="2"/>
        <v>35</v>
      </c>
      <c r="B40" s="5" t="s">
        <v>10</v>
      </c>
      <c r="C40" s="4">
        <f t="shared" si="17"/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/>
    </row>
    <row r="41" spans="1:10" ht="15.75">
      <c r="A41" s="3">
        <f t="shared" si="2"/>
        <v>36</v>
      </c>
      <c r="B41" s="5" t="s">
        <v>11</v>
      </c>
      <c r="C41" s="4">
        <f t="shared" si="17"/>
        <v>2554.38</v>
      </c>
      <c r="D41" s="4">
        <v>2554.38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/>
    </row>
    <row r="42" spans="1:10" ht="15.75">
      <c r="A42" s="3">
        <f t="shared" si="2"/>
        <v>37</v>
      </c>
      <c r="B42" s="5" t="s">
        <v>12</v>
      </c>
      <c r="C42" s="4">
        <f t="shared" si="17"/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/>
    </row>
    <row r="43" spans="1:10" ht="110.25">
      <c r="A43" s="3">
        <f t="shared" si="2"/>
        <v>38</v>
      </c>
      <c r="B43" s="5" t="s">
        <v>43</v>
      </c>
      <c r="C43" s="4">
        <f t="shared" si="17"/>
        <v>27162.660000000003</v>
      </c>
      <c r="D43" s="4">
        <f t="shared" ref="D43" si="26">SUM(D44:D47)</f>
        <v>4224</v>
      </c>
      <c r="E43" s="4">
        <f t="shared" ref="E43:I43" si="27">SUM(E44:E47)</f>
        <v>4704.42</v>
      </c>
      <c r="F43" s="4">
        <f t="shared" si="27"/>
        <v>4558.5600000000004</v>
      </c>
      <c r="G43" s="4">
        <f t="shared" si="27"/>
        <v>4558.5600000000004</v>
      </c>
      <c r="H43" s="4">
        <f t="shared" si="27"/>
        <v>4558.5600000000004</v>
      </c>
      <c r="I43" s="4">
        <f t="shared" si="27"/>
        <v>4558.5600000000004</v>
      </c>
      <c r="J43" s="4" t="s">
        <v>25</v>
      </c>
    </row>
    <row r="44" spans="1:10" ht="15.75">
      <c r="A44" s="3">
        <f t="shared" si="2"/>
        <v>39</v>
      </c>
      <c r="B44" s="5" t="s">
        <v>9</v>
      </c>
      <c r="C44" s="4">
        <f t="shared" si="17"/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/>
    </row>
    <row r="45" spans="1:10" ht="15.75">
      <c r="A45" s="3">
        <f t="shared" si="2"/>
        <v>40</v>
      </c>
      <c r="B45" s="5" t="s">
        <v>10</v>
      </c>
      <c r="C45" s="4">
        <f t="shared" si="17"/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/>
    </row>
    <row r="46" spans="1:10" ht="15.75">
      <c r="A46" s="3">
        <f t="shared" si="2"/>
        <v>41</v>
      </c>
      <c r="B46" s="5" t="s">
        <v>11</v>
      </c>
      <c r="C46" s="4">
        <f t="shared" si="17"/>
        <v>27162.660000000003</v>
      </c>
      <c r="D46" s="4">
        <v>4224</v>
      </c>
      <c r="E46" s="4">
        <v>4704.42</v>
      </c>
      <c r="F46" s="4">
        <v>4558.5600000000004</v>
      </c>
      <c r="G46" s="4">
        <v>4558.5600000000004</v>
      </c>
      <c r="H46" s="4">
        <v>4558.5600000000004</v>
      </c>
      <c r="I46" s="4">
        <v>4558.5600000000004</v>
      </c>
      <c r="J46" s="4"/>
    </row>
    <row r="47" spans="1:10" ht="15.75">
      <c r="A47" s="3">
        <f t="shared" si="2"/>
        <v>42</v>
      </c>
      <c r="B47" s="5" t="s">
        <v>12</v>
      </c>
      <c r="C47" s="4">
        <f t="shared" si="17"/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/>
    </row>
    <row r="48" spans="1:10" ht="94.5">
      <c r="A48" s="3">
        <f t="shared" si="2"/>
        <v>43</v>
      </c>
      <c r="B48" s="5" t="s">
        <v>44</v>
      </c>
      <c r="C48" s="4">
        <f t="shared" si="17"/>
        <v>174.9</v>
      </c>
      <c r="D48" s="4">
        <f t="shared" ref="D48" si="28">SUM(D49:D52)</f>
        <v>174.9</v>
      </c>
      <c r="E48" s="4">
        <f t="shared" ref="E48:I48" si="29">SUM(E49:E52)</f>
        <v>0</v>
      </c>
      <c r="F48" s="4">
        <f t="shared" si="29"/>
        <v>0</v>
      </c>
      <c r="G48" s="4">
        <f t="shared" si="29"/>
        <v>0</v>
      </c>
      <c r="H48" s="4">
        <f t="shared" si="29"/>
        <v>0</v>
      </c>
      <c r="I48" s="4">
        <f t="shared" si="29"/>
        <v>0</v>
      </c>
      <c r="J48" s="4" t="s">
        <v>26</v>
      </c>
    </row>
    <row r="49" spans="1:10" ht="15.75">
      <c r="A49" s="3">
        <f t="shared" si="2"/>
        <v>44</v>
      </c>
      <c r="B49" s="5" t="s">
        <v>9</v>
      </c>
      <c r="C49" s="4">
        <f t="shared" si="17"/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/>
    </row>
    <row r="50" spans="1:10" ht="15.75">
      <c r="A50" s="3">
        <f t="shared" si="2"/>
        <v>45</v>
      </c>
      <c r="B50" s="5" t="s">
        <v>10</v>
      </c>
      <c r="C50" s="4">
        <f>D50+E50+F50+G50+H50+I50</f>
        <v>122.4</v>
      </c>
      <c r="D50" s="4">
        <v>122.4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/>
    </row>
    <row r="51" spans="1:10" ht="15.75">
      <c r="A51" s="3">
        <f t="shared" si="2"/>
        <v>46</v>
      </c>
      <c r="B51" s="5" t="s">
        <v>11</v>
      </c>
      <c r="C51" s="4">
        <f t="shared" si="17"/>
        <v>52.5</v>
      </c>
      <c r="D51" s="4">
        <v>52.5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/>
    </row>
    <row r="52" spans="1:10" ht="15.75">
      <c r="A52" s="3">
        <f t="shared" si="2"/>
        <v>47</v>
      </c>
      <c r="B52" s="5" t="s">
        <v>12</v>
      </c>
      <c r="C52" s="4">
        <f t="shared" si="17"/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/>
    </row>
    <row r="53" spans="1:10" ht="15.75">
      <c r="A53" s="3">
        <f t="shared" si="2"/>
        <v>48</v>
      </c>
      <c r="B53" s="5" t="s">
        <v>9</v>
      </c>
      <c r="C53" s="4">
        <f t="shared" si="17"/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/>
    </row>
    <row r="54" spans="1:10" ht="15.75">
      <c r="A54" s="3">
        <f t="shared" si="2"/>
        <v>49</v>
      </c>
      <c r="B54" s="5" t="s">
        <v>10</v>
      </c>
      <c r="C54" s="4">
        <f t="shared" si="17"/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/>
    </row>
    <row r="55" spans="1:10" ht="15.75">
      <c r="A55" s="3">
        <f t="shared" si="2"/>
        <v>50</v>
      </c>
      <c r="B55" s="5" t="s">
        <v>11</v>
      </c>
      <c r="C55" s="4">
        <f t="shared" si="17"/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/>
    </row>
    <row r="56" spans="1:10" ht="15.75">
      <c r="A56" s="3">
        <f t="shared" si="2"/>
        <v>51</v>
      </c>
      <c r="B56" s="5" t="s">
        <v>12</v>
      </c>
      <c r="C56" s="4">
        <f t="shared" si="17"/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/>
    </row>
    <row r="57" spans="1:10" ht="63">
      <c r="A57" s="3">
        <f t="shared" si="2"/>
        <v>52</v>
      </c>
      <c r="B57" s="5" t="s">
        <v>45</v>
      </c>
      <c r="C57" s="4">
        <f t="shared" si="17"/>
        <v>561346.88</v>
      </c>
      <c r="D57" s="4">
        <f t="shared" ref="D57" si="30">SUM(D58:D61)</f>
        <v>86040.21</v>
      </c>
      <c r="E57" s="4">
        <f t="shared" ref="E57:I57" si="31">SUM(E58:E61)</f>
        <v>97051.67</v>
      </c>
      <c r="F57" s="4">
        <f t="shared" si="31"/>
        <v>94563.75</v>
      </c>
      <c r="G57" s="4">
        <f t="shared" si="31"/>
        <v>94563.75</v>
      </c>
      <c r="H57" s="4">
        <f t="shared" si="31"/>
        <v>94563.75</v>
      </c>
      <c r="I57" s="4">
        <f t="shared" si="31"/>
        <v>94563.75</v>
      </c>
      <c r="J57" s="4" t="s">
        <v>27</v>
      </c>
    </row>
    <row r="58" spans="1:10" ht="15.75">
      <c r="A58" s="3">
        <f t="shared" si="2"/>
        <v>53</v>
      </c>
      <c r="B58" s="5" t="s">
        <v>9</v>
      </c>
      <c r="C58" s="4">
        <f t="shared" si="17"/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/>
    </row>
    <row r="59" spans="1:10" ht="15.75">
      <c r="A59" s="3">
        <f t="shared" si="2"/>
        <v>54</v>
      </c>
      <c r="B59" s="5" t="s">
        <v>10</v>
      </c>
      <c r="C59" s="4">
        <f t="shared" si="17"/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/>
    </row>
    <row r="60" spans="1:10" ht="15.75">
      <c r="A60" s="3">
        <f t="shared" si="2"/>
        <v>55</v>
      </c>
      <c r="B60" s="5" t="s">
        <v>11</v>
      </c>
      <c r="C60" s="4">
        <f t="shared" si="17"/>
        <v>561346.88</v>
      </c>
      <c r="D60" s="4">
        <v>86040.21</v>
      </c>
      <c r="E60" s="4">
        <v>97051.67</v>
      </c>
      <c r="F60" s="4">
        <v>94563.75</v>
      </c>
      <c r="G60" s="4">
        <v>94563.75</v>
      </c>
      <c r="H60" s="4">
        <v>94563.75</v>
      </c>
      <c r="I60" s="4">
        <v>94563.75</v>
      </c>
      <c r="J60" s="4"/>
    </row>
    <row r="61" spans="1:10" ht="15.75">
      <c r="A61" s="3">
        <f t="shared" si="2"/>
        <v>56</v>
      </c>
      <c r="B61" s="5" t="s">
        <v>12</v>
      </c>
      <c r="C61" s="4">
        <f t="shared" si="17"/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/>
    </row>
    <row r="62" spans="1:10" ht="63">
      <c r="A62" s="3">
        <f t="shared" si="2"/>
        <v>57</v>
      </c>
      <c r="B62" s="13" t="s">
        <v>46</v>
      </c>
      <c r="C62" s="14">
        <f t="shared" si="17"/>
        <v>0</v>
      </c>
      <c r="D62" s="14">
        <f t="shared" ref="D62" si="32">SUM(D63:D66)</f>
        <v>0</v>
      </c>
      <c r="E62" s="14">
        <f t="shared" ref="E62:I62" si="33">SUM(E63:E66)</f>
        <v>0</v>
      </c>
      <c r="F62" s="14">
        <f t="shared" si="33"/>
        <v>0</v>
      </c>
      <c r="G62" s="14">
        <f t="shared" si="33"/>
        <v>0</v>
      </c>
      <c r="H62" s="14">
        <f t="shared" si="33"/>
        <v>0</v>
      </c>
      <c r="I62" s="14">
        <f t="shared" si="33"/>
        <v>0</v>
      </c>
      <c r="J62" s="4" t="s">
        <v>28</v>
      </c>
    </row>
    <row r="63" spans="1:10" ht="15.75">
      <c r="A63" s="3">
        <f t="shared" si="2"/>
        <v>58</v>
      </c>
      <c r="B63" s="5" t="s">
        <v>9</v>
      </c>
      <c r="C63" s="4">
        <f t="shared" si="17"/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/>
    </row>
    <row r="64" spans="1:10" ht="15.75">
      <c r="A64" s="3">
        <f t="shared" si="2"/>
        <v>59</v>
      </c>
      <c r="B64" s="5" t="s">
        <v>10</v>
      </c>
      <c r="C64" s="4">
        <f t="shared" si="17"/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/>
    </row>
    <row r="65" spans="1:10" ht="15.75">
      <c r="A65" s="3">
        <f t="shared" si="2"/>
        <v>60</v>
      </c>
      <c r="B65" s="5" t="s">
        <v>11</v>
      </c>
      <c r="C65" s="4">
        <f t="shared" si="17"/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/>
    </row>
    <row r="66" spans="1:10" ht="15.75">
      <c r="A66" s="3">
        <f t="shared" si="2"/>
        <v>61</v>
      </c>
      <c r="B66" s="5" t="s">
        <v>12</v>
      </c>
      <c r="C66" s="4">
        <f t="shared" si="17"/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/>
    </row>
    <row r="67" spans="1:10" ht="78.75">
      <c r="A67" s="3">
        <f t="shared" si="2"/>
        <v>62</v>
      </c>
      <c r="B67" s="5" t="s">
        <v>47</v>
      </c>
      <c r="C67" s="4">
        <f t="shared" ref="C67:C71" si="34">D67+E67+F67+G67+H67+I67</f>
        <v>1751.36</v>
      </c>
      <c r="D67" s="4">
        <f t="shared" ref="D67" si="35">SUM(D68:D71)</f>
        <v>1751.36</v>
      </c>
      <c r="E67" s="4">
        <f t="shared" ref="E67:I67" si="36">SUM(E68:E71)</f>
        <v>0</v>
      </c>
      <c r="F67" s="4">
        <f t="shared" si="36"/>
        <v>0</v>
      </c>
      <c r="G67" s="4">
        <f t="shared" si="36"/>
        <v>0</v>
      </c>
      <c r="H67" s="4">
        <f t="shared" si="36"/>
        <v>0</v>
      </c>
      <c r="I67" s="4">
        <f t="shared" si="36"/>
        <v>0</v>
      </c>
      <c r="J67" s="15" t="s">
        <v>36</v>
      </c>
    </row>
    <row r="68" spans="1:10" ht="15.75">
      <c r="A68" s="3">
        <f t="shared" si="2"/>
        <v>63</v>
      </c>
      <c r="B68" s="5" t="s">
        <v>9</v>
      </c>
      <c r="C68" s="4">
        <f t="shared" si="34"/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15"/>
    </row>
    <row r="69" spans="1:10" ht="15.75">
      <c r="A69" s="3">
        <f t="shared" si="2"/>
        <v>64</v>
      </c>
      <c r="B69" s="5" t="s">
        <v>10</v>
      </c>
      <c r="C69" s="4">
        <f t="shared" si="34"/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15"/>
    </row>
    <row r="70" spans="1:10" ht="15.75">
      <c r="A70" s="3">
        <f t="shared" si="2"/>
        <v>65</v>
      </c>
      <c r="B70" s="5" t="s">
        <v>11</v>
      </c>
      <c r="C70" s="4">
        <f t="shared" si="34"/>
        <v>1751.36</v>
      </c>
      <c r="D70" s="4">
        <v>1751.36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15"/>
    </row>
    <row r="71" spans="1:10" ht="15.75">
      <c r="A71" s="3">
        <f t="shared" si="2"/>
        <v>66</v>
      </c>
      <c r="B71" s="5" t="s">
        <v>12</v>
      </c>
      <c r="C71" s="4">
        <f t="shared" si="34"/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5"/>
    </row>
    <row r="72" spans="1:10" ht="110.25">
      <c r="A72" s="3">
        <f t="shared" ref="A72:A112" si="37">A71+1</f>
        <v>67</v>
      </c>
      <c r="B72" s="13" t="s">
        <v>48</v>
      </c>
      <c r="C72" s="14">
        <f t="shared" ref="C72:C76" si="38">D72+E72+F72+G72+H72+I72</f>
        <v>0</v>
      </c>
      <c r="D72" s="14">
        <f t="shared" ref="D72" si="39">SUM(D73:D76)</f>
        <v>0</v>
      </c>
      <c r="E72" s="14">
        <f t="shared" ref="E72:I72" si="40">SUM(E73:E76)</f>
        <v>0</v>
      </c>
      <c r="F72" s="14">
        <f t="shared" si="40"/>
        <v>0</v>
      </c>
      <c r="G72" s="14">
        <f t="shared" si="40"/>
        <v>0</v>
      </c>
      <c r="H72" s="14">
        <f t="shared" si="40"/>
        <v>0</v>
      </c>
      <c r="I72" s="14">
        <f t="shared" si="40"/>
        <v>0</v>
      </c>
      <c r="J72" s="15" t="s">
        <v>36</v>
      </c>
    </row>
    <row r="73" spans="1:10" ht="15.75">
      <c r="A73" s="3">
        <f t="shared" si="37"/>
        <v>68</v>
      </c>
      <c r="B73" s="5" t="s">
        <v>9</v>
      </c>
      <c r="C73" s="4">
        <f t="shared" si="38"/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15"/>
    </row>
    <row r="74" spans="1:10" ht="15.75">
      <c r="A74" s="3">
        <f t="shared" si="37"/>
        <v>69</v>
      </c>
      <c r="B74" s="5" t="s">
        <v>10</v>
      </c>
      <c r="C74" s="4">
        <f t="shared" si="38"/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15"/>
    </row>
    <row r="75" spans="1:10" ht="15.75">
      <c r="A75" s="3">
        <f t="shared" si="37"/>
        <v>70</v>
      </c>
      <c r="B75" s="5" t="s">
        <v>11</v>
      </c>
      <c r="C75" s="4">
        <f t="shared" si="38"/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15"/>
    </row>
    <row r="76" spans="1:10" ht="15.75">
      <c r="A76" s="3">
        <f t="shared" si="37"/>
        <v>71</v>
      </c>
      <c r="B76" s="5" t="s">
        <v>12</v>
      </c>
      <c r="C76" s="4">
        <f t="shared" si="38"/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15"/>
    </row>
    <row r="77" spans="1:10" ht="110.25">
      <c r="A77" s="3">
        <f t="shared" si="37"/>
        <v>72</v>
      </c>
      <c r="B77" s="5" t="s">
        <v>49</v>
      </c>
      <c r="C77" s="4">
        <f t="shared" ref="C77:C81" si="41">D77+E77+F77+G77+H77+I77</f>
        <v>263.10000000000002</v>
      </c>
      <c r="D77" s="4">
        <f t="shared" ref="D77" si="42">SUM(D78:D81)</f>
        <v>263.10000000000002</v>
      </c>
      <c r="E77" s="4">
        <f t="shared" ref="E77:I77" si="43">SUM(E78:E81)</f>
        <v>0</v>
      </c>
      <c r="F77" s="4">
        <f t="shared" si="43"/>
        <v>0</v>
      </c>
      <c r="G77" s="4">
        <f t="shared" si="43"/>
        <v>0</v>
      </c>
      <c r="H77" s="4">
        <f t="shared" si="43"/>
        <v>0</v>
      </c>
      <c r="I77" s="4">
        <f t="shared" si="43"/>
        <v>0</v>
      </c>
      <c r="J77" s="15" t="s">
        <v>38</v>
      </c>
    </row>
    <row r="78" spans="1:10" ht="15.75">
      <c r="A78" s="3">
        <f t="shared" si="37"/>
        <v>73</v>
      </c>
      <c r="B78" s="5" t="s">
        <v>9</v>
      </c>
      <c r="C78" s="4">
        <f t="shared" si="41"/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15"/>
    </row>
    <row r="79" spans="1:10" ht="15.75">
      <c r="A79" s="3">
        <f t="shared" si="37"/>
        <v>74</v>
      </c>
      <c r="B79" s="5" t="s">
        <v>10</v>
      </c>
      <c r="C79" s="4">
        <f t="shared" si="41"/>
        <v>184.1</v>
      </c>
      <c r="D79" s="4">
        <v>184.1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15"/>
    </row>
    <row r="80" spans="1:10" ht="15.75">
      <c r="A80" s="3">
        <f t="shared" si="37"/>
        <v>75</v>
      </c>
      <c r="B80" s="5" t="s">
        <v>11</v>
      </c>
      <c r="C80" s="4">
        <f t="shared" si="41"/>
        <v>79</v>
      </c>
      <c r="D80" s="4">
        <v>79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15"/>
    </row>
    <row r="81" spans="1:10" ht="15.75">
      <c r="A81" s="3">
        <f t="shared" si="37"/>
        <v>76</v>
      </c>
      <c r="B81" s="5" t="s">
        <v>12</v>
      </c>
      <c r="C81" s="4">
        <f t="shared" si="41"/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15"/>
    </row>
    <row r="82" spans="1:10" ht="94.5">
      <c r="A82" s="3">
        <f t="shared" si="37"/>
        <v>77</v>
      </c>
      <c r="B82" s="5" t="s">
        <v>50</v>
      </c>
      <c r="C82" s="4">
        <f t="shared" ref="C82:C86" si="44">D82+E82+F82+G82+H82+I82</f>
        <v>111</v>
      </c>
      <c r="D82" s="4">
        <f t="shared" ref="D82" si="45">SUM(D83:D86)</f>
        <v>111</v>
      </c>
      <c r="E82" s="4">
        <f t="shared" ref="E82:I82" si="46">SUM(E83:E86)</f>
        <v>0</v>
      </c>
      <c r="F82" s="4">
        <f t="shared" si="46"/>
        <v>0</v>
      </c>
      <c r="G82" s="4">
        <f t="shared" si="46"/>
        <v>0</v>
      </c>
      <c r="H82" s="4">
        <f t="shared" si="46"/>
        <v>0</v>
      </c>
      <c r="I82" s="4">
        <f t="shared" si="46"/>
        <v>0</v>
      </c>
      <c r="J82" s="15" t="s">
        <v>37</v>
      </c>
    </row>
    <row r="83" spans="1:10" ht="15.75">
      <c r="A83" s="3">
        <f t="shared" si="37"/>
        <v>78</v>
      </c>
      <c r="B83" s="5" t="s">
        <v>9</v>
      </c>
      <c r="C83" s="4">
        <f t="shared" si="44"/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6"/>
    </row>
    <row r="84" spans="1:10" ht="15.75">
      <c r="A84" s="3">
        <f t="shared" si="37"/>
        <v>79</v>
      </c>
      <c r="B84" s="5" t="s">
        <v>10</v>
      </c>
      <c r="C84" s="4">
        <f t="shared" si="44"/>
        <v>77.5</v>
      </c>
      <c r="D84" s="4">
        <v>77.5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6"/>
    </row>
    <row r="85" spans="1:10" ht="15.75">
      <c r="A85" s="3">
        <f t="shared" si="37"/>
        <v>80</v>
      </c>
      <c r="B85" s="5" t="s">
        <v>11</v>
      </c>
      <c r="C85" s="4">
        <f t="shared" si="44"/>
        <v>33.5</v>
      </c>
      <c r="D85" s="4">
        <v>33.5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6"/>
    </row>
    <row r="86" spans="1:10" ht="15.75">
      <c r="A86" s="3">
        <f t="shared" si="37"/>
        <v>81</v>
      </c>
      <c r="B86" s="5" t="s">
        <v>12</v>
      </c>
      <c r="C86" s="4">
        <f t="shared" si="44"/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6"/>
    </row>
    <row r="87" spans="1:10" ht="63">
      <c r="A87" s="3">
        <f t="shared" si="37"/>
        <v>82</v>
      </c>
      <c r="B87" s="5" t="s">
        <v>51</v>
      </c>
      <c r="C87" s="4">
        <f t="shared" ref="C87:C91" si="47">D87+E87+F87+G87+H87+I87</f>
        <v>22174.07</v>
      </c>
      <c r="D87" s="4">
        <f t="shared" ref="D87" si="48">SUM(D88:D91)</f>
        <v>3239.25</v>
      </c>
      <c r="E87" s="4">
        <f t="shared" ref="E87:I87" si="49">SUM(E88:E91)</f>
        <v>3669.54</v>
      </c>
      <c r="F87" s="4">
        <f t="shared" si="49"/>
        <v>3816.32</v>
      </c>
      <c r="G87" s="4">
        <f t="shared" si="49"/>
        <v>3816.32</v>
      </c>
      <c r="H87" s="4">
        <f t="shared" si="49"/>
        <v>3816.32</v>
      </c>
      <c r="I87" s="4">
        <f t="shared" si="49"/>
        <v>3816.32</v>
      </c>
      <c r="J87" s="15" t="s">
        <v>39</v>
      </c>
    </row>
    <row r="88" spans="1:10" ht="15.75">
      <c r="A88" s="3">
        <f t="shared" si="37"/>
        <v>83</v>
      </c>
      <c r="B88" s="5" t="s">
        <v>9</v>
      </c>
      <c r="C88" s="4">
        <f t="shared" si="47"/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6"/>
    </row>
    <row r="89" spans="1:10" ht="15.75">
      <c r="A89" s="3">
        <f t="shared" si="37"/>
        <v>84</v>
      </c>
      <c r="B89" s="5" t="s">
        <v>10</v>
      </c>
      <c r="C89" s="4">
        <f t="shared" si="47"/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6"/>
    </row>
    <row r="90" spans="1:10" ht="15.75">
      <c r="A90" s="3">
        <f t="shared" si="37"/>
        <v>85</v>
      </c>
      <c r="B90" s="5" t="s">
        <v>11</v>
      </c>
      <c r="C90" s="4">
        <f t="shared" si="47"/>
        <v>22174.07</v>
      </c>
      <c r="D90" s="4">
        <v>3239.25</v>
      </c>
      <c r="E90" s="4">
        <v>3669.54</v>
      </c>
      <c r="F90" s="4">
        <v>3816.32</v>
      </c>
      <c r="G90" s="4">
        <v>3816.32</v>
      </c>
      <c r="H90" s="4">
        <v>3816.32</v>
      </c>
      <c r="I90" s="4">
        <v>3816.32</v>
      </c>
      <c r="J90" s="6"/>
    </row>
    <row r="91" spans="1:10" ht="15.75">
      <c r="A91" s="3">
        <f t="shared" si="37"/>
        <v>86</v>
      </c>
      <c r="B91" s="5" t="s">
        <v>12</v>
      </c>
      <c r="C91" s="4">
        <f t="shared" si="47"/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6"/>
    </row>
    <row r="92" spans="1:10" ht="31.5" customHeight="1">
      <c r="A92" s="3">
        <f t="shared" si="37"/>
        <v>87</v>
      </c>
      <c r="B92" s="19" t="s">
        <v>33</v>
      </c>
      <c r="C92" s="20"/>
      <c r="D92" s="20"/>
      <c r="E92" s="20"/>
      <c r="F92" s="20"/>
      <c r="G92" s="20"/>
      <c r="H92" s="20"/>
      <c r="I92" s="20"/>
      <c r="J92" s="21"/>
    </row>
    <row r="93" spans="1:10" ht="31.5">
      <c r="A93" s="3">
        <f t="shared" si="37"/>
        <v>88</v>
      </c>
      <c r="B93" s="5" t="s">
        <v>19</v>
      </c>
      <c r="C93" s="4">
        <f>SUM(C94:C97)</f>
        <v>32862</v>
      </c>
      <c r="D93" s="4">
        <f t="shared" ref="D93" si="50">SUM(D94:D97)</f>
        <v>5136</v>
      </c>
      <c r="E93" s="4">
        <f t="shared" ref="E93" si="51">SUM(E94:E97)</f>
        <v>5614</v>
      </c>
      <c r="F93" s="4">
        <f t="shared" ref="F93:I93" si="52">SUM(F94:F97)</f>
        <v>5528</v>
      </c>
      <c r="G93" s="4">
        <f t="shared" si="52"/>
        <v>5528</v>
      </c>
      <c r="H93" s="4">
        <f t="shared" si="52"/>
        <v>5528</v>
      </c>
      <c r="I93" s="4">
        <f t="shared" si="52"/>
        <v>5528</v>
      </c>
      <c r="J93" s="4"/>
    </row>
    <row r="94" spans="1:10" ht="15.75">
      <c r="A94" s="3">
        <f t="shared" si="37"/>
        <v>89</v>
      </c>
      <c r="B94" s="5" t="s">
        <v>9</v>
      </c>
      <c r="C94" s="4">
        <f t="shared" ref="C94" si="53">D94+E94+F94+G94+H94+I94</f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/>
    </row>
    <row r="95" spans="1:10" ht="15.75">
      <c r="A95" s="3">
        <f t="shared" si="37"/>
        <v>90</v>
      </c>
      <c r="B95" s="5" t="s">
        <v>10</v>
      </c>
      <c r="C95" s="4">
        <f>D95+E95+F95+G95+H95+I95</f>
        <v>0</v>
      </c>
      <c r="D95" s="4">
        <f t="shared" ref="D95" si="54">D106+D116+D121+D126+D131+D136+D141</f>
        <v>0</v>
      </c>
      <c r="E95" s="4">
        <f t="shared" ref="E95" si="55">E106+E116+E121+E126+E131+E136+E141</f>
        <v>0</v>
      </c>
      <c r="F95" s="4">
        <f t="shared" ref="F95:I95" si="56">F106+F116+F121+F126+F131+F136+F141</f>
        <v>0</v>
      </c>
      <c r="G95" s="4">
        <f t="shared" si="56"/>
        <v>0</v>
      </c>
      <c r="H95" s="4">
        <f t="shared" si="56"/>
        <v>0</v>
      </c>
      <c r="I95" s="4">
        <f t="shared" si="56"/>
        <v>0</v>
      </c>
      <c r="J95" s="4"/>
    </row>
    <row r="96" spans="1:10" ht="15.75">
      <c r="A96" s="3">
        <f t="shared" si="37"/>
        <v>91</v>
      </c>
      <c r="B96" s="5" t="s">
        <v>11</v>
      </c>
      <c r="C96" s="4">
        <f>C102</f>
        <v>32862</v>
      </c>
      <c r="D96" s="4">
        <f>D102</f>
        <v>5136</v>
      </c>
      <c r="E96" s="4">
        <f>E102</f>
        <v>5614</v>
      </c>
      <c r="F96" s="4">
        <f t="shared" ref="F96:I96" si="57">F102</f>
        <v>5528</v>
      </c>
      <c r="G96" s="4">
        <f t="shared" si="57"/>
        <v>5528</v>
      </c>
      <c r="H96" s="4">
        <f t="shared" si="57"/>
        <v>5528</v>
      </c>
      <c r="I96" s="4">
        <f t="shared" si="57"/>
        <v>5528</v>
      </c>
      <c r="J96" s="4"/>
    </row>
    <row r="97" spans="1:10" ht="15.75">
      <c r="A97" s="3">
        <f t="shared" si="37"/>
        <v>92</v>
      </c>
      <c r="B97" s="5" t="s">
        <v>12</v>
      </c>
      <c r="C97" s="4">
        <f t="shared" ref="C97" si="58">D97+E97+F97+G97+H97+I97</f>
        <v>0</v>
      </c>
      <c r="D97" s="4">
        <f t="shared" ref="D97" si="59">D108+D113+D118+D123+D128+D133+D138+D143</f>
        <v>0</v>
      </c>
      <c r="E97" s="4">
        <f t="shared" ref="E97" si="60">E108+E113+E118+E123+E128+E133+E138+E143</f>
        <v>0</v>
      </c>
      <c r="F97" s="4">
        <f t="shared" ref="F97:I97" si="61">F108+F113+F118+F123+F128+F133+F138+F143</f>
        <v>0</v>
      </c>
      <c r="G97" s="4">
        <f t="shared" si="61"/>
        <v>0</v>
      </c>
      <c r="H97" s="4">
        <f t="shared" si="61"/>
        <v>0</v>
      </c>
      <c r="I97" s="4">
        <f t="shared" si="61"/>
        <v>0</v>
      </c>
      <c r="J97" s="4"/>
    </row>
    <row r="98" spans="1:10" ht="15.75">
      <c r="A98" s="3">
        <f t="shared" si="37"/>
        <v>93</v>
      </c>
      <c r="B98" s="19" t="s">
        <v>20</v>
      </c>
      <c r="C98" s="20"/>
      <c r="D98" s="20"/>
      <c r="E98" s="20"/>
      <c r="F98" s="20"/>
      <c r="G98" s="20"/>
      <c r="H98" s="20"/>
      <c r="I98" s="20"/>
      <c r="J98" s="21"/>
    </row>
    <row r="99" spans="1:10" ht="31.5">
      <c r="A99" s="3">
        <f t="shared" si="37"/>
        <v>94</v>
      </c>
      <c r="B99" s="5" t="s">
        <v>21</v>
      </c>
      <c r="C99" s="4">
        <f>SUM(C100:C103)</f>
        <v>32862</v>
      </c>
      <c r="D99" s="4">
        <f t="shared" ref="D99" si="62">SUM(D100:D103)</f>
        <v>5136</v>
      </c>
      <c r="E99" s="4">
        <f t="shared" ref="E99" si="63">SUM(E100:E103)</f>
        <v>5614</v>
      </c>
      <c r="F99" s="4">
        <f t="shared" ref="F99:I99" si="64">SUM(F100:F103)</f>
        <v>5528</v>
      </c>
      <c r="G99" s="4">
        <f t="shared" si="64"/>
        <v>5528</v>
      </c>
      <c r="H99" s="4">
        <f t="shared" si="64"/>
        <v>5528</v>
      </c>
      <c r="I99" s="4">
        <f t="shared" si="64"/>
        <v>5528</v>
      </c>
      <c r="J99" s="4"/>
    </row>
    <row r="100" spans="1:10" ht="15.75">
      <c r="A100" s="3">
        <f t="shared" si="37"/>
        <v>95</v>
      </c>
      <c r="B100" s="5" t="s">
        <v>9</v>
      </c>
      <c r="C100" s="4">
        <f t="shared" ref="C100:C108" si="65">SUM(D100:I100)</f>
        <v>0</v>
      </c>
      <c r="D100" s="4">
        <f t="shared" ref="D100" si="66">D105</f>
        <v>0</v>
      </c>
      <c r="E100" s="4">
        <f t="shared" ref="E100" si="67">E105</f>
        <v>0</v>
      </c>
      <c r="F100" s="4">
        <f t="shared" ref="F100:I100" si="68">F105</f>
        <v>0</v>
      </c>
      <c r="G100" s="4">
        <f t="shared" si="68"/>
        <v>0</v>
      </c>
      <c r="H100" s="4">
        <f t="shared" si="68"/>
        <v>0</v>
      </c>
      <c r="I100" s="4">
        <f t="shared" si="68"/>
        <v>0</v>
      </c>
      <c r="J100" s="4"/>
    </row>
    <row r="101" spans="1:10" ht="15.75">
      <c r="A101" s="3">
        <f t="shared" si="37"/>
        <v>96</v>
      </c>
      <c r="B101" s="5" t="s">
        <v>10</v>
      </c>
      <c r="C101" s="4">
        <f t="shared" si="65"/>
        <v>0</v>
      </c>
      <c r="D101" s="4">
        <f t="shared" ref="D101" si="69">D106</f>
        <v>0</v>
      </c>
      <c r="E101" s="4">
        <f t="shared" ref="E101" si="70">E106</f>
        <v>0</v>
      </c>
      <c r="F101" s="4">
        <f t="shared" ref="F101:I101" si="71">F106</f>
        <v>0</v>
      </c>
      <c r="G101" s="4">
        <f t="shared" si="71"/>
        <v>0</v>
      </c>
      <c r="H101" s="4">
        <f t="shared" si="71"/>
        <v>0</v>
      </c>
      <c r="I101" s="4">
        <f t="shared" si="71"/>
        <v>0</v>
      </c>
      <c r="J101" s="4"/>
    </row>
    <row r="102" spans="1:10" ht="15.75">
      <c r="A102" s="3">
        <f t="shared" si="37"/>
        <v>97</v>
      </c>
      <c r="B102" s="5" t="s">
        <v>11</v>
      </c>
      <c r="C102" s="4">
        <f>C107+C112</f>
        <v>32862</v>
      </c>
      <c r="D102" s="4">
        <f>D107+D112</f>
        <v>5136</v>
      </c>
      <c r="E102" s="4">
        <f t="shared" ref="E102:I102" si="72">E107+E112</f>
        <v>5614</v>
      </c>
      <c r="F102" s="4">
        <f t="shared" si="72"/>
        <v>5528</v>
      </c>
      <c r="G102" s="4">
        <f t="shared" si="72"/>
        <v>5528</v>
      </c>
      <c r="H102" s="4">
        <f t="shared" si="72"/>
        <v>5528</v>
      </c>
      <c r="I102" s="4">
        <f t="shared" si="72"/>
        <v>5528</v>
      </c>
      <c r="J102" s="4"/>
    </row>
    <row r="103" spans="1:10" ht="15.75">
      <c r="A103" s="3">
        <f t="shared" si="37"/>
        <v>98</v>
      </c>
      <c r="B103" s="5" t="s">
        <v>12</v>
      </c>
      <c r="C103" s="4">
        <f t="shared" si="65"/>
        <v>0</v>
      </c>
      <c r="D103" s="4"/>
      <c r="E103" s="4"/>
      <c r="F103" s="4"/>
      <c r="G103" s="4"/>
      <c r="H103" s="4"/>
      <c r="I103" s="4"/>
      <c r="J103" s="4"/>
    </row>
    <row r="104" spans="1:10" ht="78.75">
      <c r="A104" s="3">
        <f t="shared" si="37"/>
        <v>99</v>
      </c>
      <c r="B104" s="5" t="s">
        <v>34</v>
      </c>
      <c r="C104" s="4">
        <f t="shared" si="65"/>
        <v>32266</v>
      </c>
      <c r="D104" s="4">
        <f t="shared" ref="D104" si="73">SUM(D105:D108)</f>
        <v>4838</v>
      </c>
      <c r="E104" s="4">
        <f t="shared" ref="E104" si="74">SUM(E105:E108)</f>
        <v>5316</v>
      </c>
      <c r="F104" s="4">
        <f t="shared" ref="F104:I104" si="75">SUM(F105:F108)</f>
        <v>5528</v>
      </c>
      <c r="G104" s="4">
        <f t="shared" si="75"/>
        <v>5528</v>
      </c>
      <c r="H104" s="4">
        <f t="shared" si="75"/>
        <v>5528</v>
      </c>
      <c r="I104" s="4">
        <f t="shared" si="75"/>
        <v>5528</v>
      </c>
      <c r="J104" s="4" t="s">
        <v>52</v>
      </c>
    </row>
    <row r="105" spans="1:10" ht="15.75">
      <c r="A105" s="3">
        <f t="shared" si="37"/>
        <v>100</v>
      </c>
      <c r="B105" s="5" t="s">
        <v>9</v>
      </c>
      <c r="C105" s="4">
        <f t="shared" si="65"/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/>
    </row>
    <row r="106" spans="1:10" ht="15.75">
      <c r="A106" s="3">
        <f t="shared" si="37"/>
        <v>101</v>
      </c>
      <c r="B106" s="5" t="s">
        <v>10</v>
      </c>
      <c r="C106" s="4">
        <f t="shared" si="65"/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/>
    </row>
    <row r="107" spans="1:10" ht="15.75">
      <c r="A107" s="3">
        <f t="shared" si="37"/>
        <v>102</v>
      </c>
      <c r="B107" s="5" t="s">
        <v>11</v>
      </c>
      <c r="C107" s="4">
        <f t="shared" si="65"/>
        <v>32266</v>
      </c>
      <c r="D107" s="4">
        <v>4838</v>
      </c>
      <c r="E107" s="4">
        <v>5316</v>
      </c>
      <c r="F107" s="4">
        <v>5528</v>
      </c>
      <c r="G107" s="4">
        <v>5528</v>
      </c>
      <c r="H107" s="4">
        <v>5528</v>
      </c>
      <c r="I107" s="4">
        <v>5528</v>
      </c>
      <c r="J107" s="4"/>
    </row>
    <row r="108" spans="1:10" ht="15.75">
      <c r="A108" s="3">
        <f t="shared" si="37"/>
        <v>103</v>
      </c>
      <c r="B108" s="5" t="s">
        <v>12</v>
      </c>
      <c r="C108" s="4">
        <f t="shared" si="65"/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/>
    </row>
    <row r="109" spans="1:10" ht="110.25">
      <c r="A109" s="3">
        <f t="shared" si="37"/>
        <v>104</v>
      </c>
      <c r="B109" s="5" t="s">
        <v>35</v>
      </c>
      <c r="C109" s="4">
        <f t="shared" ref="C109:C113" si="76">SUM(D109:I109)</f>
        <v>596</v>
      </c>
      <c r="D109" s="4">
        <f t="shared" ref="D109:I109" si="77">SUM(D110:D113)</f>
        <v>298</v>
      </c>
      <c r="E109" s="4">
        <f t="shared" si="77"/>
        <v>298</v>
      </c>
      <c r="F109" s="4">
        <f t="shared" si="77"/>
        <v>0</v>
      </c>
      <c r="G109" s="4">
        <f t="shared" si="77"/>
        <v>0</v>
      </c>
      <c r="H109" s="4">
        <f t="shared" si="77"/>
        <v>0</v>
      </c>
      <c r="I109" s="4">
        <f t="shared" si="77"/>
        <v>0</v>
      </c>
      <c r="J109" s="4" t="s">
        <v>52</v>
      </c>
    </row>
    <row r="110" spans="1:10" ht="15.75">
      <c r="A110" s="3">
        <f t="shared" si="37"/>
        <v>105</v>
      </c>
      <c r="B110" s="5" t="s">
        <v>9</v>
      </c>
      <c r="C110" s="4">
        <f t="shared" si="76"/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/>
    </row>
    <row r="111" spans="1:10" ht="15.75">
      <c r="A111" s="3">
        <f t="shared" si="37"/>
        <v>106</v>
      </c>
      <c r="B111" s="5" t="s">
        <v>10</v>
      </c>
      <c r="C111" s="4">
        <f t="shared" si="76"/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/>
    </row>
    <row r="112" spans="1:10" ht="15.75">
      <c r="A112" s="3">
        <f t="shared" si="37"/>
        <v>107</v>
      </c>
      <c r="B112" s="5" t="s">
        <v>11</v>
      </c>
      <c r="C112" s="4">
        <f t="shared" si="76"/>
        <v>596</v>
      </c>
      <c r="D112" s="4">
        <v>298</v>
      </c>
      <c r="E112" s="4">
        <v>298</v>
      </c>
      <c r="F112" s="4">
        <v>0</v>
      </c>
      <c r="G112" s="4">
        <v>0</v>
      </c>
      <c r="H112" s="4">
        <v>0</v>
      </c>
      <c r="I112" s="4">
        <v>0</v>
      </c>
      <c r="J112" s="4"/>
    </row>
    <row r="113" spans="1:10" ht="15.75">
      <c r="A113" s="3">
        <f>A112+1</f>
        <v>108</v>
      </c>
      <c r="B113" s="5" t="s">
        <v>12</v>
      </c>
      <c r="C113" s="4">
        <f t="shared" si="76"/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/>
    </row>
  </sheetData>
  <mergeCells count="9">
    <mergeCell ref="A2:J2"/>
    <mergeCell ref="B16:J16"/>
    <mergeCell ref="B92:J92"/>
    <mergeCell ref="B98:J98"/>
    <mergeCell ref="B22:J22"/>
    <mergeCell ref="A3:A4"/>
    <mergeCell ref="B3:B4"/>
    <mergeCell ref="C3:I3"/>
    <mergeCell ref="J3:J4"/>
  </mergeCells>
  <pageMargins left="0.11811023622047245" right="0.19685039370078741" top="0.35433070866141736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2023-12-08T03:47:18Z</dcterms:modified>
</cp:coreProperties>
</file>