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15435" windowHeight="11925"/>
  </bookViews>
  <sheets>
    <sheet name="Прил 2" sheetId="3" r:id="rId1"/>
  </sheets>
  <definedNames>
    <definedName name="_FilterDatabase_0" localSheetId="0">'Прил 2'!$A$7:$J$261</definedName>
    <definedName name="_xlnm._FilterDatabase" localSheetId="0">'Прил 2'!$A$7:$J$261</definedName>
    <definedName name="Print_Titles_0" localSheetId="0">'Прил 2'!$6:$7</definedName>
    <definedName name="_xlnm.Print_Titles" localSheetId="0">'Прил 2'!$6:$7</definedName>
  </definedNames>
  <calcPr calcId="145621"/>
</workbook>
</file>

<file path=xl/calcChain.xml><?xml version="1.0" encoding="utf-8"?>
<calcChain xmlns="http://schemas.openxmlformats.org/spreadsheetml/2006/main">
  <c r="E55" i="3" l="1"/>
  <c r="F55" i="3"/>
  <c r="G55" i="3"/>
  <c r="H55" i="3"/>
  <c r="I55" i="3"/>
  <c r="E56" i="3"/>
  <c r="F56" i="3"/>
  <c r="G56" i="3"/>
  <c r="H56" i="3"/>
  <c r="I56" i="3"/>
  <c r="E57" i="3"/>
  <c r="F57" i="3"/>
  <c r="G57" i="3"/>
  <c r="H57" i="3"/>
  <c r="I57" i="3"/>
  <c r="D57" i="3"/>
  <c r="D56" i="3"/>
  <c r="D55" i="3"/>
  <c r="C189" i="3"/>
  <c r="C188" i="3"/>
  <c r="C187" i="3"/>
  <c r="I186" i="3"/>
  <c r="H186" i="3"/>
  <c r="G186" i="3"/>
  <c r="F186" i="3"/>
  <c r="E186" i="3"/>
  <c r="D186" i="3"/>
  <c r="C186" i="3"/>
  <c r="C185" i="3"/>
  <c r="C184" i="3"/>
  <c r="C183" i="3"/>
  <c r="C182" i="3" s="1"/>
  <c r="I182" i="3"/>
  <c r="H182" i="3"/>
  <c r="G182" i="3"/>
  <c r="F182" i="3"/>
  <c r="E182" i="3"/>
  <c r="D182" i="3"/>
  <c r="E78" i="3" l="1"/>
  <c r="C140" i="3" l="1"/>
  <c r="C141" i="3"/>
  <c r="C139" i="3"/>
  <c r="I138" i="3"/>
  <c r="H138" i="3"/>
  <c r="G138" i="3"/>
  <c r="F138" i="3"/>
  <c r="E138" i="3"/>
  <c r="D138" i="3"/>
  <c r="C138" i="3" l="1"/>
  <c r="D320" i="3"/>
  <c r="C320" i="3" s="1"/>
  <c r="C319" i="3"/>
  <c r="C318" i="3"/>
  <c r="I317" i="3"/>
  <c r="H317" i="3"/>
  <c r="G317" i="3"/>
  <c r="F317" i="3"/>
  <c r="E317" i="3"/>
  <c r="D317" i="3"/>
  <c r="D316" i="3"/>
  <c r="C315" i="3"/>
  <c r="C314" i="3"/>
  <c r="I313" i="3"/>
  <c r="H313" i="3"/>
  <c r="G313" i="3"/>
  <c r="F313" i="3"/>
  <c r="E313" i="3"/>
  <c r="D313" i="3"/>
  <c r="E304" i="3"/>
  <c r="D312" i="3"/>
  <c r="C311" i="3"/>
  <c r="C310" i="3"/>
  <c r="I309" i="3"/>
  <c r="H309" i="3"/>
  <c r="G309" i="3"/>
  <c r="F309" i="3"/>
  <c r="E309" i="3"/>
  <c r="D309" i="3"/>
  <c r="D308" i="3"/>
  <c r="C308" i="3" s="1"/>
  <c r="C307" i="3"/>
  <c r="C306" i="3"/>
  <c r="I305" i="3"/>
  <c r="H305" i="3"/>
  <c r="G305" i="3"/>
  <c r="F305" i="3"/>
  <c r="E305" i="3"/>
  <c r="I304" i="3"/>
  <c r="I298" i="3" s="1"/>
  <c r="H304" i="3"/>
  <c r="H298" i="3" s="1"/>
  <c r="G304" i="3"/>
  <c r="F304" i="3"/>
  <c r="F298" i="3" s="1"/>
  <c r="I303" i="3"/>
  <c r="H303" i="3"/>
  <c r="G303" i="3"/>
  <c r="F303" i="3"/>
  <c r="E303" i="3"/>
  <c r="E297" i="3" s="1"/>
  <c r="D303" i="3"/>
  <c r="C303" i="3"/>
  <c r="I302" i="3"/>
  <c r="H302" i="3"/>
  <c r="G302" i="3"/>
  <c r="F302" i="3"/>
  <c r="E302" i="3"/>
  <c r="D302" i="3"/>
  <c r="C302" i="3" s="1"/>
  <c r="C299" i="3"/>
  <c r="G298" i="3"/>
  <c r="H297" i="3"/>
  <c r="F297" i="3"/>
  <c r="D297" i="3"/>
  <c r="I296" i="3"/>
  <c r="G296" i="3"/>
  <c r="E296" i="3"/>
  <c r="C293" i="3"/>
  <c r="C292" i="3"/>
  <c r="C291" i="3"/>
  <c r="I290" i="3"/>
  <c r="H290" i="3"/>
  <c r="G290" i="3"/>
  <c r="F290" i="3"/>
  <c r="E290" i="3"/>
  <c r="D290" i="3"/>
  <c r="I289" i="3"/>
  <c r="H289" i="3"/>
  <c r="G289" i="3"/>
  <c r="F289" i="3"/>
  <c r="E289" i="3"/>
  <c r="D289" i="3"/>
  <c r="C289" i="3" s="1"/>
  <c r="I288" i="3"/>
  <c r="H288" i="3"/>
  <c r="G288" i="3"/>
  <c r="F288" i="3"/>
  <c r="E288" i="3"/>
  <c r="D288" i="3"/>
  <c r="I287" i="3"/>
  <c r="H287" i="3"/>
  <c r="G287" i="3"/>
  <c r="F287" i="3"/>
  <c r="E287" i="3"/>
  <c r="D287" i="3"/>
  <c r="D286" i="3" s="1"/>
  <c r="C284" i="3"/>
  <c r="C283" i="3"/>
  <c r="C282" i="3"/>
  <c r="I281" i="3"/>
  <c r="H281" i="3"/>
  <c r="G281" i="3"/>
  <c r="F281" i="3"/>
  <c r="E281" i="3"/>
  <c r="D281" i="3"/>
  <c r="C280" i="3"/>
  <c r="C279" i="3"/>
  <c r="C278" i="3"/>
  <c r="C277" i="3" s="1"/>
  <c r="I277" i="3"/>
  <c r="H277" i="3"/>
  <c r="G277" i="3"/>
  <c r="F277" i="3"/>
  <c r="E277" i="3"/>
  <c r="D277" i="3"/>
  <c r="C276" i="3"/>
  <c r="C275" i="3"/>
  <c r="C274" i="3"/>
  <c r="I273" i="3"/>
  <c r="H273" i="3"/>
  <c r="G273" i="3"/>
  <c r="F273" i="3"/>
  <c r="E273" i="3"/>
  <c r="D273" i="3"/>
  <c r="I272" i="3"/>
  <c r="I266" i="3" s="1"/>
  <c r="H272" i="3"/>
  <c r="H269" i="3" s="1"/>
  <c r="G272" i="3"/>
  <c r="G266" i="3" s="1"/>
  <c r="F272" i="3"/>
  <c r="E272" i="3"/>
  <c r="E266" i="3" s="1"/>
  <c r="D272" i="3"/>
  <c r="I271" i="3"/>
  <c r="I16" i="3" s="1"/>
  <c r="H271" i="3"/>
  <c r="G271" i="3"/>
  <c r="G265" i="3" s="1"/>
  <c r="F271" i="3"/>
  <c r="E271" i="3"/>
  <c r="E265" i="3" s="1"/>
  <c r="D271" i="3"/>
  <c r="I270" i="3"/>
  <c r="I264" i="3" s="1"/>
  <c r="H270" i="3"/>
  <c r="G270" i="3"/>
  <c r="G264" i="3" s="1"/>
  <c r="G263" i="3" s="1"/>
  <c r="F270" i="3"/>
  <c r="E270" i="3"/>
  <c r="E264" i="3" s="1"/>
  <c r="D270" i="3"/>
  <c r="I269" i="3"/>
  <c r="G269" i="3"/>
  <c r="F269" i="3"/>
  <c r="E269" i="3"/>
  <c r="D269" i="3"/>
  <c r="C267" i="3"/>
  <c r="F266" i="3"/>
  <c r="I265" i="3"/>
  <c r="F264" i="3"/>
  <c r="C261" i="3"/>
  <c r="C260" i="3"/>
  <c r="C259" i="3"/>
  <c r="C258" i="3" s="1"/>
  <c r="I258" i="3"/>
  <c r="H258" i="3"/>
  <c r="G258" i="3"/>
  <c r="F258" i="3"/>
  <c r="E258" i="3"/>
  <c r="D258" i="3"/>
  <c r="I257" i="3"/>
  <c r="I251" i="3" s="1"/>
  <c r="H257" i="3"/>
  <c r="H251" i="3" s="1"/>
  <c r="G257" i="3"/>
  <c r="G251" i="3" s="1"/>
  <c r="F257" i="3"/>
  <c r="F251" i="3" s="1"/>
  <c r="E257" i="3"/>
  <c r="E251" i="3" s="1"/>
  <c r="D257" i="3"/>
  <c r="I256" i="3"/>
  <c r="H256" i="3"/>
  <c r="H250" i="3" s="1"/>
  <c r="G256" i="3"/>
  <c r="F256" i="3"/>
  <c r="F250" i="3" s="1"/>
  <c r="E256" i="3"/>
  <c r="D256" i="3"/>
  <c r="D250" i="3" s="1"/>
  <c r="I255" i="3"/>
  <c r="H255" i="3"/>
  <c r="H249" i="3" s="1"/>
  <c r="G255" i="3"/>
  <c r="G249" i="3" s="1"/>
  <c r="F255" i="3"/>
  <c r="F249" i="3" s="1"/>
  <c r="E255" i="3"/>
  <c r="E249" i="3" s="1"/>
  <c r="D255" i="3"/>
  <c r="I254" i="3"/>
  <c r="H254" i="3"/>
  <c r="G254" i="3"/>
  <c r="F254" i="3"/>
  <c r="E254" i="3"/>
  <c r="D254" i="3"/>
  <c r="C252" i="3"/>
  <c r="I250" i="3"/>
  <c r="G250" i="3"/>
  <c r="E250" i="3"/>
  <c r="I249" i="3"/>
  <c r="C246" i="3"/>
  <c r="C245" i="3"/>
  <c r="C244" i="3"/>
  <c r="I243" i="3"/>
  <c r="H243" i="3"/>
  <c r="G243" i="3"/>
  <c r="F243" i="3"/>
  <c r="E243" i="3"/>
  <c r="D243" i="3"/>
  <c r="C242" i="3"/>
  <c r="C241" i="3"/>
  <c r="C240" i="3"/>
  <c r="I239" i="3"/>
  <c r="H239" i="3"/>
  <c r="G239" i="3"/>
  <c r="F239" i="3"/>
  <c r="E239" i="3"/>
  <c r="D239" i="3"/>
  <c r="I238" i="3"/>
  <c r="I232" i="3" s="1"/>
  <c r="H238" i="3"/>
  <c r="G238" i="3"/>
  <c r="G232" i="3" s="1"/>
  <c r="F238" i="3"/>
  <c r="E238" i="3"/>
  <c r="E232" i="3" s="1"/>
  <c r="D238" i="3"/>
  <c r="I237" i="3"/>
  <c r="H237" i="3"/>
  <c r="H231" i="3" s="1"/>
  <c r="G237" i="3"/>
  <c r="G231" i="3" s="1"/>
  <c r="F237" i="3"/>
  <c r="F231" i="3" s="1"/>
  <c r="E237" i="3"/>
  <c r="E231" i="3" s="1"/>
  <c r="D237" i="3"/>
  <c r="I236" i="3"/>
  <c r="I235" i="3" s="1"/>
  <c r="H236" i="3"/>
  <c r="G236" i="3"/>
  <c r="G235" i="3" s="1"/>
  <c r="F236" i="3"/>
  <c r="E236" i="3"/>
  <c r="E235" i="3" s="1"/>
  <c r="D236" i="3"/>
  <c r="F235" i="3"/>
  <c r="C233" i="3"/>
  <c r="F232" i="3"/>
  <c r="I231" i="3"/>
  <c r="F230" i="3"/>
  <c r="D227" i="3"/>
  <c r="C227" i="3" s="1"/>
  <c r="C226" i="3"/>
  <c r="C225" i="3"/>
  <c r="I224" i="3"/>
  <c r="H224" i="3"/>
  <c r="G224" i="3"/>
  <c r="F224" i="3"/>
  <c r="E224" i="3"/>
  <c r="D223" i="3"/>
  <c r="C222" i="3"/>
  <c r="C221" i="3"/>
  <c r="I220" i="3"/>
  <c r="H220" i="3"/>
  <c r="G220" i="3"/>
  <c r="F220" i="3"/>
  <c r="D220" i="3"/>
  <c r="D219" i="3"/>
  <c r="C219" i="3" s="1"/>
  <c r="C218" i="3"/>
  <c r="C217" i="3"/>
  <c r="I216" i="3"/>
  <c r="H216" i="3"/>
  <c r="G216" i="3"/>
  <c r="F216" i="3"/>
  <c r="E216" i="3"/>
  <c r="D216" i="3"/>
  <c r="I215" i="3"/>
  <c r="I209" i="3" s="1"/>
  <c r="H215" i="3"/>
  <c r="H209" i="3" s="1"/>
  <c r="G215" i="3"/>
  <c r="F215" i="3"/>
  <c r="F209" i="3" s="1"/>
  <c r="I214" i="3"/>
  <c r="I208" i="3" s="1"/>
  <c r="H214" i="3"/>
  <c r="H208" i="3" s="1"/>
  <c r="G214" i="3"/>
  <c r="G208" i="3" s="1"/>
  <c r="F214" i="3"/>
  <c r="F208" i="3" s="1"/>
  <c r="E214" i="3"/>
  <c r="E208" i="3" s="1"/>
  <c r="D214" i="3"/>
  <c r="I213" i="3"/>
  <c r="I207" i="3" s="1"/>
  <c r="I206" i="3" s="1"/>
  <c r="H213" i="3"/>
  <c r="G213" i="3"/>
  <c r="F213" i="3"/>
  <c r="E213" i="3"/>
  <c r="E207" i="3" s="1"/>
  <c r="D213" i="3"/>
  <c r="I212" i="3"/>
  <c r="C210" i="3"/>
  <c r="G209" i="3"/>
  <c r="D208" i="3"/>
  <c r="H207" i="3"/>
  <c r="F207" i="3"/>
  <c r="D207" i="3"/>
  <c r="D204" i="3"/>
  <c r="C203" i="3"/>
  <c r="C202" i="3"/>
  <c r="I201" i="3"/>
  <c r="H201" i="3"/>
  <c r="G201" i="3"/>
  <c r="F201" i="3"/>
  <c r="E201" i="3"/>
  <c r="I200" i="3"/>
  <c r="H200" i="3"/>
  <c r="G200" i="3"/>
  <c r="F200" i="3"/>
  <c r="E200" i="3"/>
  <c r="I199" i="3"/>
  <c r="H199" i="3"/>
  <c r="G199" i="3"/>
  <c r="G197" i="3" s="1"/>
  <c r="F199" i="3"/>
  <c r="E199" i="3"/>
  <c r="D199" i="3"/>
  <c r="C199" i="3"/>
  <c r="I198" i="3"/>
  <c r="H198" i="3"/>
  <c r="H197" i="3" s="1"/>
  <c r="G198" i="3"/>
  <c r="F198" i="3"/>
  <c r="F197" i="3" s="1"/>
  <c r="E198" i="3"/>
  <c r="D198" i="3"/>
  <c r="C198" i="3" s="1"/>
  <c r="C195" i="3"/>
  <c r="I194" i="3"/>
  <c r="H194" i="3"/>
  <c r="G194" i="3"/>
  <c r="F194" i="3"/>
  <c r="E194" i="3"/>
  <c r="C193" i="3"/>
  <c r="I192" i="3"/>
  <c r="H192" i="3"/>
  <c r="H191" i="3" s="1"/>
  <c r="G192" i="3"/>
  <c r="G191" i="3" s="1"/>
  <c r="F192" i="3"/>
  <c r="F191" i="3" s="1"/>
  <c r="E192" i="3"/>
  <c r="D192" i="3"/>
  <c r="I191" i="3"/>
  <c r="E191" i="3"/>
  <c r="C181" i="3"/>
  <c r="C180" i="3"/>
  <c r="C179" i="3"/>
  <c r="I178" i="3"/>
  <c r="H178" i="3"/>
  <c r="G178" i="3"/>
  <c r="F178" i="3"/>
  <c r="E178" i="3"/>
  <c r="D178" i="3"/>
  <c r="C177" i="3"/>
  <c r="C176" i="3"/>
  <c r="C175" i="3"/>
  <c r="I174" i="3"/>
  <c r="H174" i="3"/>
  <c r="G174" i="3"/>
  <c r="F174" i="3"/>
  <c r="E174" i="3"/>
  <c r="D174" i="3"/>
  <c r="C173" i="3"/>
  <c r="C172" i="3"/>
  <c r="C171" i="3"/>
  <c r="I170" i="3"/>
  <c r="H170" i="3"/>
  <c r="G170" i="3"/>
  <c r="F170" i="3"/>
  <c r="D170" i="3"/>
  <c r="C169" i="3"/>
  <c r="D168" i="3"/>
  <c r="C168" i="3" s="1"/>
  <c r="C167" i="3"/>
  <c r="C166" i="3" s="1"/>
  <c r="I166" i="3"/>
  <c r="H166" i="3"/>
  <c r="G166" i="3"/>
  <c r="F166" i="3"/>
  <c r="E166" i="3"/>
  <c r="D166" i="3"/>
  <c r="C165" i="3"/>
  <c r="C164" i="3"/>
  <c r="E163" i="3"/>
  <c r="D163" i="3"/>
  <c r="I162" i="3"/>
  <c r="H162" i="3"/>
  <c r="G162" i="3"/>
  <c r="F162" i="3"/>
  <c r="E162" i="3"/>
  <c r="D162" i="3"/>
  <c r="C161" i="3"/>
  <c r="C160" i="3"/>
  <c r="D159" i="3"/>
  <c r="I158" i="3"/>
  <c r="H158" i="3"/>
  <c r="G158" i="3"/>
  <c r="F158" i="3"/>
  <c r="E158" i="3"/>
  <c r="C157" i="3"/>
  <c r="C156" i="3"/>
  <c r="C155" i="3"/>
  <c r="I154" i="3"/>
  <c r="H154" i="3"/>
  <c r="G154" i="3"/>
  <c r="F154" i="3"/>
  <c r="E154" i="3"/>
  <c r="D154" i="3"/>
  <c r="C153" i="3"/>
  <c r="C152" i="3"/>
  <c r="F151" i="3"/>
  <c r="D151" i="3"/>
  <c r="I150" i="3"/>
  <c r="H150" i="3"/>
  <c r="G150" i="3"/>
  <c r="F150" i="3"/>
  <c r="E150" i="3"/>
  <c r="D150" i="3"/>
  <c r="D149" i="3"/>
  <c r="C148" i="3"/>
  <c r="C147" i="3"/>
  <c r="I146" i="3"/>
  <c r="H146" i="3"/>
  <c r="G146" i="3"/>
  <c r="F146" i="3"/>
  <c r="E146" i="3"/>
  <c r="C145" i="3"/>
  <c r="C144" i="3"/>
  <c r="C143" i="3"/>
  <c r="C142" i="3" s="1"/>
  <c r="I142" i="3"/>
  <c r="H142" i="3"/>
  <c r="G142" i="3"/>
  <c r="F142" i="3"/>
  <c r="E142" i="3"/>
  <c r="D142" i="3"/>
  <c r="C137" i="3"/>
  <c r="C135" i="3"/>
  <c r="G134" i="3"/>
  <c r="F134" i="3"/>
  <c r="E134" i="3"/>
  <c r="D134" i="3"/>
  <c r="C133" i="3"/>
  <c r="C132" i="3"/>
  <c r="C131" i="3"/>
  <c r="I130" i="3"/>
  <c r="H130" i="3"/>
  <c r="G130" i="3"/>
  <c r="F130" i="3"/>
  <c r="D130" i="3"/>
  <c r="F129" i="3"/>
  <c r="D129" i="3"/>
  <c r="D128" i="3"/>
  <c r="C128" i="3" s="1"/>
  <c r="C127" i="3"/>
  <c r="I126" i="3"/>
  <c r="H126" i="3"/>
  <c r="G126" i="3"/>
  <c r="F126" i="3"/>
  <c r="E126" i="3"/>
  <c r="D125" i="3"/>
  <c r="C125" i="3" s="1"/>
  <c r="C124" i="3"/>
  <c r="C123" i="3"/>
  <c r="I122" i="3"/>
  <c r="H122" i="3"/>
  <c r="G122" i="3"/>
  <c r="F122" i="3"/>
  <c r="E122" i="3"/>
  <c r="D122" i="3"/>
  <c r="C121" i="3"/>
  <c r="C120" i="3"/>
  <c r="C119" i="3"/>
  <c r="I118" i="3"/>
  <c r="H118" i="3"/>
  <c r="G118" i="3"/>
  <c r="F118" i="3"/>
  <c r="E118" i="3"/>
  <c r="D118" i="3"/>
  <c r="C118" i="3"/>
  <c r="D117" i="3"/>
  <c r="C117" i="3" s="1"/>
  <c r="C116" i="3"/>
  <c r="C115" i="3"/>
  <c r="I114" i="3"/>
  <c r="H114" i="3"/>
  <c r="G114" i="3"/>
  <c r="F114" i="3"/>
  <c r="E114" i="3"/>
  <c r="D114" i="3"/>
  <c r="C113" i="3"/>
  <c r="E110" i="3"/>
  <c r="D112" i="3"/>
  <c r="C111" i="3"/>
  <c r="I110" i="3"/>
  <c r="H110" i="3"/>
  <c r="G110" i="3"/>
  <c r="F110" i="3"/>
  <c r="D110" i="3"/>
  <c r="D109" i="3"/>
  <c r="C108" i="3"/>
  <c r="C107" i="3"/>
  <c r="I106" i="3"/>
  <c r="H106" i="3"/>
  <c r="G106" i="3"/>
  <c r="F106" i="3"/>
  <c r="E106" i="3"/>
  <c r="D106" i="3"/>
  <c r="D105" i="3"/>
  <c r="C104" i="3"/>
  <c r="C103" i="3"/>
  <c r="I102" i="3"/>
  <c r="H102" i="3"/>
  <c r="G102" i="3"/>
  <c r="F102" i="3"/>
  <c r="E102" i="3"/>
  <c r="D102" i="3"/>
  <c r="C101" i="3"/>
  <c r="C100" i="3"/>
  <c r="C99" i="3"/>
  <c r="C98" i="3" s="1"/>
  <c r="I98" i="3"/>
  <c r="H98" i="3"/>
  <c r="G98" i="3"/>
  <c r="F98" i="3"/>
  <c r="E98" i="3"/>
  <c r="D98" i="3"/>
  <c r="E97" i="3"/>
  <c r="D97" i="3"/>
  <c r="C96" i="3"/>
  <c r="C95" i="3"/>
  <c r="I94" i="3"/>
  <c r="H94" i="3"/>
  <c r="G94" i="3"/>
  <c r="F94" i="3"/>
  <c r="E94" i="3"/>
  <c r="D94" i="3"/>
  <c r="C93" i="3"/>
  <c r="D92" i="3"/>
  <c r="C92" i="3" s="1"/>
  <c r="C91" i="3"/>
  <c r="I90" i="3"/>
  <c r="H90" i="3"/>
  <c r="G90" i="3"/>
  <c r="F90" i="3"/>
  <c r="E90" i="3"/>
  <c r="E86" i="3"/>
  <c r="D89" i="3"/>
  <c r="I86" i="3"/>
  <c r="H86" i="3"/>
  <c r="G86" i="3"/>
  <c r="F86" i="3"/>
  <c r="D86" i="3"/>
  <c r="C85" i="3"/>
  <c r="E82" i="3"/>
  <c r="D84" i="3"/>
  <c r="C83" i="3"/>
  <c r="I82" i="3"/>
  <c r="H82" i="3"/>
  <c r="G82" i="3"/>
  <c r="F82" i="3"/>
  <c r="D82" i="3"/>
  <c r="C81" i="3"/>
  <c r="G78" i="3"/>
  <c r="D80" i="3"/>
  <c r="D78" i="3" s="1"/>
  <c r="C79" i="3"/>
  <c r="I78" i="3"/>
  <c r="H78" i="3"/>
  <c r="F78" i="3"/>
  <c r="E74" i="3"/>
  <c r="D77" i="3"/>
  <c r="C76" i="3"/>
  <c r="C75" i="3"/>
  <c r="I74" i="3"/>
  <c r="H74" i="3"/>
  <c r="G74" i="3"/>
  <c r="F74" i="3"/>
  <c r="D74" i="3"/>
  <c r="D73" i="3"/>
  <c r="C73" i="3" s="1"/>
  <c r="C72" i="3"/>
  <c r="C71" i="3"/>
  <c r="I70" i="3"/>
  <c r="H70" i="3"/>
  <c r="G70" i="3"/>
  <c r="F70" i="3"/>
  <c r="E70" i="3"/>
  <c r="D70" i="3"/>
  <c r="D69" i="3"/>
  <c r="C68" i="3"/>
  <c r="C67" i="3"/>
  <c r="I66" i="3"/>
  <c r="H66" i="3"/>
  <c r="G66" i="3"/>
  <c r="F66" i="3"/>
  <c r="E66" i="3"/>
  <c r="D66" i="3"/>
  <c r="C65" i="3"/>
  <c r="C64" i="3"/>
  <c r="C63" i="3"/>
  <c r="C62" i="3" s="1"/>
  <c r="I62" i="3"/>
  <c r="H62" i="3"/>
  <c r="G62" i="3"/>
  <c r="F62" i="3"/>
  <c r="E62" i="3"/>
  <c r="D62" i="3"/>
  <c r="C61" i="3"/>
  <c r="G58" i="3"/>
  <c r="E58" i="3"/>
  <c r="D60" i="3"/>
  <c r="C59" i="3"/>
  <c r="I58" i="3"/>
  <c r="H58" i="3"/>
  <c r="F58" i="3"/>
  <c r="H51" i="3"/>
  <c r="G51" i="3"/>
  <c r="F51" i="3"/>
  <c r="H49" i="3"/>
  <c r="G49" i="3"/>
  <c r="F49" i="3"/>
  <c r="E49" i="3"/>
  <c r="C52" i="3"/>
  <c r="I51" i="3"/>
  <c r="I49" i="3"/>
  <c r="C46" i="3"/>
  <c r="C45" i="3"/>
  <c r="C44" i="3"/>
  <c r="I43" i="3"/>
  <c r="H43" i="3"/>
  <c r="G43" i="3"/>
  <c r="F43" i="3"/>
  <c r="E43" i="3"/>
  <c r="D43" i="3"/>
  <c r="D42" i="3"/>
  <c r="C42" i="3" s="1"/>
  <c r="C41" i="3"/>
  <c r="C40" i="3"/>
  <c r="I39" i="3"/>
  <c r="H39" i="3"/>
  <c r="G39" i="3"/>
  <c r="F39" i="3"/>
  <c r="E39" i="3"/>
  <c r="D38" i="3"/>
  <c r="C38" i="3" s="1"/>
  <c r="C37" i="3"/>
  <c r="C36" i="3"/>
  <c r="I35" i="3"/>
  <c r="H35" i="3"/>
  <c r="G35" i="3"/>
  <c r="F35" i="3"/>
  <c r="E35" i="3"/>
  <c r="D35" i="3"/>
  <c r="I34" i="3"/>
  <c r="I28" i="3" s="1"/>
  <c r="H34" i="3"/>
  <c r="H28" i="3" s="1"/>
  <c r="G34" i="3"/>
  <c r="F34" i="3"/>
  <c r="F28" i="3" s="1"/>
  <c r="E34" i="3"/>
  <c r="E28" i="3" s="1"/>
  <c r="I33" i="3"/>
  <c r="H33" i="3"/>
  <c r="H27" i="3" s="1"/>
  <c r="G33" i="3"/>
  <c r="G27" i="3" s="1"/>
  <c r="F33" i="3"/>
  <c r="F27" i="3" s="1"/>
  <c r="E33" i="3"/>
  <c r="E27" i="3" s="1"/>
  <c r="D33" i="3"/>
  <c r="I32" i="3"/>
  <c r="I26" i="3" s="1"/>
  <c r="H32" i="3"/>
  <c r="H26" i="3" s="1"/>
  <c r="G32" i="3"/>
  <c r="G20" i="3" s="1"/>
  <c r="F32" i="3"/>
  <c r="F26" i="3" s="1"/>
  <c r="E32" i="3"/>
  <c r="E26" i="3" s="1"/>
  <c r="D32" i="3"/>
  <c r="C29" i="3"/>
  <c r="I27" i="3"/>
  <c r="G26" i="3"/>
  <c r="C23" i="3"/>
  <c r="I22" i="3"/>
  <c r="C18" i="3"/>
  <c r="H17" i="3"/>
  <c r="F17" i="3"/>
  <c r="D17" i="3"/>
  <c r="H16" i="3"/>
  <c r="F16" i="3"/>
  <c r="D16" i="3"/>
  <c r="I15" i="3"/>
  <c r="H15" i="3"/>
  <c r="G15" i="3"/>
  <c r="F15" i="3"/>
  <c r="E15" i="3"/>
  <c r="D15" i="3"/>
  <c r="F14" i="3"/>
  <c r="I13" i="3"/>
  <c r="H13" i="3"/>
  <c r="G13" i="3"/>
  <c r="F13" i="3"/>
  <c r="E13" i="3"/>
  <c r="D13" i="3"/>
  <c r="C239" i="3" l="1"/>
  <c r="C154" i="3"/>
  <c r="H134" i="3"/>
  <c r="H31" i="3"/>
  <c r="H206" i="3"/>
  <c r="G22" i="3"/>
  <c r="G12" i="3" s="1"/>
  <c r="F31" i="3"/>
  <c r="G31" i="3"/>
  <c r="I20" i="3"/>
  <c r="I10" i="3" s="1"/>
  <c r="C178" i="3"/>
  <c r="C192" i="3"/>
  <c r="G301" i="3"/>
  <c r="I301" i="3"/>
  <c r="F22" i="3"/>
  <c r="F12" i="3" s="1"/>
  <c r="H22" i="3"/>
  <c r="H12" i="3" s="1"/>
  <c r="C236" i="3"/>
  <c r="I248" i="3"/>
  <c r="H266" i="3"/>
  <c r="C266" i="3" s="1"/>
  <c r="F54" i="3"/>
  <c r="F50" i="3"/>
  <c r="F48" i="3" s="1"/>
  <c r="F21" i="3"/>
  <c r="D14" i="3"/>
  <c r="H14" i="3"/>
  <c r="E16" i="3"/>
  <c r="G16" i="3"/>
  <c r="E17" i="3"/>
  <c r="G17" i="3"/>
  <c r="I17" i="3"/>
  <c r="I14" i="3" s="1"/>
  <c r="E20" i="3"/>
  <c r="E10" i="3" s="1"/>
  <c r="G28" i="3"/>
  <c r="G25" i="3" s="1"/>
  <c r="E31" i="3"/>
  <c r="I31" i="3"/>
  <c r="C77" i="3"/>
  <c r="C74" i="3" s="1"/>
  <c r="C89" i="3"/>
  <c r="C86" i="3" s="1"/>
  <c r="D90" i="3"/>
  <c r="C90" i="3"/>
  <c r="C174" i="3"/>
  <c r="C223" i="3"/>
  <c r="D224" i="3"/>
  <c r="C224" i="3"/>
  <c r="D230" i="3"/>
  <c r="E248" i="3"/>
  <c r="D266" i="3"/>
  <c r="F286" i="3"/>
  <c r="H264" i="3"/>
  <c r="C288" i="3"/>
  <c r="F265" i="3"/>
  <c r="F263" i="3" s="1"/>
  <c r="H265" i="3"/>
  <c r="G297" i="3"/>
  <c r="G295" i="3" s="1"/>
  <c r="I297" i="3"/>
  <c r="I295" i="3" s="1"/>
  <c r="D304" i="3"/>
  <c r="C17" i="3"/>
  <c r="I12" i="3"/>
  <c r="F25" i="3"/>
  <c r="H25" i="3"/>
  <c r="C43" i="3"/>
  <c r="D58" i="3"/>
  <c r="C204" i="3"/>
  <c r="C201" i="3" s="1"/>
  <c r="D200" i="3"/>
  <c r="C200" i="3" s="1"/>
  <c r="G212" i="3"/>
  <c r="G207" i="3"/>
  <c r="G206" i="3" s="1"/>
  <c r="G248" i="3"/>
  <c r="E263" i="3"/>
  <c r="I263" i="3"/>
  <c r="C287" i="3"/>
  <c r="C286" i="3" s="1"/>
  <c r="D264" i="3"/>
  <c r="C264" i="3" s="1"/>
  <c r="F301" i="3"/>
  <c r="H301" i="3"/>
  <c r="F11" i="3"/>
  <c r="C39" i="3"/>
  <c r="I136" i="3"/>
  <c r="I134" i="3" s="1"/>
  <c r="C149" i="3"/>
  <c r="D146" i="3"/>
  <c r="C159" i="3"/>
  <c r="C158" i="3" s="1"/>
  <c r="D158" i="3"/>
  <c r="D20" i="3"/>
  <c r="C197" i="3"/>
  <c r="E197" i="3"/>
  <c r="I197" i="3"/>
  <c r="F206" i="3"/>
  <c r="C208" i="3"/>
  <c r="C238" i="3"/>
  <c r="D235" i="3"/>
  <c r="D232" i="3"/>
  <c r="H235" i="3"/>
  <c r="H232" i="3"/>
  <c r="H229" i="3" s="1"/>
  <c r="H286" i="3"/>
  <c r="C304" i="3"/>
  <c r="C301" i="3" s="1"/>
  <c r="C69" i="3"/>
  <c r="C66" i="3" s="1"/>
  <c r="C80" i="3"/>
  <c r="C78" i="3" s="1"/>
  <c r="C84" i="3"/>
  <c r="C82" i="3" s="1"/>
  <c r="C97" i="3"/>
  <c r="C105" i="3"/>
  <c r="C102" i="3" s="1"/>
  <c r="C109" i="3"/>
  <c r="C106" i="3" s="1"/>
  <c r="C146" i="3"/>
  <c r="C151" i="3"/>
  <c r="C150" i="3" s="1"/>
  <c r="C163" i="3"/>
  <c r="C162" i="3" s="1"/>
  <c r="C170" i="3"/>
  <c r="C213" i="3"/>
  <c r="C214" i="3"/>
  <c r="C220" i="3"/>
  <c r="F229" i="3"/>
  <c r="C237" i="3"/>
  <c r="C235" i="3" s="1"/>
  <c r="I229" i="3"/>
  <c r="C243" i="3"/>
  <c r="C250" i="3"/>
  <c r="C255" i="3"/>
  <c r="F248" i="3"/>
  <c r="H248" i="3"/>
  <c r="C256" i="3"/>
  <c r="C257" i="3"/>
  <c r="C273" i="3"/>
  <c r="C281" i="3"/>
  <c r="E286" i="3"/>
  <c r="G286" i="3"/>
  <c r="I286" i="3"/>
  <c r="C290" i="3"/>
  <c r="C305" i="3"/>
  <c r="E25" i="3"/>
  <c r="I25" i="3"/>
  <c r="C70" i="3"/>
  <c r="C94" i="3"/>
  <c r="C114" i="3"/>
  <c r="C122" i="3"/>
  <c r="C130" i="3"/>
  <c r="C216" i="3"/>
  <c r="E220" i="3"/>
  <c r="E215" i="3"/>
  <c r="E301" i="3"/>
  <c r="E298" i="3"/>
  <c r="E295" i="3" s="1"/>
  <c r="G10" i="3"/>
  <c r="C13" i="3"/>
  <c r="C15" i="3"/>
  <c r="F20" i="3"/>
  <c r="H20" i="3"/>
  <c r="C32" i="3"/>
  <c r="C33" i="3"/>
  <c r="D34" i="3"/>
  <c r="C35" i="3"/>
  <c r="D39" i="3"/>
  <c r="D51" i="3"/>
  <c r="C60" i="3"/>
  <c r="C58" i="3" s="1"/>
  <c r="C112" i="3"/>
  <c r="C110" i="3" s="1"/>
  <c r="C129" i="3"/>
  <c r="C126" i="3" s="1"/>
  <c r="D194" i="3"/>
  <c r="C194" i="3" s="1"/>
  <c r="D197" i="3"/>
  <c r="D201" i="3"/>
  <c r="F212" i="3"/>
  <c r="H212" i="3"/>
  <c r="D215" i="3"/>
  <c r="E230" i="3"/>
  <c r="E229" i="3" s="1"/>
  <c r="G230" i="3"/>
  <c r="G229" i="3" s="1"/>
  <c r="D231" i="3"/>
  <c r="C231" i="3" s="1"/>
  <c r="D249" i="3"/>
  <c r="D251" i="3"/>
  <c r="C251" i="3" s="1"/>
  <c r="D265" i="3"/>
  <c r="C265" i="3" s="1"/>
  <c r="C270" i="3"/>
  <c r="C271" i="3"/>
  <c r="C272" i="3"/>
  <c r="D296" i="3"/>
  <c r="F296" i="3"/>
  <c r="F295" i="3" s="1"/>
  <c r="H296" i="3"/>
  <c r="H295" i="3" s="1"/>
  <c r="C297" i="3"/>
  <c r="D298" i="3"/>
  <c r="D301" i="3"/>
  <c r="D305" i="3"/>
  <c r="C312" i="3"/>
  <c r="C309" i="3" s="1"/>
  <c r="C316" i="3"/>
  <c r="C313" i="3" s="1"/>
  <c r="C317" i="3"/>
  <c r="D26" i="3"/>
  <c r="D27" i="3"/>
  <c r="C27" i="3" s="1"/>
  <c r="D28" i="3"/>
  <c r="C28" i="3" s="1"/>
  <c r="D126" i="3"/>
  <c r="E130" i="3"/>
  <c r="E170" i="3"/>
  <c r="C136" i="3" l="1"/>
  <c r="C134" i="3" s="1"/>
  <c r="I21" i="3"/>
  <c r="I11" i="3" s="1"/>
  <c r="I9" i="3" s="1"/>
  <c r="D49" i="3"/>
  <c r="H263" i="3"/>
  <c r="E14" i="3"/>
  <c r="G14" i="3"/>
  <c r="C16" i="3"/>
  <c r="C14" i="3" s="1"/>
  <c r="H54" i="3"/>
  <c r="H50" i="3"/>
  <c r="H48" i="3" s="1"/>
  <c r="H21" i="3"/>
  <c r="H11" i="3" s="1"/>
  <c r="C298" i="3"/>
  <c r="D191" i="3"/>
  <c r="C191" i="3" s="1"/>
  <c r="C254" i="3"/>
  <c r="C232" i="3"/>
  <c r="C55" i="3"/>
  <c r="D54" i="3"/>
  <c r="C207" i="3"/>
  <c r="D50" i="3"/>
  <c r="D21" i="3"/>
  <c r="D11" i="3" s="1"/>
  <c r="C296" i="3"/>
  <c r="D295" i="3"/>
  <c r="C295" i="3" s="1"/>
  <c r="C230" i="3"/>
  <c r="G54" i="3"/>
  <c r="G50" i="3"/>
  <c r="G48" i="3" s="1"/>
  <c r="G21" i="3"/>
  <c r="F19" i="3"/>
  <c r="F10" i="3"/>
  <c r="F9" i="3" s="1"/>
  <c r="E212" i="3"/>
  <c r="E209" i="3"/>
  <c r="E206" i="3" s="1"/>
  <c r="C56" i="3"/>
  <c r="I54" i="3"/>
  <c r="I50" i="3"/>
  <c r="I48" i="3" s="1"/>
  <c r="C269" i="3"/>
  <c r="D263" i="3"/>
  <c r="C249" i="3"/>
  <c r="D248" i="3"/>
  <c r="C248" i="3" s="1"/>
  <c r="D229" i="3"/>
  <c r="C229" i="3" s="1"/>
  <c r="C215" i="3"/>
  <c r="C212" i="3" s="1"/>
  <c r="D209" i="3"/>
  <c r="D212" i="3"/>
  <c r="E22" i="3"/>
  <c r="E12" i="3" s="1"/>
  <c r="E51" i="3"/>
  <c r="C51" i="3" s="1"/>
  <c r="E54" i="3"/>
  <c r="E50" i="3"/>
  <c r="C34" i="3"/>
  <c r="C31" i="3" s="1"/>
  <c r="D31" i="3"/>
  <c r="D22" i="3"/>
  <c r="H10" i="3"/>
  <c r="C20" i="3"/>
  <c r="D10" i="3"/>
  <c r="C57" i="3"/>
  <c r="E21" i="3"/>
  <c r="C49" i="3"/>
  <c r="D25" i="3"/>
  <c r="C25" i="3" s="1"/>
  <c r="C26" i="3"/>
  <c r="D48" i="3" l="1"/>
  <c r="I19" i="3"/>
  <c r="H9" i="3"/>
  <c r="C263" i="3"/>
  <c r="H19" i="3"/>
  <c r="C54" i="3"/>
  <c r="C10" i="3"/>
  <c r="C22" i="3"/>
  <c r="D12" i="3"/>
  <c r="C12" i="3" s="1"/>
  <c r="C209" i="3"/>
  <c r="D206" i="3"/>
  <c r="C206" i="3" s="1"/>
  <c r="E11" i="3"/>
  <c r="E19" i="3"/>
  <c r="C21" i="3"/>
  <c r="D19" i="3"/>
  <c r="E48" i="3"/>
  <c r="C50" i="3"/>
  <c r="G11" i="3"/>
  <c r="G9" i="3" s="1"/>
  <c r="G19" i="3"/>
  <c r="C48" i="3" l="1"/>
  <c r="C19" i="3"/>
  <c r="D9" i="3"/>
  <c r="E9" i="3"/>
  <c r="C11" i="3"/>
  <c r="C9" i="3" s="1"/>
</calcChain>
</file>

<file path=xl/sharedStrings.xml><?xml version="1.0" encoding="utf-8"?>
<sst xmlns="http://schemas.openxmlformats.org/spreadsheetml/2006/main" count="393" uniqueCount="133">
  <si>
    <t>№ п/п</t>
  </si>
  <si>
    <t>Наименование мероприятия/Источники расходов на финансирование</t>
  </si>
  <si>
    <t>Объем расходов на выполнение мероприятия за счет всех источников ресурсного обеспечения, тыс. рублей</t>
  </si>
  <si>
    <t>Номер строки целевых показателей, на достижение которых направлены мероприятия</t>
  </si>
  <si>
    <t>ВСЕГО</t>
  </si>
  <si>
    <t>2023 год</t>
  </si>
  <si>
    <t>2024 год</t>
  </si>
  <si>
    <t>Всего по муниципальной программе, в том числе</t>
  </si>
  <si>
    <t>x</t>
  </si>
  <si>
    <t>федеральный бюджет</t>
  </si>
  <si>
    <t>областной бюджет</t>
  </si>
  <si>
    <t>местный бюджет</t>
  </si>
  <si>
    <t>Капитальные вложения</t>
  </si>
  <si>
    <t>Прочие нужды</t>
  </si>
  <si>
    <t>Подпрограмма 1 "Реализация проекта "Уральская инженерная школа"</t>
  </si>
  <si>
    <t>Всего по подпрограмме 1, в том числе</t>
  </si>
  <si>
    <t>3. Прочие нужды</t>
  </si>
  <si>
    <t>Всего по направлению «Прочие нужды», в том числе</t>
  </si>
  <si>
    <t>Подпрограмма 2 "Качество образования как основа благополучия"</t>
  </si>
  <si>
    <t>Всего по подпрограмме 2, в том числе</t>
  </si>
  <si>
    <t>Подпрограмма 3 "Педагогические кадры XXI века"</t>
  </si>
  <si>
    <t>Всего по подпрограмме 3, в том числе</t>
  </si>
  <si>
    <t>Всего по подпрограмме 4, в том числе</t>
  </si>
  <si>
    <t>Всего по подпрограмме 5, в том числе</t>
  </si>
  <si>
    <t>Всего по подпрограмме 6, в том числе</t>
  </si>
  <si>
    <t>2025 год</t>
  </si>
  <si>
    <t>2026 год</t>
  </si>
  <si>
    <t>2027 год</t>
  </si>
  <si>
    <t>2028 год</t>
  </si>
  <si>
    <t>Подпрограмма 7 "Строительство и реконструкция зданий муниципальных образовательных организаций"</t>
  </si>
  <si>
    <t>Всего по подпрограмме 7, в том числе</t>
  </si>
  <si>
    <t>1. Капитальные вложения</t>
  </si>
  <si>
    <t>Всего по направлению «Капитальные вложения», в том числе</t>
  </si>
  <si>
    <t>Всего по подпрограмме 8, в том числе</t>
  </si>
  <si>
    <t>внебюджетные источники</t>
  </si>
  <si>
    <t>Мероприятие 1.1. Обеспечение условий реализации муниципальными общеобразовательными организациями образовательных программ естественно-научного цикла и профориентационной работы, всего, из них:</t>
  </si>
  <si>
    <t>Мероприятие 2.3 Организация предоставления дошкольного образования, создание условий для присмотра и ухода за детьми, содержания детей в муниципальных образовательных организациях, всего, из них:</t>
  </si>
  <si>
    <t>Мероприятие 2.5 Организация предоставления дошкольного образования, создание условий для присмотра и ухода за детьми-инвалидами, детьми-сиротами, детьми, оставшимися без попечения родителей, детьми с туберкулезной интоксикацией, всего, из них:</t>
  </si>
  <si>
    <t>Мероприятие 2.7 Финансовое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расходов на приобретение учебников и учебных пособий, средств обучения, игр, игрушек, всего, из них:</t>
  </si>
  <si>
    <t>Мероприятие 2.8 Организация предоставления общего образования и создание условий для содержания детей в муниципальных общеобразовательных организациях, всего, из них:</t>
  </si>
  <si>
    <t>Мероприятие 2.11 Развитие школьного спорта, организация проведения официальных физкультурно-оздоровительных и спортивных мероприятий в общеобразовательных организациях, всего, из них:</t>
  </si>
  <si>
    <t>Мероприятие 2.12 Организация предоставления дополнительного образования детей в муниципальных организациях дополнительного образования, всего, из них:</t>
  </si>
  <si>
    <t>Мероприятие 2.16 Обеспечение мероприятий по антитеррористической защищенности муниципальных образовательных организаций, всего, из них:</t>
  </si>
  <si>
    <t>Мероприятие 2.17 Обеспечение персонифицированного финансирования дополнительного образования детей, всего, из них:</t>
  </si>
  <si>
    <t>Мероприятие 2.18 Обеспечение мероприятий по оборудованию спортивных площадок в общеобразовательных организациях, всего, из них:</t>
  </si>
  <si>
    <t>Мероприятие 2.22 Создание в образовательных организациях условий для получения детьми-инвалидами качественного образования, всего, из них:</t>
  </si>
  <si>
    <t>Мероприятие 2.23 Предоставление услуг по оказанию психолого-педагогической помощи детям в муниципальных образовательных организациях, всего, из них:</t>
  </si>
  <si>
    <t>Мероприятие 2.26 Создание в муниципальных общеобразовательных организациях условий для организации горячего питания обучающихся, всего, из них:</t>
  </si>
  <si>
    <t>Мероприятие 4.1 Создание условий для организации патриотического воспитания граждан, всего, из них:</t>
  </si>
  <si>
    <t>Мероприятие 4.2 Содействие формированию здорового жизненного стиля обучающихся, профилактике незаконного потребления алкогольной продукции, наркотических средств и психотропных веществ, наркомании, токсикомании и алкогольной зависимости, формированию законопослушного и безопасного поведения обучающихся, всего, из них:</t>
  </si>
  <si>
    <t>Мероприятие 4.3 Организация военно - патриотического воспитания и допризывной подготовки молодых граждан, всего, из них:</t>
  </si>
  <si>
    <t>Мероприятие 6.1 Создание дополнительных мест для детей в возрасте от 1,5 до 3 лет любой направленности в организациях, осуществляющих образовательную деятельность (за исключением государственных, муниципальных), и у индивидуальных предпринимателей, осуществляющих образовательную деятельность по образовательным программам дошкольного образования, в том числе адаптированным, и присмотр и уход за детьми, всего, из них:</t>
  </si>
  <si>
    <t>Мероприятие 7.2 Строительство и реконструкция  зданий муниципальных  образовательных организаций, всего, из них:</t>
  </si>
  <si>
    <t>Мероприятие 8.1 Обеспечение деятельности муниципальных органов (центральный аппарат), всего, из них:</t>
  </si>
  <si>
    <t>Мероприятие 8.2 Обеспечение деятельности подведомственных учреждений в сфере образования и культуры, всего, из них:</t>
  </si>
  <si>
    <t>Мероприятие 8.3 Организация и проведение муниципальных и областных мероприятий в сфере образования и культуры, всего, из них:</t>
  </si>
  <si>
    <t>Мероприятие 8.4 Пенсионное обеспечение муниципальных служащих, всего, из них:</t>
  </si>
  <si>
    <t>Мероприятие 1.3.  Поддержка победителей конкурса среди муниципальных дошкольных образовательных организаций, расположенных на территории Свердловской области, осуществляющих образовательную деятельность в соответствии с целями и задачами проекта "Уральская инженерная школа", всего, из них:</t>
  </si>
  <si>
    <t>Мероприятие 2.1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части финансирования расходов на оплату труда работников дошкольных образовательных организаций, всего, из них:</t>
  </si>
  <si>
    <t>Мероприятие 2.2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части финансирования расходов на приобретение учебников и учебных пособий, средств обучения, игр, игрушек, всего, из них:</t>
  </si>
  <si>
    <t>Мероприятие 2.4 Реализация программ спортивной подготовки в муниципальных учреждениях, всего, из них:</t>
  </si>
  <si>
    <t>Мероприятие 2.6 Финансовое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расходов на оплату труда работников общеобразовательных организаций, всего, из них:</t>
  </si>
  <si>
    <t>Мероприятие 2.14 Осуществление мероприятий по обеспечению организации отдыха детей в каникулярное время, включая мероприятия по обеспечению безопасности их жизни и здоровья, всего, из них:</t>
  </si>
  <si>
    <t>Мероприятие 2.15 Организация мероприятий по укреплению и развитию материально-технической базы муниципальных образовательных организаций, всего, из них:</t>
  </si>
  <si>
    <t>Мероприятие 2.19 Создание безопасных условий пребывания в муниципальных организациях отдыха детей и их оздоровления, всего, из них:</t>
  </si>
  <si>
    <t>Мероприятие 2.20 Субвенции местным бюджетам на осуществление государственных полномочий Свердловской области по организации и обеспечению отдыха и оздоровления детей (за исключением детей - сирот и детей, оставшихся без попечения родителей, детей, находящихся в трудной жизненной ситуации) в учебное время, включая мероприятия по обеспечению безопасности их жизни и здоровья, всего, из них:</t>
  </si>
  <si>
    <t>Мероприятие 5.1 Создание и обеспечение функционирования центров образования естественно-научной и технологической направленностей в общеобразовательных организациях, расположенных в сельской местности и малых городах, всего, из них:</t>
  </si>
  <si>
    <t>2.4.1.</t>
  </si>
  <si>
    <t>2.5.1.</t>
  </si>
  <si>
    <t>2.8.1.</t>
  </si>
  <si>
    <t>2.9.1.</t>
  </si>
  <si>
    <t>2.11.1.; 2.12.1.; 2.12.2.; 2.12.3.; 2.12.4.</t>
  </si>
  <si>
    <t>3.1.1; 3.1.2.; 3.1.3.;  3.1.4; 3.1.5; 5.1.2.</t>
  </si>
  <si>
    <t>6.1.1.</t>
  </si>
  <si>
    <t xml:space="preserve">2.6.1.; 5.1.2.;4.2.2.; 6.1.1. </t>
  </si>
  <si>
    <t>2.2.1.; 2.2.2.; 2.2.3.; 2.4.1.</t>
  </si>
  <si>
    <t>8.1.1.</t>
  </si>
  <si>
    <t xml:space="preserve"> 2.2.1.; 2.2.2.; 2.2.3.; 4.4.3.;  5.1.1.;  5.3.1.</t>
  </si>
  <si>
    <t>2.1.7.;  4.4.3.</t>
  </si>
  <si>
    <t>2.1.3.; 7.1.1.; 7.1.2.;</t>
  </si>
  <si>
    <t>1.1.1.;  1.1.3.; 1.1.4.; 2.1.8.</t>
  </si>
  <si>
    <t>1.1.1.; 2.7.1.</t>
  </si>
  <si>
    <t>2.2.1.; 4.2.2.; 5.1.2.;  6.1.1.</t>
  </si>
  <si>
    <t xml:space="preserve">2.1.1.; 2.1.2; 2.1.4.; 2.1.5.; 2.1.7.; 2.1.8.; 4.2.2.; 6.1.1.  </t>
  </si>
  <si>
    <t>2.1.1.; 2.1.9.</t>
  </si>
  <si>
    <t>2.2.1.; 6.1.1.</t>
  </si>
  <si>
    <t>2.1.7.</t>
  </si>
  <si>
    <t>Мероприятие 7.1. Проектно-изыскательские работы, экспертиза проектно-сметной документации для строительства муниципальных общеобразовательных организаций, всего, из них:</t>
  </si>
  <si>
    <r>
      <t>2.1.1; 2.1.2; 2.1.4;</t>
    </r>
    <r>
      <rPr>
        <b/>
        <u/>
        <sz val="14"/>
        <rFont val="Times New Roman"/>
        <family val="1"/>
        <charset val="204"/>
      </rPr>
      <t xml:space="preserve"> </t>
    </r>
    <r>
      <rPr>
        <b/>
        <sz val="14"/>
        <rFont val="Times New Roman"/>
        <family val="1"/>
        <charset val="204"/>
      </rPr>
      <t>2.1.5.; 2.1.6.;  2.1.7.;  2.1.8.; 2.2.1.; 4.2.2.; 6.1.1.; 5.1.2.</t>
    </r>
  </si>
  <si>
    <t xml:space="preserve"> 2.1.7.; 6.1.1. </t>
  </si>
  <si>
    <t>2.12.2.; 5.2.1.</t>
  </si>
  <si>
    <t>2.12.2.; 5.2.1.; 5.2.5.</t>
  </si>
  <si>
    <t>5.1.1.;5.2.2.; 5.3.1; 5.3.2.; 5.3.3.</t>
  </si>
  <si>
    <t xml:space="preserve"> 5.2.3.; 5.2.4.; 8.1.1.</t>
  </si>
  <si>
    <t>2.1.7.; 4.2.4.</t>
  </si>
  <si>
    <t>Мероприятие 2.27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на условиях софинансирования из федерального бюджета, всего, из них:</t>
  </si>
  <si>
    <t>Мероприятие 2.28 Ежемесячное денежное вознаграждение за классное руководство педагогическим работникам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на условиях софинансирования из федерального бюджета, всего, из них:</t>
  </si>
  <si>
    <t>Мероприятие 2.25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 на условиях софинансирования из федерального бюджета, всего, из них:</t>
  </si>
  <si>
    <t>Мероприятие 2.29 Обеспечение отдыха отдельных категорий детей, проживающих на территории Свердловской области, в организациях отдыха детей и их оздоровления, расположенных на побережье Черного моря, всего, из них:</t>
  </si>
  <si>
    <t>Мероприятие 2.30 Обеспечение дополнительных гарантий по социальной поддержке детей-сирот и детей, оставшихся без попечения родителей, лиц из числа детей-сирот и детей, оставшихся без попечения родителей, лиц, потерявших в период обучения обоих родителей или единственного родителя, обучающихся в муниципальных образовательных организациях, всего, из них:</t>
  </si>
  <si>
    <t>Мероприятие 2.31 Обеспечение осуществления оплаты труда работников муниципальных организаций дополнительного образования и муниципальных образовательных организаций высшего образования с учетом установленных указами Президента Российской Федерации показателей соотношения заработной платы для данных категорий работников, всего, из них:</t>
  </si>
  <si>
    <t>Мероприятие 5.2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на условиях софинансирования из федерального бюджета, всего, из них:</t>
  </si>
  <si>
    <t>2.3.1.; 2.3.2.; 2.3.3.</t>
  </si>
  <si>
    <t>4.1.1.; 4.2.1.; 4.2.2.; 4.2.3.</t>
  </si>
  <si>
    <t xml:space="preserve"> 2.10.1;  2.10.2.</t>
  </si>
  <si>
    <t>4.2.5;  4.2.6.</t>
  </si>
  <si>
    <t>Мероприятие 2.32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 на условиях софинансирования из федерального бюджета, всего, из них:</t>
  </si>
  <si>
    <t>4.2.5; 4.2.6</t>
  </si>
  <si>
    <t xml:space="preserve">1.1.1.;  1.1.2.;  1.1.3; 1.1.4.; 1.1.5.; 1.2.1.; 2.1.4.; 2.1.8.; 5.3.1.; 5.3.2.; 5.3.3. </t>
  </si>
  <si>
    <t>2.9.1.;  2.10.1;  2.10.2.; 2.10.3.; 2.10.4.; 2.10.5.</t>
  </si>
  <si>
    <t>2.3.1.; 2.3.2.; 2.3.3</t>
  </si>
  <si>
    <t>2.9.1.; 2.10.6.</t>
  </si>
  <si>
    <t>2.1.1.; 2.1.9.; 2.10.3.; 2.10.4.; 2.10.5; 2.13.1.; 2.13.2.</t>
  </si>
  <si>
    <t>4.1.1.; 4.2.1.;  4.2.2.; 4.2.3.; 4.2.4.; 4.3.2.</t>
  </si>
  <si>
    <t>4.2.1.; 4.2.2.; 4.2.3.; 4.2.4.;  4.3.1.; 4.3.2.;  4.4.1.;  4.4.2.; 4.4.4.</t>
  </si>
  <si>
    <t xml:space="preserve">Приложение № 2  к муниципальной программе </t>
  </si>
  <si>
    <t>План</t>
  </si>
  <si>
    <t>Мероприятие 2.9 Осуществление мероприятий по обеспечению питанием обучающихся в муниципальных общеобразовательных организациях за счет межбюджетных трансфертов из областного бюджета, всего, из них:</t>
  </si>
  <si>
    <t>Мероприятие 1.2 Организация мероприятий по развитию материально-технической базы муниципальных образовательных организаций Березовского муниципального округа, участвующих в реализации проекта "Уральская инженерная школа", всего, из них:</t>
  </si>
  <si>
    <t>Мероприятие 2.10 Организация и проведение в Березовском муниципальном округе государственной итоговой аттестации, в том числе единого государственного экзамена, всего, из них:</t>
  </si>
  <si>
    <t>Мероприятие 2.13 Организация отдыха и оздоровления детей и подростков в муниципальных организациях Березовского муниципального округа, всего, из них:</t>
  </si>
  <si>
    <t>Мероприятие 3.1 Подготовка педагогических кадров для общеобразовательных организаций Березовского муниципального округа, всего, из них:</t>
  </si>
  <si>
    <t>Подпрограмма 4 "Патриотическое воспитание граждан и формирование основ безопасности жизнедеятельности обучающихся в Березовском муниципальном округе"</t>
  </si>
  <si>
    <t>Подпрограмма 5 "Реализация национального проекта "Образование" в Березовском муниципальном округе"</t>
  </si>
  <si>
    <t>Подпрограмма 6 "Реализация национального проекта "Демография" в Березовском муниципальном округе"</t>
  </si>
  <si>
    <t>Подпрограмма 8 "Обеспечение реализации муниципальной программы Березовского муниципального округа 
"Развитие системы образования Березовского муниципального округа до 2028 года"</t>
  </si>
  <si>
    <t>Мероприятие 7.4 Реализация мероприятий по модернизации школьных систем образования, всего, из них:</t>
  </si>
  <si>
    <t>мероприятий по выполнению муниципальной программы Березовского муниципального округа "Развитие системы образования Березовского муниципального округа до 2028 года"</t>
  </si>
  <si>
    <t>Мероприятие 2.21. Обеспечение осуществления оплаты труда педагогических работников с учетом установленных указами Президента Российской Федерации показателей соотношения заработной платы для данной категории работников, всего, из них:</t>
  </si>
  <si>
    <t>Мероприятие 2.33  Обеспечение мероприятий по капитальному ремонту спортивных залов, в том числе вспомогательных помещений при них, в муниципальных общеобразовательных организациях, всего, из них:</t>
  </si>
  <si>
    <t>Мероприятие 2.34  Обеспечение мероприятий по обустройству физкультурно-спортивных зон в муниципальных общеобразовательных организациях, всего, из них:</t>
  </si>
  <si>
    <t>2.5.2.</t>
  </si>
  <si>
    <t>Приложение  №2 к постановлению администрации Березовского муниципального округа от 23.01.2025 № 70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</si>
</sst>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0,_₽"/>
    <numFmt numFmtId="165" formatCode="#,##0.00000"/>
    <numFmt numFmtId="166" formatCode="_(* #,##0.000_);_(* \(#,##0.000\);_(* \-??_);_(@_)"/>
  </numFmts>
  <fonts count="13" x14ac:knownFonts="1">
    <font>
      <sz val="11"/>
      <color rgb="FF000000"/>
      <name val="Calibri"/>
      <family val="2"/>
      <charset val="204"/>
    </font>
    <font>
      <sz val="14"/>
      <name val="Times New Roman"/>
      <family val="1"/>
      <charset val="204"/>
    </font>
    <font>
      <b/>
      <sz val="14"/>
      <name val="Times New Roman"/>
      <family val="1"/>
      <charset val="204"/>
    </font>
    <font>
      <b/>
      <i/>
      <sz val="14"/>
      <name val="Times New Roman"/>
      <family val="1"/>
      <charset val="204"/>
    </font>
    <font>
      <sz val="11"/>
      <name val="Calibri"/>
      <family val="2"/>
      <charset val="204"/>
    </font>
    <font>
      <b/>
      <u/>
      <sz val="14"/>
      <name val="Times New Roman"/>
      <family val="1"/>
      <charset val="204"/>
    </font>
    <font>
      <i/>
      <sz val="14"/>
      <name val="Times New Roman"/>
      <family val="1"/>
      <charset val="204"/>
    </font>
    <font>
      <b/>
      <sz val="16"/>
      <name val="Calibri"/>
      <family val="2"/>
      <charset val="204"/>
    </font>
    <font>
      <b/>
      <sz val="16"/>
      <name val="Times New Roman"/>
      <family val="1"/>
      <charset val="204"/>
    </font>
    <font>
      <sz val="11"/>
      <color rgb="FF000000"/>
      <name val="Calibri"/>
      <family val="2"/>
      <charset val="204"/>
    </font>
    <font>
      <sz val="13"/>
      <name val="Times New Roman"/>
      <family val="1"/>
      <charset val="204"/>
    </font>
    <font>
      <sz val="14"/>
      <color rgb="FF000000"/>
      <name val="Times New Roman"/>
      <family val="1"/>
      <charset val="204"/>
    </font>
    <font>
      <b/>
      <sz val="14"/>
      <color rgb="FFFF0000"/>
      <name val="Times New Roman"/>
      <family val="1"/>
      <charset val="20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43" fontId="9" fillId="0" borderId="0" applyFont="0" applyFill="0" applyBorder="0" applyAlignment="0" applyProtection="0"/>
  </cellStyleXfs>
  <cellXfs count="49">
    <xf numFmtId="0" fontId="0" fillId="0" borderId="0" xfId="0"/>
    <xf numFmtId="0" fontId="4" fillId="0" borderId="0" xfId="0" applyFont="1" applyFill="1"/>
    <xf numFmtId="4" fontId="1" fillId="0" borderId="1" xfId="0" applyNumberFormat="1" applyFont="1" applyFill="1" applyBorder="1" applyAlignment="1">
      <alignment horizontal="center" vertical="center"/>
    </xf>
    <xf numFmtId="4" fontId="1" fillId="0" borderId="1" xfId="0" applyNumberFormat="1" applyFont="1" applyFill="1" applyBorder="1" applyAlignment="1">
      <alignment vertical="center" wrapText="1"/>
    </xf>
    <xf numFmtId="0" fontId="2" fillId="0" borderId="0" xfId="0" applyFont="1" applyFill="1" applyAlignment="1">
      <alignment horizontal="center" vertical="center"/>
    </xf>
    <xf numFmtId="4" fontId="1" fillId="0" borderId="1" xfId="0" applyNumberFormat="1" applyFont="1" applyFill="1" applyBorder="1" applyAlignment="1">
      <alignment horizontal="left" vertical="center" wrapText="1"/>
    </xf>
    <xf numFmtId="165" fontId="1" fillId="0" borderId="0" xfId="0" applyNumberFormat="1" applyFont="1" applyFill="1" applyAlignment="1">
      <alignment horizontal="center" vertical="center"/>
    </xf>
    <xf numFmtId="4" fontId="4" fillId="0" borderId="0" xfId="0" applyNumberFormat="1" applyFont="1" applyFill="1"/>
    <xf numFmtId="0" fontId="1" fillId="0" borderId="0" xfId="0" applyFont="1" applyFill="1" applyAlignment="1">
      <alignment horizontal="center" vertical="center"/>
    </xf>
    <xf numFmtId="2" fontId="4" fillId="0" borderId="0" xfId="0" applyNumberFormat="1" applyFont="1" applyFill="1"/>
    <xf numFmtId="4" fontId="1" fillId="0" borderId="0" xfId="0" applyNumberFormat="1" applyFont="1" applyFill="1" applyAlignment="1">
      <alignment horizontal="center" vertical="center"/>
    </xf>
    <xf numFmtId="0" fontId="6" fillId="0" borderId="0" xfId="0" applyFont="1" applyFill="1" applyAlignment="1">
      <alignment horizontal="center" vertical="center"/>
    </xf>
    <xf numFmtId="4" fontId="2" fillId="0" borderId="1" xfId="0" applyNumberFormat="1" applyFont="1" applyFill="1" applyBorder="1" applyAlignment="1">
      <alignment horizontal="left" vertical="center" wrapText="1"/>
    </xf>
    <xf numFmtId="4" fontId="2" fillId="0" borderId="1" xfId="0" applyNumberFormat="1" applyFont="1" applyFill="1" applyBorder="1" applyAlignment="1">
      <alignment horizontal="center" vertical="center" wrapText="1"/>
    </xf>
    <xf numFmtId="2" fontId="2" fillId="0" borderId="0" xfId="0" applyNumberFormat="1" applyFont="1" applyFill="1" applyAlignment="1">
      <alignment horizontal="center" vertical="center"/>
    </xf>
    <xf numFmtId="4" fontId="2" fillId="0" borderId="1" xfId="0" applyNumberFormat="1" applyFont="1" applyFill="1" applyBorder="1" applyAlignment="1">
      <alignment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7" fillId="0" borderId="0" xfId="0" applyFont="1" applyFill="1"/>
    <xf numFmtId="0" fontId="8" fillId="0" borderId="0" xfId="0" applyFont="1" applyFill="1" applyAlignment="1">
      <alignment horizontal="center" vertical="center"/>
    </xf>
    <xf numFmtId="4" fontId="1" fillId="0" borderId="1" xfId="0" applyNumberFormat="1" applyFont="1" applyFill="1" applyBorder="1" applyAlignment="1">
      <alignment horizontal="center"/>
    </xf>
    <xf numFmtId="0" fontId="1" fillId="0" borderId="1"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4"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4" fontId="1" fillId="0" borderId="1" xfId="0" applyNumberFormat="1" applyFont="1" applyFill="1" applyBorder="1" applyAlignment="1">
      <alignment horizontal="center" vertical="center" wrapText="1"/>
    </xf>
    <xf numFmtId="166" fontId="10" fillId="0" borderId="0" xfId="1" applyNumberFormat="1" applyFont="1" applyFill="1" applyBorder="1" applyAlignment="1" applyProtection="1">
      <alignment horizontal="center" vertical="center"/>
    </xf>
    <xf numFmtId="166" fontId="10" fillId="0" borderId="0" xfId="1" applyNumberFormat="1" applyFont="1" applyFill="1" applyBorder="1" applyAlignment="1" applyProtection="1">
      <alignment vertical="center"/>
    </xf>
    <xf numFmtId="3" fontId="10" fillId="0" borderId="0" xfId="1" applyNumberFormat="1" applyFont="1" applyFill="1" applyBorder="1" applyAlignment="1" applyProtection="1">
      <alignment horizontal="center" vertical="center"/>
    </xf>
    <xf numFmtId="166" fontId="10" fillId="0" borderId="0" xfId="1" applyNumberFormat="1" applyFont="1" applyFill="1" applyBorder="1" applyAlignment="1" applyProtection="1">
      <alignment vertical="center" wrapText="1"/>
    </xf>
    <xf numFmtId="0" fontId="11" fillId="0" borderId="0" xfId="0" applyFont="1" applyFill="1"/>
    <xf numFmtId="0" fontId="0" fillId="0" borderId="0" xfId="0" applyFill="1"/>
    <xf numFmtId="0" fontId="11" fillId="0" borderId="0" xfId="0" applyFont="1" applyFill="1" applyAlignment="1">
      <alignment horizontal="center" vertical="center"/>
    </xf>
    <xf numFmtId="0" fontId="1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 fontId="1" fillId="0" borderId="1" xfId="0" applyNumberFormat="1" applyFont="1" applyFill="1" applyBorder="1" applyAlignment="1">
      <alignment horizontal="center" vertical="center" wrapText="1"/>
    </xf>
    <xf numFmtId="4" fontId="12" fillId="0" borderId="1" xfId="0" applyNumberFormat="1" applyFont="1" applyFill="1" applyBorder="1" applyAlignment="1">
      <alignment vertical="center" wrapText="1"/>
    </xf>
    <xf numFmtId="4" fontId="12"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left" vertical="center" wrapText="1"/>
    </xf>
    <xf numFmtId="166" fontId="10" fillId="0" borderId="0" xfId="1" applyNumberFormat="1" applyFont="1" applyFill="1" applyBorder="1" applyAlignment="1" applyProtection="1">
      <alignment horizontal="left" vertical="center" wrapText="1"/>
    </xf>
    <xf numFmtId="0" fontId="1" fillId="0" borderId="0" xfId="0" applyFont="1" applyFill="1" applyBorder="1" applyAlignment="1">
      <alignment horizontal="center" vertical="center"/>
    </xf>
    <xf numFmtId="0" fontId="1" fillId="0" borderId="2" xfId="0" applyFont="1" applyFill="1" applyBorder="1" applyAlignment="1">
      <alignment horizontal="center" vertical="center"/>
    </xf>
    <xf numFmtId="4" fontId="3" fillId="0" borderId="1" xfId="0" applyNumberFormat="1" applyFont="1" applyFill="1" applyBorder="1" applyAlignment="1">
      <alignment horizontal="center" vertical="center" wrapText="1"/>
    </xf>
    <xf numFmtId="4" fontId="1" fillId="0" borderId="1" xfId="0" applyNumberFormat="1" applyFont="1" applyFill="1" applyBorder="1" applyAlignment="1">
      <alignment horizontal="center"/>
    </xf>
    <xf numFmtId="0" fontId="1" fillId="0" borderId="1"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center"/>
    </xf>
    <xf numFmtId="4" fontId="1" fillId="0" borderId="1" xfId="0" applyNumberFormat="1" applyFont="1" applyFill="1" applyBorder="1" applyAlignment="1">
      <alignment horizontal="center" vertical="center" wrapText="1"/>
    </xf>
  </cellXfs>
  <cellStyles count="2">
    <cellStyle name="Обычный" xfId="0" builtinId="0"/>
    <cellStyle name="Финансовый"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EEBF7"/>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99"/>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66FF"/>
      <color rgb="FFCCFFCC"/>
      <color rgb="FFDD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20"/>
  <sheetViews>
    <sheetView tabSelected="1" zoomScale="90" zoomScaleNormal="90" workbookViewId="0">
      <pane xSplit="2" ySplit="7" topLeftCell="C180" activePane="bottomRight" state="frozen"/>
      <selection pane="topRight" activeCell="C1" sqref="C1"/>
      <selection pane="bottomLeft" activeCell="A8" sqref="A8"/>
      <selection pane="bottomRight" activeCell="B186" sqref="B186"/>
    </sheetView>
  </sheetViews>
  <sheetFormatPr defaultRowHeight="18.75" x14ac:dyDescent="0.25"/>
  <cols>
    <col min="1" max="1" width="9.140625" style="8"/>
    <col min="2" max="2" width="67.140625" style="16" customWidth="1"/>
    <col min="3" max="3" width="20.28515625" style="17" customWidth="1"/>
    <col min="4" max="4" width="20.7109375" style="8" customWidth="1"/>
    <col min="5" max="5" width="19.5703125" style="8" customWidth="1"/>
    <col min="6" max="6" width="21.85546875" style="8" customWidth="1"/>
    <col min="7" max="7" width="21.140625" style="8" customWidth="1"/>
    <col min="8" max="8" width="18.5703125" style="8" customWidth="1"/>
    <col min="9" max="9" width="20.42578125" style="8" customWidth="1"/>
    <col min="10" max="10" width="27.140625" style="17" customWidth="1"/>
    <col min="11" max="11" width="26.140625" style="8" customWidth="1"/>
    <col min="12" max="12" width="9.140625" style="8"/>
    <col min="13" max="19" width="14.28515625" style="8" customWidth="1"/>
    <col min="20" max="1025" width="9.140625" style="8"/>
    <col min="1026" max="16384" width="9.140625" style="1"/>
  </cols>
  <sheetData>
    <row r="1" spans="1:1025" s="27" customFormat="1" ht="79.5" customHeight="1" x14ac:dyDescent="0.25">
      <c r="B1" s="28"/>
      <c r="F1" s="29"/>
      <c r="G1" s="29"/>
      <c r="H1" s="40" t="s">
        <v>132</v>
      </c>
      <c r="I1" s="40"/>
      <c r="J1" s="40"/>
      <c r="K1" s="30"/>
    </row>
    <row r="2" spans="1:1025" s="27" customFormat="1" ht="40.5" customHeight="1" x14ac:dyDescent="0.25">
      <c r="B2" s="28"/>
      <c r="F2" s="29"/>
      <c r="G2" s="29"/>
      <c r="H2" s="40" t="s">
        <v>115</v>
      </c>
      <c r="I2" s="40"/>
      <c r="J2" s="40"/>
      <c r="K2" s="30"/>
    </row>
    <row r="3" spans="1:1025" s="32" customFormat="1" x14ac:dyDescent="0.3">
      <c r="A3" s="31"/>
      <c r="B3" s="41" t="s">
        <v>116</v>
      </c>
      <c r="C3" s="41"/>
      <c r="D3" s="41"/>
      <c r="E3" s="41"/>
      <c r="F3" s="41"/>
      <c r="G3" s="41"/>
      <c r="H3" s="41"/>
      <c r="I3" s="41"/>
      <c r="J3" s="41"/>
      <c r="AMK3" s="33"/>
    </row>
    <row r="4" spans="1:1025" s="32" customFormat="1" x14ac:dyDescent="0.3">
      <c r="A4" s="31"/>
      <c r="B4" s="42" t="s">
        <v>127</v>
      </c>
      <c r="C4" s="42"/>
      <c r="D4" s="42"/>
      <c r="E4" s="42"/>
      <c r="F4" s="42"/>
      <c r="G4" s="42"/>
      <c r="H4" s="42"/>
      <c r="I4" s="42"/>
      <c r="J4" s="42"/>
      <c r="AMK4" s="33"/>
    </row>
    <row r="5" spans="1:1025" s="32" customFormat="1" x14ac:dyDescent="0.25">
      <c r="A5" s="34"/>
      <c r="B5" s="24"/>
      <c r="C5" s="24"/>
      <c r="D5" s="25"/>
      <c r="E5" s="25"/>
      <c r="F5" s="25"/>
      <c r="G5" s="25"/>
      <c r="H5" s="25"/>
      <c r="I5" s="25"/>
      <c r="J5" s="24"/>
      <c r="AMK5" s="33"/>
    </row>
    <row r="6" spans="1:1025" s="8" customFormat="1" ht="66.599999999999994" customHeight="1" x14ac:dyDescent="0.25">
      <c r="A6" s="45" t="s">
        <v>0</v>
      </c>
      <c r="B6" s="45" t="s">
        <v>1</v>
      </c>
      <c r="C6" s="21"/>
      <c r="D6" s="46" t="s">
        <v>2</v>
      </c>
      <c r="E6" s="46"/>
      <c r="F6" s="46"/>
      <c r="G6" s="46"/>
      <c r="H6" s="46"/>
      <c r="I6" s="46"/>
      <c r="J6" s="45" t="s">
        <v>3</v>
      </c>
      <c r="K6" s="1"/>
      <c r="L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row>
    <row r="7" spans="1:1025" s="8" customFormat="1" ht="81" customHeight="1" x14ac:dyDescent="0.25">
      <c r="A7" s="45"/>
      <c r="B7" s="45"/>
      <c r="C7" s="21" t="s">
        <v>4</v>
      </c>
      <c r="D7" s="22" t="s">
        <v>5</v>
      </c>
      <c r="E7" s="22" t="s">
        <v>6</v>
      </c>
      <c r="F7" s="22" t="s">
        <v>25</v>
      </c>
      <c r="G7" s="22" t="s">
        <v>26</v>
      </c>
      <c r="H7" s="22" t="s">
        <v>27</v>
      </c>
      <c r="I7" s="22" t="s">
        <v>28</v>
      </c>
      <c r="J7" s="45"/>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row>
    <row r="8" spans="1:1025" s="32" customFormat="1" x14ac:dyDescent="0.25">
      <c r="A8" s="24">
        <v>1</v>
      </c>
      <c r="B8" s="24">
        <v>2</v>
      </c>
      <c r="C8" s="24">
        <v>3</v>
      </c>
      <c r="D8" s="24">
        <v>4</v>
      </c>
      <c r="E8" s="24">
        <v>5</v>
      </c>
      <c r="F8" s="24">
        <v>6</v>
      </c>
      <c r="G8" s="24">
        <v>7</v>
      </c>
      <c r="H8" s="24">
        <v>8</v>
      </c>
      <c r="I8" s="24">
        <v>9</v>
      </c>
      <c r="J8" s="24">
        <v>10</v>
      </c>
      <c r="AMK8" s="33"/>
    </row>
    <row r="9" spans="1:1025" s="8" customFormat="1" ht="18.95" customHeight="1" x14ac:dyDescent="0.25">
      <c r="A9" s="21">
        <v>1</v>
      </c>
      <c r="B9" s="12" t="s">
        <v>7</v>
      </c>
      <c r="C9" s="13">
        <f>SUM(C10:C13)</f>
        <v>17689090.531290002</v>
      </c>
      <c r="D9" s="13">
        <f t="shared" ref="D9:H9" si="0">SUM(D10:D13)</f>
        <v>2404603.6936300001</v>
      </c>
      <c r="E9" s="13">
        <f t="shared" si="0"/>
        <v>2831316.5486900005</v>
      </c>
      <c r="F9" s="13">
        <f t="shared" si="0"/>
        <v>3280874.90392</v>
      </c>
      <c r="G9" s="13">
        <f t="shared" si="0"/>
        <v>3157281.8</v>
      </c>
      <c r="H9" s="13">
        <f t="shared" si="0"/>
        <v>3612104.4</v>
      </c>
      <c r="I9" s="13">
        <f>SUM(I10:I13)</f>
        <v>2402909.18505</v>
      </c>
      <c r="J9" s="23" t="s">
        <v>8</v>
      </c>
      <c r="K9" s="6"/>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row>
    <row r="10" spans="1:1025" s="8" customFormat="1" ht="18.95" customHeight="1" x14ac:dyDescent="0.25">
      <c r="A10" s="35">
        <v>2</v>
      </c>
      <c r="B10" s="5" t="s">
        <v>9</v>
      </c>
      <c r="C10" s="23">
        <f>SUM(D10:I10)</f>
        <v>525320.32828999998</v>
      </c>
      <c r="D10" s="23">
        <f>D15+D20</f>
        <v>113201.70000000001</v>
      </c>
      <c r="E10" s="23">
        <f t="shared" ref="E10:I13" si="1">E15+E20</f>
        <v>153789.02828999999</v>
      </c>
      <c r="F10" s="23">
        <f t="shared" si="1"/>
        <v>155505.4</v>
      </c>
      <c r="G10" s="23">
        <f t="shared" si="1"/>
        <v>0</v>
      </c>
      <c r="H10" s="23">
        <f t="shared" si="1"/>
        <v>0</v>
      </c>
      <c r="I10" s="23">
        <f>I15+I20</f>
        <v>102824.2</v>
      </c>
      <c r="J10" s="23" t="s">
        <v>8</v>
      </c>
      <c r="K10" s="6"/>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row>
    <row r="11" spans="1:1025" s="8" customFormat="1" ht="18.95" customHeight="1" x14ac:dyDescent="0.25">
      <c r="A11" s="35">
        <v>3</v>
      </c>
      <c r="B11" s="5" t="s">
        <v>10</v>
      </c>
      <c r="C11" s="23">
        <f>SUM(D11:I11)</f>
        <v>10515015.704399999</v>
      </c>
      <c r="D11" s="23">
        <f>D16+D21</f>
        <v>1366079.0543999998</v>
      </c>
      <c r="E11" s="23">
        <f t="shared" si="1"/>
        <v>1656665.0500000003</v>
      </c>
      <c r="F11" s="23">
        <f t="shared" si="1"/>
        <v>1886187.5</v>
      </c>
      <c r="G11" s="23">
        <f t="shared" si="1"/>
        <v>2039599.8</v>
      </c>
      <c r="H11" s="23">
        <f t="shared" si="1"/>
        <v>2184190.4</v>
      </c>
      <c r="I11" s="23">
        <f t="shared" si="1"/>
        <v>1382293.9</v>
      </c>
      <c r="J11" s="23" t="s">
        <v>8</v>
      </c>
      <c r="K11" s="7"/>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row>
    <row r="12" spans="1:1025" s="4" customFormat="1" ht="18.95" customHeight="1" x14ac:dyDescent="0.25">
      <c r="A12" s="35">
        <v>4</v>
      </c>
      <c r="B12" s="5" t="s">
        <v>11</v>
      </c>
      <c r="C12" s="23">
        <f>SUM(D12:I12)</f>
        <v>6648754.4986000005</v>
      </c>
      <c r="D12" s="23">
        <f>D17+D22</f>
        <v>925322.93923000037</v>
      </c>
      <c r="E12" s="23">
        <f t="shared" si="1"/>
        <v>1020862.4704000001</v>
      </c>
      <c r="F12" s="23">
        <f>F17+F22</f>
        <v>1239182.00392</v>
      </c>
      <c r="G12" s="23">
        <f t="shared" si="1"/>
        <v>1117682</v>
      </c>
      <c r="H12" s="23">
        <f t="shared" si="1"/>
        <v>1427914</v>
      </c>
      <c r="I12" s="23">
        <f t="shared" si="1"/>
        <v>917791.08505000011</v>
      </c>
      <c r="J12" s="23" t="s">
        <v>8</v>
      </c>
      <c r="K12" s="7"/>
    </row>
    <row r="13" spans="1:1025" s="4" customFormat="1" ht="18.95" customHeight="1" x14ac:dyDescent="0.25">
      <c r="A13" s="35">
        <v>5</v>
      </c>
      <c r="B13" s="5" t="s">
        <v>34</v>
      </c>
      <c r="C13" s="23">
        <f>SUM(D13:I13)</f>
        <v>0</v>
      </c>
      <c r="D13" s="23">
        <f>D18+D23</f>
        <v>0</v>
      </c>
      <c r="E13" s="23">
        <f t="shared" si="1"/>
        <v>0</v>
      </c>
      <c r="F13" s="23">
        <f t="shared" si="1"/>
        <v>0</v>
      </c>
      <c r="G13" s="23">
        <f t="shared" si="1"/>
        <v>0</v>
      </c>
      <c r="H13" s="23">
        <f t="shared" si="1"/>
        <v>0</v>
      </c>
      <c r="I13" s="23">
        <f t="shared" si="1"/>
        <v>0</v>
      </c>
      <c r="J13" s="23" t="s">
        <v>8</v>
      </c>
      <c r="K13" s="7"/>
    </row>
    <row r="14" spans="1:1025" s="8" customFormat="1" ht="18.95" customHeight="1" x14ac:dyDescent="0.25">
      <c r="A14" s="35">
        <v>6</v>
      </c>
      <c r="B14" s="12" t="s">
        <v>12</v>
      </c>
      <c r="C14" s="13">
        <f>SUM(C15:C18)</f>
        <v>248719</v>
      </c>
      <c r="D14" s="13">
        <f t="shared" ref="D14:H14" si="2">SUM(D15:D18)</f>
        <v>0</v>
      </c>
      <c r="E14" s="13">
        <f t="shared" si="2"/>
        <v>0</v>
      </c>
      <c r="F14" s="13">
        <f t="shared" si="2"/>
        <v>0</v>
      </c>
      <c r="G14" s="13">
        <f t="shared" si="2"/>
        <v>0</v>
      </c>
      <c r="H14" s="13">
        <f t="shared" si="2"/>
        <v>243719</v>
      </c>
      <c r="I14" s="13">
        <f>SUM(I15:I18)</f>
        <v>5000</v>
      </c>
      <c r="J14" s="13" t="s">
        <v>8</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row>
    <row r="15" spans="1:1025" s="8" customFormat="1" ht="18.95" customHeight="1" x14ac:dyDescent="0.25">
      <c r="A15" s="35">
        <v>7</v>
      </c>
      <c r="B15" s="5" t="s">
        <v>9</v>
      </c>
      <c r="C15" s="23">
        <f>SUM(D15:I15)</f>
        <v>0</v>
      </c>
      <c r="D15" s="23">
        <f>D270</f>
        <v>0</v>
      </c>
      <c r="E15" s="23">
        <f t="shared" ref="E15:I16" si="3">E270</f>
        <v>0</v>
      </c>
      <c r="F15" s="23">
        <f t="shared" si="3"/>
        <v>0</v>
      </c>
      <c r="G15" s="23">
        <f t="shared" si="3"/>
        <v>0</v>
      </c>
      <c r="H15" s="23">
        <f t="shared" si="3"/>
        <v>0</v>
      </c>
      <c r="I15" s="23">
        <f t="shared" si="3"/>
        <v>0</v>
      </c>
      <c r="J15" s="23" t="s">
        <v>8</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row>
    <row r="16" spans="1:1025" s="8" customFormat="1" ht="18.95" customHeight="1" x14ac:dyDescent="0.25">
      <c r="A16" s="35">
        <v>8</v>
      </c>
      <c r="B16" s="5" t="s">
        <v>10</v>
      </c>
      <c r="C16" s="23">
        <f t="shared" ref="C16" si="4">SUM(D16:I16)</f>
        <v>0</v>
      </c>
      <c r="D16" s="23">
        <f>D271</f>
        <v>0</v>
      </c>
      <c r="E16" s="23">
        <f t="shared" si="3"/>
        <v>0</v>
      </c>
      <c r="F16" s="23">
        <f t="shared" si="3"/>
        <v>0</v>
      </c>
      <c r="G16" s="23">
        <f t="shared" si="3"/>
        <v>0</v>
      </c>
      <c r="H16" s="23">
        <f t="shared" si="3"/>
        <v>0</v>
      </c>
      <c r="I16" s="23">
        <f t="shared" si="3"/>
        <v>0</v>
      </c>
      <c r="J16" s="23" t="s">
        <v>8</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row>
    <row r="17" spans="1:1024" s="4" customFormat="1" ht="18.95" customHeight="1" x14ac:dyDescent="0.25">
      <c r="A17" s="35">
        <v>9</v>
      </c>
      <c r="B17" s="5" t="s">
        <v>11</v>
      </c>
      <c r="C17" s="23">
        <f>SUM(D17:I17)</f>
        <v>248719</v>
      </c>
      <c r="D17" s="23">
        <f>D272</f>
        <v>0</v>
      </c>
      <c r="E17" s="23">
        <f>E272</f>
        <v>0</v>
      </c>
      <c r="F17" s="23">
        <f>F272</f>
        <v>0</v>
      </c>
      <c r="G17" s="23">
        <f>G272</f>
        <v>0</v>
      </c>
      <c r="H17" s="23">
        <f>H272</f>
        <v>243719</v>
      </c>
      <c r="I17" s="23">
        <f>I272</f>
        <v>5000</v>
      </c>
      <c r="J17" s="23" t="s">
        <v>8</v>
      </c>
      <c r="M17" s="14"/>
    </row>
    <row r="18" spans="1:1024" s="4" customFormat="1" x14ac:dyDescent="0.25">
      <c r="A18" s="35">
        <v>10</v>
      </c>
      <c r="B18" s="5" t="s">
        <v>34</v>
      </c>
      <c r="C18" s="23">
        <f>SUM(D18:I18)</f>
        <v>0</v>
      </c>
      <c r="D18" s="23">
        <v>0</v>
      </c>
      <c r="E18" s="23">
        <v>0</v>
      </c>
      <c r="F18" s="23">
        <v>0</v>
      </c>
      <c r="G18" s="23">
        <v>0</v>
      </c>
      <c r="H18" s="23">
        <v>0</v>
      </c>
      <c r="I18" s="23">
        <v>0</v>
      </c>
      <c r="J18" s="23" t="s">
        <v>8</v>
      </c>
      <c r="M18" s="14"/>
    </row>
    <row r="19" spans="1:1024" s="8" customFormat="1" x14ac:dyDescent="0.25">
      <c r="A19" s="35">
        <v>11</v>
      </c>
      <c r="B19" s="12" t="s">
        <v>13</v>
      </c>
      <c r="C19" s="13">
        <f>SUM(C20:C23)</f>
        <v>17440371.531290002</v>
      </c>
      <c r="D19" s="13">
        <f t="shared" ref="D19:H19" si="5">SUM(D20:D23)</f>
        <v>2404603.6936300001</v>
      </c>
      <c r="E19" s="13">
        <f t="shared" si="5"/>
        <v>2831316.5486900005</v>
      </c>
      <c r="F19" s="13">
        <f t="shared" si="5"/>
        <v>3280874.90392</v>
      </c>
      <c r="G19" s="13">
        <f t="shared" si="5"/>
        <v>3157281.8</v>
      </c>
      <c r="H19" s="13">
        <f t="shared" si="5"/>
        <v>3368385.4</v>
      </c>
      <c r="I19" s="13">
        <f>SUM(I20:I23)</f>
        <v>2397909.18505</v>
      </c>
      <c r="J19" s="13" t="s">
        <v>8</v>
      </c>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row>
    <row r="20" spans="1:1024" s="8" customFormat="1" x14ac:dyDescent="0.25">
      <c r="A20" s="35">
        <v>12</v>
      </c>
      <c r="B20" s="5" t="s">
        <v>9</v>
      </c>
      <c r="C20" s="23">
        <f>SUM(D20:I20)</f>
        <v>525320.32828999998</v>
      </c>
      <c r="D20" s="23">
        <f t="shared" ref="D20:I22" si="6">D32+D55+D198+D213+D236+D255+D287+D302</f>
        <v>113201.70000000001</v>
      </c>
      <c r="E20" s="23">
        <f t="shared" si="6"/>
        <v>153789.02828999999</v>
      </c>
      <c r="F20" s="23">
        <f t="shared" si="6"/>
        <v>155505.4</v>
      </c>
      <c r="G20" s="23">
        <f t="shared" si="6"/>
        <v>0</v>
      </c>
      <c r="H20" s="23">
        <f t="shared" si="6"/>
        <v>0</v>
      </c>
      <c r="I20" s="23">
        <f t="shared" si="6"/>
        <v>102824.2</v>
      </c>
      <c r="J20" s="23" t="s">
        <v>8</v>
      </c>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row>
    <row r="21" spans="1:1024" s="8" customFormat="1" x14ac:dyDescent="0.25">
      <c r="A21" s="35">
        <v>13</v>
      </c>
      <c r="B21" s="5" t="s">
        <v>10</v>
      </c>
      <c r="C21" s="23">
        <f>SUM(D21:I21)</f>
        <v>10515015.704399999</v>
      </c>
      <c r="D21" s="23">
        <f t="shared" si="6"/>
        <v>1366079.0543999998</v>
      </c>
      <c r="E21" s="23">
        <f t="shared" si="6"/>
        <v>1656665.0500000003</v>
      </c>
      <c r="F21" s="23">
        <f t="shared" si="6"/>
        <v>1886187.5</v>
      </c>
      <c r="G21" s="23">
        <f t="shared" si="6"/>
        <v>2039599.8</v>
      </c>
      <c r="H21" s="23">
        <f t="shared" si="6"/>
        <v>2184190.4</v>
      </c>
      <c r="I21" s="23">
        <f t="shared" si="6"/>
        <v>1382293.9</v>
      </c>
      <c r="J21" s="23" t="s">
        <v>8</v>
      </c>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row>
    <row r="22" spans="1:1024" s="8" customFormat="1" x14ac:dyDescent="0.25">
      <c r="A22" s="35">
        <v>14</v>
      </c>
      <c r="B22" s="5" t="s">
        <v>11</v>
      </c>
      <c r="C22" s="23">
        <f>SUM(D22:I22)</f>
        <v>6400035.4986000005</v>
      </c>
      <c r="D22" s="23">
        <f t="shared" si="6"/>
        <v>925322.93923000037</v>
      </c>
      <c r="E22" s="23">
        <f t="shared" si="6"/>
        <v>1020862.4704000001</v>
      </c>
      <c r="F22" s="23">
        <f t="shared" si="6"/>
        <v>1239182.00392</v>
      </c>
      <c r="G22" s="23">
        <f t="shared" si="6"/>
        <v>1117682</v>
      </c>
      <c r="H22" s="23">
        <f t="shared" si="6"/>
        <v>1184195</v>
      </c>
      <c r="I22" s="23">
        <f t="shared" si="6"/>
        <v>912791.08505000011</v>
      </c>
      <c r="J22" s="23" t="s">
        <v>8</v>
      </c>
    </row>
    <row r="23" spans="1:1024" s="8" customFormat="1" x14ac:dyDescent="0.25">
      <c r="A23" s="35">
        <v>15</v>
      </c>
      <c r="B23" s="5" t="s">
        <v>34</v>
      </c>
      <c r="C23" s="23">
        <f>SUM(D23:I23)</f>
        <v>0</v>
      </c>
      <c r="D23" s="23">
        <v>0</v>
      </c>
      <c r="E23" s="23">
        <v>0</v>
      </c>
      <c r="F23" s="23">
        <v>0</v>
      </c>
      <c r="G23" s="23">
        <v>0</v>
      </c>
      <c r="H23" s="23">
        <v>0</v>
      </c>
      <c r="I23" s="23">
        <v>0</v>
      </c>
      <c r="J23" s="23" t="s">
        <v>8</v>
      </c>
    </row>
    <row r="24" spans="1:1024" s="8" customFormat="1" ht="19.5" x14ac:dyDescent="0.35">
      <c r="A24" s="35">
        <v>16</v>
      </c>
      <c r="B24" s="47" t="s">
        <v>14</v>
      </c>
      <c r="C24" s="47"/>
      <c r="D24" s="47"/>
      <c r="E24" s="47"/>
      <c r="F24" s="47"/>
      <c r="G24" s="47"/>
      <c r="H24" s="47"/>
      <c r="I24" s="47"/>
      <c r="J24" s="47"/>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row>
    <row r="25" spans="1:1024" s="8" customFormat="1" x14ac:dyDescent="0.25">
      <c r="A25" s="35">
        <v>17</v>
      </c>
      <c r="B25" s="5" t="s">
        <v>15</v>
      </c>
      <c r="C25" s="23">
        <f>SUM(D25:I25)</f>
        <v>15485.11</v>
      </c>
      <c r="D25" s="23">
        <f>SUM(D26:D29)</f>
        <v>4709.2</v>
      </c>
      <c r="E25" s="23">
        <f t="shared" ref="E25:I25" si="7">SUM(E26:E29)</f>
        <v>220</v>
      </c>
      <c r="F25" s="23">
        <f t="shared" si="7"/>
        <v>4730</v>
      </c>
      <c r="G25" s="23">
        <f t="shared" si="7"/>
        <v>230</v>
      </c>
      <c r="H25" s="23">
        <f t="shared" si="7"/>
        <v>230</v>
      </c>
      <c r="I25" s="23">
        <f t="shared" si="7"/>
        <v>5365.91</v>
      </c>
      <c r="J25" s="23"/>
      <c r="K25" s="9"/>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row>
    <row r="26" spans="1:1024" s="8" customFormat="1" x14ac:dyDescent="0.25">
      <c r="A26" s="35">
        <v>18</v>
      </c>
      <c r="B26" s="5" t="s">
        <v>9</v>
      </c>
      <c r="C26" s="23">
        <f>SUM(D26:I26)</f>
        <v>0</v>
      </c>
      <c r="D26" s="23">
        <f>D32</f>
        <v>0</v>
      </c>
      <c r="E26" s="23">
        <f>E32</f>
        <v>0</v>
      </c>
      <c r="F26" s="23">
        <f t="shared" ref="F26:I26" si="8">F32</f>
        <v>0</v>
      </c>
      <c r="G26" s="23">
        <f t="shared" si="8"/>
        <v>0</v>
      </c>
      <c r="H26" s="23">
        <f t="shared" si="8"/>
        <v>0</v>
      </c>
      <c r="I26" s="23">
        <f t="shared" si="8"/>
        <v>0</v>
      </c>
      <c r="J26" s="23"/>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row>
    <row r="27" spans="1:1024" s="8" customFormat="1" x14ac:dyDescent="0.25">
      <c r="A27" s="35">
        <v>19</v>
      </c>
      <c r="B27" s="5" t="s">
        <v>10</v>
      </c>
      <c r="C27" s="23">
        <f>SUM(D27:I27)</f>
        <v>7110</v>
      </c>
      <c r="D27" s="23">
        <f t="shared" ref="D27:I28" si="9">D33</f>
        <v>2250</v>
      </c>
      <c r="E27" s="23">
        <f t="shared" si="9"/>
        <v>0</v>
      </c>
      <c r="F27" s="23">
        <f t="shared" si="9"/>
        <v>2250</v>
      </c>
      <c r="G27" s="23">
        <f t="shared" si="9"/>
        <v>0</v>
      </c>
      <c r="H27" s="23">
        <f t="shared" si="9"/>
        <v>0</v>
      </c>
      <c r="I27" s="23">
        <f t="shared" si="9"/>
        <v>2610</v>
      </c>
      <c r="J27" s="23"/>
      <c r="K27" s="7"/>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row>
    <row r="28" spans="1:1024" s="8" customFormat="1" x14ac:dyDescent="0.25">
      <c r="A28" s="35">
        <v>20</v>
      </c>
      <c r="B28" s="5" t="s">
        <v>11</v>
      </c>
      <c r="C28" s="23">
        <f>SUM(D28:I28)</f>
        <v>8375.11</v>
      </c>
      <c r="D28" s="23">
        <f>D34</f>
        <v>2459.1999999999998</v>
      </c>
      <c r="E28" s="23">
        <f t="shared" si="9"/>
        <v>220</v>
      </c>
      <c r="F28" s="23">
        <f t="shared" si="9"/>
        <v>2480</v>
      </c>
      <c r="G28" s="23">
        <f>G34</f>
        <v>230</v>
      </c>
      <c r="H28" s="23">
        <f>H34</f>
        <v>230</v>
      </c>
      <c r="I28" s="23">
        <f t="shared" si="9"/>
        <v>2755.91</v>
      </c>
      <c r="J28" s="23"/>
      <c r="K28" s="10"/>
    </row>
    <row r="29" spans="1:1024" s="8" customFormat="1" x14ac:dyDescent="0.25">
      <c r="A29" s="35">
        <v>21</v>
      </c>
      <c r="B29" s="5" t="s">
        <v>34</v>
      </c>
      <c r="C29" s="23">
        <f>SUM(D29:I29)</f>
        <v>0</v>
      </c>
      <c r="D29" s="23">
        <v>0</v>
      </c>
      <c r="E29" s="23">
        <v>0</v>
      </c>
      <c r="F29" s="23">
        <v>0</v>
      </c>
      <c r="G29" s="23">
        <v>0</v>
      </c>
      <c r="H29" s="23">
        <v>0</v>
      </c>
      <c r="I29" s="23">
        <v>0</v>
      </c>
      <c r="J29" s="23"/>
      <c r="K29" s="10"/>
    </row>
    <row r="30" spans="1:1024" s="8" customFormat="1" ht="18.75" customHeight="1" x14ac:dyDescent="0.25">
      <c r="A30" s="35">
        <v>22</v>
      </c>
      <c r="B30" s="48" t="s">
        <v>16</v>
      </c>
      <c r="C30" s="48"/>
      <c r="D30" s="48"/>
      <c r="E30" s="48"/>
      <c r="F30" s="48"/>
      <c r="G30" s="48"/>
      <c r="H30" s="48"/>
      <c r="I30" s="48"/>
      <c r="J30" s="48"/>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row>
    <row r="31" spans="1:1024" s="8" customFormat="1" x14ac:dyDescent="0.25">
      <c r="A31" s="35">
        <v>23</v>
      </c>
      <c r="B31" s="5" t="s">
        <v>17</v>
      </c>
      <c r="C31" s="23">
        <f>SUM(C32:C34)</f>
        <v>15485.11</v>
      </c>
      <c r="D31" s="23">
        <f>SUM(D32:D34)</f>
        <v>4709.2</v>
      </c>
      <c r="E31" s="23">
        <f>SUM(E32:E34)</f>
        <v>220</v>
      </c>
      <c r="F31" s="23">
        <f t="shared" ref="F31:I31" si="10">SUM(F32:F34)</f>
        <v>4730</v>
      </c>
      <c r="G31" s="23">
        <f>SUM(G32:G34)</f>
        <v>230</v>
      </c>
      <c r="H31" s="23">
        <f t="shared" si="10"/>
        <v>230</v>
      </c>
      <c r="I31" s="23">
        <f t="shared" si="10"/>
        <v>5365.91</v>
      </c>
      <c r="J31" s="23"/>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row>
    <row r="32" spans="1:1024" s="8" customFormat="1" x14ac:dyDescent="0.25">
      <c r="A32" s="35">
        <v>24</v>
      </c>
      <c r="B32" s="5" t="s">
        <v>9</v>
      </c>
      <c r="C32" s="23">
        <f>SUM(D32:I32)</f>
        <v>0</v>
      </c>
      <c r="D32" s="23">
        <f>D40+D44+D36</f>
        <v>0</v>
      </c>
      <c r="E32" s="23">
        <f t="shared" ref="E32:I34" si="11">E40+E44+E36</f>
        <v>0</v>
      </c>
      <c r="F32" s="23">
        <f t="shared" si="11"/>
        <v>0</v>
      </c>
      <c r="G32" s="23">
        <f t="shared" si="11"/>
        <v>0</v>
      </c>
      <c r="H32" s="23">
        <f t="shared" si="11"/>
        <v>0</v>
      </c>
      <c r="I32" s="23">
        <f t="shared" si="11"/>
        <v>0</v>
      </c>
      <c r="J32" s="23"/>
      <c r="K32" s="1"/>
      <c r="L32" s="1"/>
      <c r="M32" s="7"/>
      <c r="N32" s="7"/>
      <c r="O32" s="7"/>
      <c r="P32" s="7"/>
      <c r="Q32" s="7"/>
      <c r="R32" s="7"/>
      <c r="S32" s="7"/>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row>
    <row r="33" spans="1:1025" x14ac:dyDescent="0.25">
      <c r="A33" s="35">
        <v>25</v>
      </c>
      <c r="B33" s="5" t="s">
        <v>10</v>
      </c>
      <c r="C33" s="23">
        <f>SUM(D33:I33)</f>
        <v>7110</v>
      </c>
      <c r="D33" s="23">
        <f>D41+D45+D37</f>
        <v>2250</v>
      </c>
      <c r="E33" s="23">
        <f t="shared" si="11"/>
        <v>0</v>
      </c>
      <c r="F33" s="23">
        <f t="shared" si="11"/>
        <v>2250</v>
      </c>
      <c r="G33" s="23">
        <f t="shared" si="11"/>
        <v>0</v>
      </c>
      <c r="H33" s="23">
        <f t="shared" si="11"/>
        <v>0</v>
      </c>
      <c r="I33" s="23">
        <f t="shared" si="11"/>
        <v>2610</v>
      </c>
      <c r="J33" s="23"/>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row>
    <row r="34" spans="1:1025" x14ac:dyDescent="0.25">
      <c r="A34" s="35">
        <v>26</v>
      </c>
      <c r="B34" s="5" t="s">
        <v>11</v>
      </c>
      <c r="C34" s="23">
        <f>SUM(D34:I34)</f>
        <v>8375.11</v>
      </c>
      <c r="D34" s="23">
        <f>D42+D46+D38</f>
        <v>2459.1999999999998</v>
      </c>
      <c r="E34" s="23">
        <f t="shared" si="11"/>
        <v>220</v>
      </c>
      <c r="F34" s="23">
        <f t="shared" si="11"/>
        <v>2480</v>
      </c>
      <c r="G34" s="23">
        <f>G42+G46+G38</f>
        <v>230</v>
      </c>
      <c r="H34" s="23">
        <f>H42+H46+H38</f>
        <v>230</v>
      </c>
      <c r="I34" s="23">
        <f>I42+I46+I38</f>
        <v>2755.91</v>
      </c>
      <c r="J34" s="23"/>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row>
    <row r="35" spans="1:1025" s="18" customFormat="1" ht="105.75" customHeight="1" x14ac:dyDescent="0.35">
      <c r="A35" s="35">
        <v>27</v>
      </c>
      <c r="B35" s="12" t="s">
        <v>35</v>
      </c>
      <c r="C35" s="13">
        <f t="shared" ref="C35:I35" si="12">SUM(C36:C38)</f>
        <v>13780.94</v>
      </c>
      <c r="D35" s="13">
        <f t="shared" si="12"/>
        <v>4500</v>
      </c>
      <c r="E35" s="13">
        <f t="shared" si="12"/>
        <v>0</v>
      </c>
      <c r="F35" s="13">
        <f t="shared" si="12"/>
        <v>4500</v>
      </c>
      <c r="G35" s="13">
        <f t="shared" si="12"/>
        <v>0</v>
      </c>
      <c r="H35" s="13">
        <f t="shared" si="12"/>
        <v>0</v>
      </c>
      <c r="I35" s="13">
        <f t="shared" si="12"/>
        <v>4780.9400000000005</v>
      </c>
      <c r="J35" s="13" t="s">
        <v>108</v>
      </c>
      <c r="AMK35" s="19"/>
    </row>
    <row r="36" spans="1:1025" s="18" customFormat="1" ht="21" x14ac:dyDescent="0.35">
      <c r="A36" s="35">
        <v>28</v>
      </c>
      <c r="B36" s="5" t="s">
        <v>9</v>
      </c>
      <c r="C36" s="23">
        <f>SUM(D36:I36)</f>
        <v>0</v>
      </c>
      <c r="D36" s="23">
        <v>0</v>
      </c>
      <c r="E36" s="23">
        <v>0</v>
      </c>
      <c r="F36" s="23">
        <v>0</v>
      </c>
      <c r="G36" s="23">
        <v>0</v>
      </c>
      <c r="H36" s="23">
        <v>0</v>
      </c>
      <c r="I36" s="23">
        <v>0</v>
      </c>
      <c r="J36" s="23"/>
      <c r="AMK36" s="19"/>
    </row>
    <row r="37" spans="1:1025" s="18" customFormat="1" ht="21" x14ac:dyDescent="0.35">
      <c r="A37" s="35">
        <v>29</v>
      </c>
      <c r="B37" s="5" t="s">
        <v>10</v>
      </c>
      <c r="C37" s="23">
        <f>SUM(D37:I37)</f>
        <v>6750</v>
      </c>
      <c r="D37" s="23">
        <v>2250</v>
      </c>
      <c r="E37" s="23">
        <v>0</v>
      </c>
      <c r="F37" s="23">
        <v>2250</v>
      </c>
      <c r="G37" s="23">
        <v>0</v>
      </c>
      <c r="H37" s="23">
        <v>0</v>
      </c>
      <c r="I37" s="23">
        <v>2250</v>
      </c>
      <c r="J37" s="23"/>
      <c r="AMK37" s="19"/>
    </row>
    <row r="38" spans="1:1025" s="18" customFormat="1" ht="21" x14ac:dyDescent="0.35">
      <c r="A38" s="35">
        <v>30</v>
      </c>
      <c r="B38" s="5" t="s">
        <v>11</v>
      </c>
      <c r="C38" s="23">
        <f>SUM(D38:I38)</f>
        <v>7030.9400000000005</v>
      </c>
      <c r="D38" s="23">
        <f>2250</f>
        <v>2250</v>
      </c>
      <c r="E38" s="23">
        <v>0</v>
      </c>
      <c r="F38" s="23">
        <v>2250</v>
      </c>
      <c r="G38" s="23">
        <v>0</v>
      </c>
      <c r="H38" s="23">
        <v>0</v>
      </c>
      <c r="I38" s="23">
        <v>2530.94</v>
      </c>
      <c r="J38" s="23"/>
      <c r="AMK38" s="19"/>
    </row>
    <row r="39" spans="1:1025" s="4" customFormat="1" ht="112.5" x14ac:dyDescent="0.25">
      <c r="A39" s="35">
        <v>31</v>
      </c>
      <c r="B39" s="12" t="s">
        <v>118</v>
      </c>
      <c r="C39" s="13">
        <f t="shared" ref="C39:I39" si="13">SUM(C40:C42)</f>
        <v>1344.17</v>
      </c>
      <c r="D39" s="13">
        <f t="shared" si="13"/>
        <v>209.2</v>
      </c>
      <c r="E39" s="13">
        <f t="shared" si="13"/>
        <v>220</v>
      </c>
      <c r="F39" s="13">
        <f t="shared" si="13"/>
        <v>230</v>
      </c>
      <c r="G39" s="13">
        <f t="shared" si="13"/>
        <v>230</v>
      </c>
      <c r="H39" s="13">
        <f t="shared" si="13"/>
        <v>230</v>
      </c>
      <c r="I39" s="13">
        <f t="shared" si="13"/>
        <v>224.97</v>
      </c>
      <c r="J39" s="13" t="s">
        <v>80</v>
      </c>
    </row>
    <row r="40" spans="1:1025" s="8" customFormat="1" x14ac:dyDescent="0.25">
      <c r="A40" s="35">
        <v>32</v>
      </c>
      <c r="B40" s="5" t="s">
        <v>9</v>
      </c>
      <c r="C40" s="23">
        <f>SUM(D40:I40)</f>
        <v>0</v>
      </c>
      <c r="D40" s="23">
        <v>0</v>
      </c>
      <c r="E40" s="23">
        <v>0</v>
      </c>
      <c r="F40" s="23">
        <v>0</v>
      </c>
      <c r="G40" s="23">
        <v>0</v>
      </c>
      <c r="H40" s="23">
        <v>0</v>
      </c>
      <c r="I40" s="23">
        <v>0</v>
      </c>
      <c r="J40" s="23"/>
    </row>
    <row r="41" spans="1:1025" s="8" customFormat="1" x14ac:dyDescent="0.25">
      <c r="A41" s="35">
        <v>33</v>
      </c>
      <c r="B41" s="5" t="s">
        <v>10</v>
      </c>
      <c r="C41" s="23">
        <f>SUM(D41:I41)</f>
        <v>0</v>
      </c>
      <c r="D41" s="23">
        <v>0</v>
      </c>
      <c r="E41" s="23">
        <v>0</v>
      </c>
      <c r="F41" s="23">
        <v>0</v>
      </c>
      <c r="G41" s="23">
        <v>0</v>
      </c>
      <c r="H41" s="23">
        <v>0</v>
      </c>
      <c r="I41" s="23">
        <v>0</v>
      </c>
      <c r="J41" s="23"/>
    </row>
    <row r="42" spans="1:1025" x14ac:dyDescent="0.25">
      <c r="A42" s="35">
        <v>34</v>
      </c>
      <c r="B42" s="5" t="s">
        <v>11</v>
      </c>
      <c r="C42" s="23">
        <f>SUM(D42:I42)</f>
        <v>1344.17</v>
      </c>
      <c r="D42" s="23">
        <f>200+9.2</f>
        <v>209.2</v>
      </c>
      <c r="E42" s="23">
        <v>220</v>
      </c>
      <c r="F42" s="23">
        <v>230</v>
      </c>
      <c r="G42" s="23">
        <v>230</v>
      </c>
      <c r="H42" s="23">
        <v>230</v>
      </c>
      <c r="I42" s="23">
        <v>224.97</v>
      </c>
      <c r="J42" s="23"/>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row>
    <row r="43" spans="1:1025" s="4" customFormat="1" ht="144" customHeight="1" x14ac:dyDescent="0.25">
      <c r="A43" s="35">
        <v>35</v>
      </c>
      <c r="B43" s="12" t="s">
        <v>57</v>
      </c>
      <c r="C43" s="13">
        <f t="shared" ref="C43:I43" si="14">SUM(C44:C46)</f>
        <v>360</v>
      </c>
      <c r="D43" s="13">
        <f t="shared" si="14"/>
        <v>0</v>
      </c>
      <c r="E43" s="13">
        <f t="shared" si="14"/>
        <v>0</v>
      </c>
      <c r="F43" s="13">
        <f t="shared" si="14"/>
        <v>0</v>
      </c>
      <c r="G43" s="13">
        <f t="shared" si="14"/>
        <v>0</v>
      </c>
      <c r="H43" s="13">
        <f t="shared" si="14"/>
        <v>0</v>
      </c>
      <c r="I43" s="13">
        <f t="shared" si="14"/>
        <v>360</v>
      </c>
      <c r="J43" s="13" t="s">
        <v>81</v>
      </c>
    </row>
    <row r="44" spans="1:1025" s="8" customFormat="1" x14ac:dyDescent="0.25">
      <c r="A44" s="35">
        <v>36</v>
      </c>
      <c r="B44" s="5" t="s">
        <v>9</v>
      </c>
      <c r="C44" s="23">
        <f>SUM(D44:I44)</f>
        <v>0</v>
      </c>
      <c r="D44" s="23">
        <v>0</v>
      </c>
      <c r="E44" s="23">
        <v>0</v>
      </c>
      <c r="F44" s="23">
        <v>0</v>
      </c>
      <c r="G44" s="23">
        <v>0</v>
      </c>
      <c r="H44" s="23">
        <v>0</v>
      </c>
      <c r="I44" s="23">
        <v>0</v>
      </c>
      <c r="J44" s="23"/>
    </row>
    <row r="45" spans="1:1025" s="8" customFormat="1" x14ac:dyDescent="0.25">
      <c r="A45" s="35">
        <v>37</v>
      </c>
      <c r="B45" s="5" t="s">
        <v>10</v>
      </c>
      <c r="C45" s="23">
        <f>SUM(D45:I45)</f>
        <v>360</v>
      </c>
      <c r="D45" s="23">
        <v>0</v>
      </c>
      <c r="E45" s="23">
        <v>0</v>
      </c>
      <c r="F45" s="23">
        <v>0</v>
      </c>
      <c r="G45" s="23">
        <v>0</v>
      </c>
      <c r="H45" s="23">
        <v>0</v>
      </c>
      <c r="I45" s="23">
        <v>360</v>
      </c>
      <c r="J45" s="23"/>
    </row>
    <row r="46" spans="1:1025" x14ac:dyDescent="0.25">
      <c r="A46" s="35">
        <v>38</v>
      </c>
      <c r="B46" s="5" t="s">
        <v>11</v>
      </c>
      <c r="C46" s="23">
        <f>SUM(D46:I46)</f>
        <v>0</v>
      </c>
      <c r="D46" s="23">
        <v>0</v>
      </c>
      <c r="E46" s="23">
        <v>0</v>
      </c>
      <c r="F46" s="23">
        <v>0</v>
      </c>
      <c r="G46" s="23">
        <v>0</v>
      </c>
      <c r="H46" s="23">
        <v>0</v>
      </c>
      <c r="I46" s="23">
        <v>0</v>
      </c>
      <c r="J46" s="23"/>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row>
    <row r="47" spans="1:1025" ht="19.5" customHeight="1" x14ac:dyDescent="0.25">
      <c r="A47" s="35">
        <v>39</v>
      </c>
      <c r="B47" s="43" t="s">
        <v>18</v>
      </c>
      <c r="C47" s="43"/>
      <c r="D47" s="43"/>
      <c r="E47" s="43"/>
      <c r="F47" s="43"/>
      <c r="G47" s="43"/>
      <c r="H47" s="43"/>
      <c r="I47" s="43"/>
      <c r="J47" s="43"/>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row>
    <row r="48" spans="1:1025" x14ac:dyDescent="0.25">
      <c r="A48" s="35">
        <v>40</v>
      </c>
      <c r="B48" s="3" t="s">
        <v>19</v>
      </c>
      <c r="C48" s="23">
        <f>SUM(D48:I48)</f>
        <v>16663298.81161</v>
      </c>
      <c r="D48" s="23">
        <f>SUM(D49:D52)</f>
        <v>2312840.65521</v>
      </c>
      <c r="E48" s="23">
        <f t="shared" ref="E48:H48" si="15">SUM(E49:E52)</f>
        <v>2719603.7004000004</v>
      </c>
      <c r="F48" s="23">
        <f t="shared" si="15"/>
        <v>3135517.59</v>
      </c>
      <c r="G48" s="23">
        <f t="shared" si="15"/>
        <v>3004519.6</v>
      </c>
      <c r="H48" s="23">
        <f t="shared" si="15"/>
        <v>3210178.8</v>
      </c>
      <c r="I48" s="23">
        <f>SUM(I49:I52)</f>
        <v>2280638.466</v>
      </c>
      <c r="J48" s="23"/>
      <c r="K48" s="7"/>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row>
    <row r="49" spans="1:1024" s="8" customFormat="1" x14ac:dyDescent="0.25">
      <c r="A49" s="35">
        <v>41</v>
      </c>
      <c r="B49" s="3" t="s">
        <v>9</v>
      </c>
      <c r="C49" s="23">
        <f>SUM(D49:I49)</f>
        <v>519903.3</v>
      </c>
      <c r="D49" s="23">
        <f>D55</f>
        <v>113201.70000000001</v>
      </c>
      <c r="E49" s="23">
        <f>E55</f>
        <v>148372</v>
      </c>
      <c r="F49" s="23">
        <f t="shared" ref="F49:H51" si="16">F55</f>
        <v>155505.4</v>
      </c>
      <c r="G49" s="23">
        <f>G55</f>
        <v>0</v>
      </c>
      <c r="H49" s="23">
        <f t="shared" si="16"/>
        <v>0</v>
      </c>
      <c r="I49" s="23">
        <f>I55</f>
        <v>102824.2</v>
      </c>
      <c r="J49" s="23"/>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row>
    <row r="50" spans="1:1024" s="8" customFormat="1" x14ac:dyDescent="0.25">
      <c r="A50" s="35">
        <v>42</v>
      </c>
      <c r="B50" s="3" t="s">
        <v>10</v>
      </c>
      <c r="C50" s="23">
        <f>SUM(D50:I50)</f>
        <v>10504363.1044</v>
      </c>
      <c r="D50" s="23">
        <f>D56</f>
        <v>1363733.5543999998</v>
      </c>
      <c r="E50" s="23">
        <f t="shared" ref="E50:E51" si="17">E56</f>
        <v>1656645.0500000003</v>
      </c>
      <c r="F50" s="23">
        <f t="shared" si="16"/>
        <v>1883792.9</v>
      </c>
      <c r="G50" s="23">
        <f t="shared" si="16"/>
        <v>2039599.8</v>
      </c>
      <c r="H50" s="23">
        <f t="shared" si="16"/>
        <v>2184190.4</v>
      </c>
      <c r="I50" s="23">
        <f>I56</f>
        <v>1376401.4</v>
      </c>
      <c r="J50" s="23"/>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row>
    <row r="51" spans="1:1024" s="8" customFormat="1" x14ac:dyDescent="0.25">
      <c r="A51" s="35">
        <v>43</v>
      </c>
      <c r="B51" s="3" t="s">
        <v>11</v>
      </c>
      <c r="C51" s="23">
        <f>SUM(D51:I51)</f>
        <v>5639032.4072100008</v>
      </c>
      <c r="D51" s="23">
        <f>D57</f>
        <v>835905.40081000037</v>
      </c>
      <c r="E51" s="23">
        <f t="shared" si="17"/>
        <v>914586.65040000004</v>
      </c>
      <c r="F51" s="23">
        <f>F57</f>
        <v>1096219.29</v>
      </c>
      <c r="G51" s="23">
        <f t="shared" si="16"/>
        <v>964919.79999999993</v>
      </c>
      <c r="H51" s="23">
        <f t="shared" si="16"/>
        <v>1025988.4</v>
      </c>
      <c r="I51" s="23">
        <f>I57</f>
        <v>801412.86600000015</v>
      </c>
      <c r="J51" s="23"/>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row>
    <row r="52" spans="1:1024" s="8" customFormat="1" x14ac:dyDescent="0.25">
      <c r="A52" s="35">
        <v>44</v>
      </c>
      <c r="B52" s="5" t="s">
        <v>34</v>
      </c>
      <c r="C52" s="23">
        <f>SUM(D52:I52)</f>
        <v>0</v>
      </c>
      <c r="D52" s="23">
        <v>0</v>
      </c>
      <c r="E52" s="23">
        <v>0</v>
      </c>
      <c r="F52" s="23">
        <v>0</v>
      </c>
      <c r="G52" s="23">
        <v>0</v>
      </c>
      <c r="H52" s="23">
        <v>0</v>
      </c>
      <c r="I52" s="23">
        <v>0</v>
      </c>
      <c r="J52" s="23"/>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row>
    <row r="53" spans="1:1024" s="8" customFormat="1" x14ac:dyDescent="0.3">
      <c r="A53" s="35">
        <v>45</v>
      </c>
      <c r="B53" s="44" t="s">
        <v>16</v>
      </c>
      <c r="C53" s="44"/>
      <c r="D53" s="44"/>
      <c r="E53" s="44"/>
      <c r="F53" s="44"/>
      <c r="G53" s="44"/>
      <c r="H53" s="44"/>
      <c r="I53" s="44"/>
      <c r="J53" s="44"/>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row>
    <row r="54" spans="1:1024" s="8" customFormat="1" x14ac:dyDescent="0.25">
      <c r="A54" s="35">
        <v>46</v>
      </c>
      <c r="B54" s="3" t="s">
        <v>17</v>
      </c>
      <c r="C54" s="23">
        <f>SUM(D54:I54)</f>
        <v>16663298.81161</v>
      </c>
      <c r="D54" s="2">
        <f>SUM(D55:D57)</f>
        <v>2312840.65521</v>
      </c>
      <c r="E54" s="2">
        <f t="shared" ref="E54:H54" si="18">SUM(E55:E57)</f>
        <v>2719603.7004000004</v>
      </c>
      <c r="F54" s="2">
        <f t="shared" si="18"/>
        <v>3135517.59</v>
      </c>
      <c r="G54" s="2">
        <f t="shared" si="18"/>
        <v>3004519.6</v>
      </c>
      <c r="H54" s="2">
        <f t="shared" si="18"/>
        <v>3210178.8</v>
      </c>
      <c r="I54" s="2">
        <f>SUM(I55:I57)</f>
        <v>2280638.466</v>
      </c>
      <c r="J54" s="23"/>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row>
    <row r="55" spans="1:1024" s="8" customFormat="1" x14ac:dyDescent="0.25">
      <c r="A55" s="35">
        <v>47</v>
      </c>
      <c r="B55" s="3" t="s">
        <v>9</v>
      </c>
      <c r="C55" s="23">
        <f>SUM(D55:I55)</f>
        <v>519903.3</v>
      </c>
      <c r="D55" s="2">
        <f>D59+D63+D67+D75+D79+D83+D87+D91+D95+D99+D103+D107+D111+D115+D119+D123+D127+D135+D139+D143+D147+D151+D71+D131+D155+D159+D163+D167+D171+D175+D179+D183+D187</f>
        <v>113201.70000000001</v>
      </c>
      <c r="E55" s="2">
        <f t="shared" ref="E55:I55" si="19">E59+E63+E67+E75+E79+E83+E87+E91+E95+E99+E103+E107+E111+E115+E119+E123+E127+E135+E139+E143+E147+E151+E71+E131+E155+E159+E163+E167+E171+E175+E179+E183+E187</f>
        <v>148372</v>
      </c>
      <c r="F55" s="2">
        <f t="shared" si="19"/>
        <v>155505.4</v>
      </c>
      <c r="G55" s="2">
        <f t="shared" si="19"/>
        <v>0</v>
      </c>
      <c r="H55" s="2">
        <f t="shared" si="19"/>
        <v>0</v>
      </c>
      <c r="I55" s="2">
        <f t="shared" si="19"/>
        <v>102824.2</v>
      </c>
      <c r="J55" s="23"/>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row>
    <row r="56" spans="1:1024" s="8" customFormat="1" x14ac:dyDescent="0.25">
      <c r="A56" s="35">
        <v>48</v>
      </c>
      <c r="B56" s="3" t="s">
        <v>10</v>
      </c>
      <c r="C56" s="23">
        <f>SUM(D56:I56)</f>
        <v>10504363.1044</v>
      </c>
      <c r="D56" s="2">
        <f>D60+D64+D68+D76+D80+D84+D88+D92+D96+D100+D104+D108+D112+D116+D120+D124+D128+D136+D140+D144+D148+D152+D72+D132+D156+D160+D164+D168+D172+D176+D180+D184+D188</f>
        <v>1363733.5543999998</v>
      </c>
      <c r="E56" s="2">
        <f t="shared" ref="E56:I56" si="20">E60+E64+E68+E76+E80+E84+E88+E92+E96+E100+E104+E108+E112+E116+E120+E124+E128+E136+E140+E144+E148+E152+E72+E132+E156+E160+E164+E168+E172+E176+E180+E184+E188</f>
        <v>1656645.0500000003</v>
      </c>
      <c r="F56" s="2">
        <f t="shared" si="20"/>
        <v>1883792.9</v>
      </c>
      <c r="G56" s="2">
        <f t="shared" si="20"/>
        <v>2039599.8</v>
      </c>
      <c r="H56" s="2">
        <f t="shared" si="20"/>
        <v>2184190.4</v>
      </c>
      <c r="I56" s="2">
        <f t="shared" si="20"/>
        <v>1376401.4</v>
      </c>
      <c r="J56" s="23"/>
      <c r="K56" s="7"/>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row>
    <row r="57" spans="1:1024" s="8" customFormat="1" x14ac:dyDescent="0.25">
      <c r="A57" s="35">
        <v>49</v>
      </c>
      <c r="B57" s="3" t="s">
        <v>11</v>
      </c>
      <c r="C57" s="23">
        <f>SUM(D57:I57)-0.01</f>
        <v>5639032.397210001</v>
      </c>
      <c r="D57" s="2">
        <f>D61+D65+D69+D77+D81+D85+D89+D93+D97+D101+D105+D109+D113+D117+D121+D125+D129+D137+D141+D145+D149+D153+D73+D133+D157+D161+D165+D169+D173+D177+D181+D185+D189</f>
        <v>835905.40081000037</v>
      </c>
      <c r="E57" s="2">
        <f t="shared" ref="E57:I57" si="21">E61+E65+E69+E77+E81+E85+E89+E93+E97+E101+E105+E109+E113+E117+E121+E125+E129+E137+E141+E145+E149+E153+E73+E133+E157+E161+E165+E169+E173+E177+E181+E185+E189</f>
        <v>914586.65040000004</v>
      </c>
      <c r="F57" s="2">
        <f t="shared" si="21"/>
        <v>1096219.29</v>
      </c>
      <c r="G57" s="2">
        <f t="shared" si="21"/>
        <v>964919.79999999993</v>
      </c>
      <c r="H57" s="2">
        <f t="shared" si="21"/>
        <v>1025988.4</v>
      </c>
      <c r="I57" s="2">
        <f t="shared" si="21"/>
        <v>801412.86600000015</v>
      </c>
      <c r="J57" s="23"/>
      <c r="K57" s="7"/>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row>
    <row r="58" spans="1:1024" s="4" customFormat="1" ht="150" x14ac:dyDescent="0.25">
      <c r="A58" s="35">
        <v>50</v>
      </c>
      <c r="B58" s="12" t="s">
        <v>58</v>
      </c>
      <c r="C58" s="13">
        <f t="shared" ref="C58:I58" si="22">SUM(C59:C61)</f>
        <v>4107451.5</v>
      </c>
      <c r="D58" s="13">
        <f t="shared" ref="D58:E58" si="23">SUM(D59:D61)</f>
        <v>548387.30000000005</v>
      </c>
      <c r="E58" s="13">
        <f t="shared" si="23"/>
        <v>639341.19999999995</v>
      </c>
      <c r="F58" s="13">
        <f t="shared" si="22"/>
        <v>721356</v>
      </c>
      <c r="G58" s="13">
        <f t="shared" si="22"/>
        <v>783402</v>
      </c>
      <c r="H58" s="13">
        <f t="shared" si="22"/>
        <v>840285</v>
      </c>
      <c r="I58" s="13">
        <f t="shared" si="22"/>
        <v>574680</v>
      </c>
      <c r="J58" s="13" t="s">
        <v>89</v>
      </c>
    </row>
    <row r="59" spans="1:1024" s="8" customFormat="1" x14ac:dyDescent="0.25">
      <c r="A59" s="35">
        <v>51</v>
      </c>
      <c r="B59" s="3" t="s">
        <v>9</v>
      </c>
      <c r="C59" s="23">
        <f>SUM(D59:I59)</f>
        <v>0</v>
      </c>
      <c r="D59" s="2">
        <v>0</v>
      </c>
      <c r="E59" s="2">
        <v>0</v>
      </c>
      <c r="F59" s="2">
        <v>0</v>
      </c>
      <c r="G59" s="2">
        <v>0</v>
      </c>
      <c r="H59" s="2">
        <v>0</v>
      </c>
      <c r="I59" s="2">
        <v>0</v>
      </c>
      <c r="J59" s="23"/>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row>
    <row r="60" spans="1:1024" s="8" customFormat="1" x14ac:dyDescent="0.25">
      <c r="A60" s="35">
        <v>52</v>
      </c>
      <c r="B60" s="3" t="s">
        <v>10</v>
      </c>
      <c r="C60" s="23">
        <f>SUM(D60:I60)</f>
        <v>4107451.5</v>
      </c>
      <c r="D60" s="2">
        <f>530011+3849.8+14526.5</f>
        <v>548387.30000000005</v>
      </c>
      <c r="E60" s="2">
        <v>639341.19999999995</v>
      </c>
      <c r="F60" s="2">
        <v>721356</v>
      </c>
      <c r="G60" s="2">
        <v>783402</v>
      </c>
      <c r="H60" s="2">
        <v>840285</v>
      </c>
      <c r="I60" s="2">
        <v>574680</v>
      </c>
      <c r="J60" s="23"/>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row>
    <row r="61" spans="1:1024" s="8" customFormat="1" x14ac:dyDescent="0.25">
      <c r="A61" s="35">
        <v>53</v>
      </c>
      <c r="B61" s="3" t="s">
        <v>11</v>
      </c>
      <c r="C61" s="23">
        <f>SUM(D61:I61)</f>
        <v>0</v>
      </c>
      <c r="D61" s="2">
        <v>0</v>
      </c>
      <c r="E61" s="2">
        <v>0</v>
      </c>
      <c r="F61" s="2">
        <v>0</v>
      </c>
      <c r="G61" s="2">
        <v>0</v>
      </c>
      <c r="H61" s="2">
        <v>0</v>
      </c>
      <c r="I61" s="2">
        <v>0</v>
      </c>
      <c r="J61" s="23"/>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row>
    <row r="62" spans="1:1024" s="4" customFormat="1" ht="150" x14ac:dyDescent="0.25">
      <c r="A62" s="35">
        <v>54</v>
      </c>
      <c r="B62" s="12" t="s">
        <v>59</v>
      </c>
      <c r="C62" s="13">
        <f t="shared" ref="C62:I62" si="24">SUM(C63:C65)</f>
        <v>48626</v>
      </c>
      <c r="D62" s="13">
        <f t="shared" si="24"/>
        <v>7911</v>
      </c>
      <c r="E62" s="13">
        <f t="shared" si="24"/>
        <v>7745</v>
      </c>
      <c r="F62" s="13">
        <f t="shared" si="24"/>
        <v>7821</v>
      </c>
      <c r="G62" s="13">
        <f t="shared" si="24"/>
        <v>8134</v>
      </c>
      <c r="H62" s="13">
        <f t="shared" si="24"/>
        <v>8459</v>
      </c>
      <c r="I62" s="13">
        <f t="shared" si="24"/>
        <v>8556</v>
      </c>
      <c r="J62" s="13" t="s">
        <v>89</v>
      </c>
    </row>
    <row r="63" spans="1:1024" s="8" customFormat="1" x14ac:dyDescent="0.25">
      <c r="A63" s="35">
        <v>55</v>
      </c>
      <c r="B63" s="3" t="s">
        <v>9</v>
      </c>
      <c r="C63" s="23">
        <f>SUM(D63:I63)</f>
        <v>0</v>
      </c>
      <c r="D63" s="2">
        <v>0</v>
      </c>
      <c r="E63" s="2">
        <v>0</v>
      </c>
      <c r="F63" s="2">
        <v>0</v>
      </c>
      <c r="G63" s="2">
        <v>0</v>
      </c>
      <c r="H63" s="2">
        <v>0</v>
      </c>
      <c r="I63" s="2">
        <v>0</v>
      </c>
      <c r="J63" s="23"/>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row>
    <row r="64" spans="1:1024" s="8" customFormat="1" x14ac:dyDescent="0.25">
      <c r="A64" s="35">
        <v>56</v>
      </c>
      <c r="B64" s="3" t="s">
        <v>10</v>
      </c>
      <c r="C64" s="23">
        <f>SUM(D64:I64)</f>
        <v>48626</v>
      </c>
      <c r="D64" s="2">
        <v>7911</v>
      </c>
      <c r="E64" s="2">
        <v>7745</v>
      </c>
      <c r="F64" s="2">
        <v>7821</v>
      </c>
      <c r="G64" s="2">
        <v>8134</v>
      </c>
      <c r="H64" s="2">
        <v>8459</v>
      </c>
      <c r="I64" s="2">
        <v>8556</v>
      </c>
      <c r="J64" s="23"/>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row>
    <row r="65" spans="1:1024" s="8" customFormat="1" x14ac:dyDescent="0.25">
      <c r="A65" s="35">
        <v>57</v>
      </c>
      <c r="B65" s="3" t="s">
        <v>11</v>
      </c>
      <c r="C65" s="23">
        <f>SUM(D65:I65)</f>
        <v>0</v>
      </c>
      <c r="D65" s="2">
        <v>0</v>
      </c>
      <c r="E65" s="2">
        <v>0</v>
      </c>
      <c r="F65" s="2">
        <v>0</v>
      </c>
      <c r="G65" s="2">
        <v>0</v>
      </c>
      <c r="H65" s="2">
        <v>0</v>
      </c>
      <c r="I65" s="2">
        <v>0</v>
      </c>
      <c r="J65" s="23"/>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row>
    <row r="66" spans="1:1024" s="4" customFormat="1" ht="93.75" x14ac:dyDescent="0.25">
      <c r="A66" s="35">
        <v>58</v>
      </c>
      <c r="B66" s="12" t="s">
        <v>36</v>
      </c>
      <c r="C66" s="13">
        <f>SUM(C67:C69)</f>
        <v>2147206.4476800002</v>
      </c>
      <c r="D66" s="13">
        <f>SUM(D67:D69)</f>
        <v>303211.85368000006</v>
      </c>
      <c r="E66" s="13">
        <f t="shared" ref="E66" si="25">SUM(E67:E69)</f>
        <v>348448.94</v>
      </c>
      <c r="F66" s="13">
        <f>SUM(F67:F69)</f>
        <v>390096.5</v>
      </c>
      <c r="G66" s="13">
        <f t="shared" ref="G66:I66" si="26">SUM(G67:G69)</f>
        <v>378895</v>
      </c>
      <c r="H66" s="13">
        <f t="shared" si="26"/>
        <v>412284</v>
      </c>
      <c r="I66" s="13">
        <f t="shared" si="26"/>
        <v>314270.15399999998</v>
      </c>
      <c r="J66" s="13" t="s">
        <v>82</v>
      </c>
    </row>
    <row r="67" spans="1:1024" s="8" customFormat="1" x14ac:dyDescent="0.25">
      <c r="A67" s="35">
        <v>59</v>
      </c>
      <c r="B67" s="3" t="s">
        <v>9</v>
      </c>
      <c r="C67" s="23">
        <f>SUM(D67:I67)</f>
        <v>0</v>
      </c>
      <c r="D67" s="2">
        <v>0</v>
      </c>
      <c r="E67" s="2">
        <v>0</v>
      </c>
      <c r="F67" s="2">
        <v>0</v>
      </c>
      <c r="G67" s="2">
        <v>0</v>
      </c>
      <c r="H67" s="2">
        <v>0</v>
      </c>
      <c r="I67" s="2">
        <v>0</v>
      </c>
      <c r="J67" s="23"/>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row>
    <row r="68" spans="1:1024" s="8" customFormat="1" x14ac:dyDescent="0.25">
      <c r="A68" s="35">
        <v>60</v>
      </c>
      <c r="B68" s="3" t="s">
        <v>10</v>
      </c>
      <c r="C68" s="23">
        <f>SUM(D68:I68)</f>
        <v>0</v>
      </c>
      <c r="D68" s="2">
        <v>0</v>
      </c>
      <c r="E68" s="2">
        <v>0</v>
      </c>
      <c r="F68" s="2">
        <v>0</v>
      </c>
      <c r="G68" s="2">
        <v>0</v>
      </c>
      <c r="H68" s="2">
        <v>0</v>
      </c>
      <c r="I68" s="2">
        <v>0</v>
      </c>
      <c r="J68" s="23"/>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row>
    <row r="69" spans="1:1024" s="8" customFormat="1" x14ac:dyDescent="0.25">
      <c r="A69" s="35">
        <v>61</v>
      </c>
      <c r="B69" s="3" t="s">
        <v>11</v>
      </c>
      <c r="C69" s="23">
        <f>SUM(D69:I69)</f>
        <v>2147206.4476800002</v>
      </c>
      <c r="D69" s="2">
        <f>291889.2073-176.33962-300.002+11798.988</f>
        <v>303211.85368000006</v>
      </c>
      <c r="E69" s="2">
        <v>348448.94</v>
      </c>
      <c r="F69" s="2">
        <v>390096.5</v>
      </c>
      <c r="G69" s="2">
        <v>378895</v>
      </c>
      <c r="H69" s="2">
        <v>412284</v>
      </c>
      <c r="I69" s="2">
        <v>314270.15399999998</v>
      </c>
      <c r="J69" s="23"/>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row>
    <row r="70" spans="1:1024" s="4" customFormat="1" ht="56.25" x14ac:dyDescent="0.25">
      <c r="A70" s="35">
        <v>62</v>
      </c>
      <c r="B70" s="12" t="s">
        <v>60</v>
      </c>
      <c r="C70" s="13">
        <f>SUM(C71:C73)</f>
        <v>48944.79</v>
      </c>
      <c r="D70" s="13">
        <f t="shared" ref="D70:I70" si="27">SUM(D71:D73)</f>
        <v>48944.79</v>
      </c>
      <c r="E70" s="13">
        <f t="shared" si="27"/>
        <v>0</v>
      </c>
      <c r="F70" s="13">
        <f t="shared" si="27"/>
        <v>0</v>
      </c>
      <c r="G70" s="13">
        <f t="shared" si="27"/>
        <v>0</v>
      </c>
      <c r="H70" s="13">
        <f t="shared" si="27"/>
        <v>0</v>
      </c>
      <c r="I70" s="13">
        <f t="shared" si="27"/>
        <v>0</v>
      </c>
      <c r="J70" s="13" t="s">
        <v>71</v>
      </c>
      <c r="K70" s="1"/>
    </row>
    <row r="71" spans="1:1024" s="8" customFormat="1" x14ac:dyDescent="0.25">
      <c r="A71" s="35">
        <v>63</v>
      </c>
      <c r="B71" s="3" t="s">
        <v>9</v>
      </c>
      <c r="C71" s="23">
        <f>SUM(D71:I71)</f>
        <v>0</v>
      </c>
      <c r="D71" s="2">
        <v>0</v>
      </c>
      <c r="E71" s="2">
        <v>0</v>
      </c>
      <c r="F71" s="2">
        <v>0</v>
      </c>
      <c r="G71" s="2">
        <v>0</v>
      </c>
      <c r="H71" s="2">
        <v>0</v>
      </c>
      <c r="I71" s="2">
        <v>0</v>
      </c>
      <c r="J71" s="23"/>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row>
    <row r="72" spans="1:1024" s="8" customFormat="1" x14ac:dyDescent="0.25">
      <c r="A72" s="35">
        <v>64</v>
      </c>
      <c r="B72" s="3" t="s">
        <v>10</v>
      </c>
      <c r="C72" s="23">
        <f>SUM(D72:I72)</f>
        <v>0</v>
      </c>
      <c r="D72" s="2">
        <v>0</v>
      </c>
      <c r="E72" s="2">
        <v>0</v>
      </c>
      <c r="F72" s="2">
        <v>0</v>
      </c>
      <c r="G72" s="2">
        <v>0</v>
      </c>
      <c r="H72" s="2">
        <v>0</v>
      </c>
      <c r="I72" s="2">
        <v>0</v>
      </c>
      <c r="J72" s="23"/>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row>
    <row r="73" spans="1:1024" s="8" customFormat="1" x14ac:dyDescent="0.25">
      <c r="A73" s="35">
        <v>65</v>
      </c>
      <c r="B73" s="3" t="s">
        <v>11</v>
      </c>
      <c r="C73" s="23">
        <f>SUM(D73:I73)</f>
        <v>48944.79</v>
      </c>
      <c r="D73" s="2">
        <f>48759.79-4000+4185</f>
        <v>48944.79</v>
      </c>
      <c r="E73" s="2">
        <v>0</v>
      </c>
      <c r="F73" s="2">
        <v>0</v>
      </c>
      <c r="G73" s="2">
        <v>0</v>
      </c>
      <c r="H73" s="2">
        <v>0</v>
      </c>
      <c r="I73" s="2">
        <v>0</v>
      </c>
      <c r="J73" s="23"/>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row>
    <row r="74" spans="1:1024" s="4" customFormat="1" ht="112.5" x14ac:dyDescent="0.25">
      <c r="A74" s="35">
        <v>66</v>
      </c>
      <c r="B74" s="15" t="s">
        <v>37</v>
      </c>
      <c r="C74" s="13">
        <f t="shared" ref="C74:I74" si="28">SUM(C75:C77)</f>
        <v>66266.354999999996</v>
      </c>
      <c r="D74" s="13">
        <f t="shared" ref="D74:E74" si="29">SUM(D75:D77)</f>
        <v>5055.5810000000001</v>
      </c>
      <c r="E74" s="13">
        <f t="shared" si="29"/>
        <v>14041.37</v>
      </c>
      <c r="F74" s="13">
        <f>SUM(F75:F77)</f>
        <v>14200</v>
      </c>
      <c r="G74" s="13">
        <f t="shared" si="28"/>
        <v>14200</v>
      </c>
      <c r="H74" s="13">
        <f t="shared" si="28"/>
        <v>14200</v>
      </c>
      <c r="I74" s="13">
        <f t="shared" si="28"/>
        <v>4569.4040000000005</v>
      </c>
      <c r="J74" s="13" t="s">
        <v>85</v>
      </c>
    </row>
    <row r="75" spans="1:1024" s="8" customFormat="1" x14ac:dyDescent="0.25">
      <c r="A75" s="35">
        <v>67</v>
      </c>
      <c r="B75" s="3" t="s">
        <v>9</v>
      </c>
      <c r="C75" s="23">
        <f>SUM(D75:I75)</f>
        <v>0</v>
      </c>
      <c r="D75" s="2">
        <v>0</v>
      </c>
      <c r="E75" s="2">
        <v>0</v>
      </c>
      <c r="F75" s="2">
        <v>0</v>
      </c>
      <c r="G75" s="2">
        <v>0</v>
      </c>
      <c r="H75" s="2">
        <v>0</v>
      </c>
      <c r="I75" s="2">
        <v>0</v>
      </c>
      <c r="J75" s="23"/>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row>
    <row r="76" spans="1:1024" s="8" customFormat="1" x14ac:dyDescent="0.25">
      <c r="A76" s="35">
        <v>68</v>
      </c>
      <c r="B76" s="3" t="s">
        <v>10</v>
      </c>
      <c r="C76" s="23">
        <f>SUM(D76:I76)</f>
        <v>0</v>
      </c>
      <c r="D76" s="2">
        <v>0</v>
      </c>
      <c r="E76" s="2">
        <v>0</v>
      </c>
      <c r="F76" s="2">
        <v>0</v>
      </c>
      <c r="G76" s="2">
        <v>0</v>
      </c>
      <c r="H76" s="2">
        <v>0</v>
      </c>
      <c r="I76" s="2">
        <v>0</v>
      </c>
      <c r="J76" s="23"/>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row>
    <row r="77" spans="1:1024" s="8" customFormat="1" x14ac:dyDescent="0.25">
      <c r="A77" s="35">
        <v>69</v>
      </c>
      <c r="B77" s="3" t="s">
        <v>11</v>
      </c>
      <c r="C77" s="23">
        <f>SUM(D77:I77)</f>
        <v>66266.354999999996</v>
      </c>
      <c r="D77" s="2">
        <f>5755.712+300-1000.131</f>
        <v>5055.5810000000001</v>
      </c>
      <c r="E77" s="2">
        <v>14041.37</v>
      </c>
      <c r="F77" s="2">
        <v>14200</v>
      </c>
      <c r="G77" s="2">
        <v>14200</v>
      </c>
      <c r="H77" s="2">
        <v>14200</v>
      </c>
      <c r="I77" s="2">
        <v>4569.4040000000005</v>
      </c>
      <c r="J77" s="23"/>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row>
    <row r="78" spans="1:1024" s="4" customFormat="1" ht="225" x14ac:dyDescent="0.25">
      <c r="A78" s="35">
        <v>70</v>
      </c>
      <c r="B78" s="15" t="s">
        <v>61</v>
      </c>
      <c r="C78" s="13">
        <f t="shared" ref="C78:I78" si="30">SUM(C79:C81)</f>
        <v>5230271.0999999996</v>
      </c>
      <c r="D78" s="13">
        <f t="shared" ref="D78:E78" si="31">SUM(D79:D81)</f>
        <v>647984.6</v>
      </c>
      <c r="E78" s="13">
        <f t="shared" si="31"/>
        <v>839277.5</v>
      </c>
      <c r="F78" s="13">
        <f t="shared" si="30"/>
        <v>951168</v>
      </c>
      <c r="G78" s="13">
        <f t="shared" si="30"/>
        <v>1044087</v>
      </c>
      <c r="H78" s="13">
        <f t="shared" si="30"/>
        <v>1123311</v>
      </c>
      <c r="I78" s="13">
        <f t="shared" si="30"/>
        <v>624443</v>
      </c>
      <c r="J78" s="13" t="s">
        <v>83</v>
      </c>
    </row>
    <row r="79" spans="1:1024" s="8" customFormat="1" x14ac:dyDescent="0.25">
      <c r="A79" s="35">
        <v>71</v>
      </c>
      <c r="B79" s="3" t="s">
        <v>9</v>
      </c>
      <c r="C79" s="23">
        <f>SUM(D79:I79)</f>
        <v>0</v>
      </c>
      <c r="D79" s="2">
        <v>0</v>
      </c>
      <c r="E79" s="2">
        <v>0</v>
      </c>
      <c r="F79" s="2">
        <v>0</v>
      </c>
      <c r="G79" s="2">
        <v>0</v>
      </c>
      <c r="H79" s="2">
        <v>0</v>
      </c>
      <c r="I79" s="2">
        <v>0</v>
      </c>
      <c r="J79" s="23"/>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row>
    <row r="80" spans="1:1024" s="8" customFormat="1" x14ac:dyDescent="0.25">
      <c r="A80" s="35">
        <v>72</v>
      </c>
      <c r="B80" s="3" t="s">
        <v>10</v>
      </c>
      <c r="C80" s="23">
        <f>SUM(D80:I80)</f>
        <v>5230271.0999999996</v>
      </c>
      <c r="D80" s="2">
        <f>576337+46409.9+25237.7</f>
        <v>647984.6</v>
      </c>
      <c r="E80" s="2">
        <v>839277.5</v>
      </c>
      <c r="F80" s="2">
        <v>951168</v>
      </c>
      <c r="G80" s="2">
        <v>1044087</v>
      </c>
      <c r="H80" s="2">
        <v>1123311</v>
      </c>
      <c r="I80" s="2">
        <v>624443</v>
      </c>
      <c r="J80" s="23"/>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row>
    <row r="81" spans="1:1024" s="8" customFormat="1" x14ac:dyDescent="0.25">
      <c r="A81" s="35">
        <v>73</v>
      </c>
      <c r="B81" s="3" t="s">
        <v>11</v>
      </c>
      <c r="C81" s="23">
        <f>SUM(D81:I81)</f>
        <v>0</v>
      </c>
      <c r="D81" s="2">
        <v>0</v>
      </c>
      <c r="E81" s="2">
        <v>0</v>
      </c>
      <c r="F81" s="2">
        <v>0</v>
      </c>
      <c r="G81" s="2">
        <v>0</v>
      </c>
      <c r="H81" s="2">
        <v>0</v>
      </c>
      <c r="I81" s="2">
        <v>0</v>
      </c>
      <c r="J81" s="23"/>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row>
    <row r="82" spans="1:1024" s="4" customFormat="1" ht="225" x14ac:dyDescent="0.25">
      <c r="A82" s="35">
        <v>74</v>
      </c>
      <c r="B82" s="12" t="s">
        <v>38</v>
      </c>
      <c r="C82" s="13">
        <f t="shared" ref="C82:I82" si="32">SUM(C83:C85)</f>
        <v>286798</v>
      </c>
      <c r="D82" s="13">
        <f t="shared" si="32"/>
        <v>40907</v>
      </c>
      <c r="E82" s="13">
        <f t="shared" si="32"/>
        <v>53479</v>
      </c>
      <c r="F82" s="13">
        <f>SUM(F83:F85)</f>
        <v>47721</v>
      </c>
      <c r="G82" s="13">
        <f t="shared" si="32"/>
        <v>49630</v>
      </c>
      <c r="H82" s="13">
        <f t="shared" si="32"/>
        <v>51615</v>
      </c>
      <c r="I82" s="13">
        <f t="shared" si="32"/>
        <v>43446</v>
      </c>
      <c r="J82" s="13" t="s">
        <v>74</v>
      </c>
    </row>
    <row r="83" spans="1:1024" s="8" customFormat="1" x14ac:dyDescent="0.25">
      <c r="A83" s="35">
        <v>75</v>
      </c>
      <c r="B83" s="3" t="s">
        <v>9</v>
      </c>
      <c r="C83" s="23">
        <f>SUM(D83:I83)</f>
        <v>0</v>
      </c>
      <c r="D83" s="2">
        <v>0</v>
      </c>
      <c r="E83" s="2">
        <v>0</v>
      </c>
      <c r="F83" s="2">
        <v>0</v>
      </c>
      <c r="G83" s="2">
        <v>0</v>
      </c>
      <c r="H83" s="2">
        <v>0</v>
      </c>
      <c r="I83" s="2">
        <v>0</v>
      </c>
      <c r="J83" s="23"/>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row>
    <row r="84" spans="1:1024" s="8" customFormat="1" x14ac:dyDescent="0.25">
      <c r="A84" s="35">
        <v>76</v>
      </c>
      <c r="B84" s="3" t="s">
        <v>10</v>
      </c>
      <c r="C84" s="23">
        <f>SUM(D84:I84)</f>
        <v>286798</v>
      </c>
      <c r="D84" s="2">
        <f>40168+739</f>
        <v>40907</v>
      </c>
      <c r="E84" s="2">
        <v>53479</v>
      </c>
      <c r="F84" s="2">
        <v>47721</v>
      </c>
      <c r="G84" s="2">
        <v>49630</v>
      </c>
      <c r="H84" s="2">
        <v>51615</v>
      </c>
      <c r="I84" s="2">
        <v>43446</v>
      </c>
      <c r="J84" s="23"/>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row>
    <row r="85" spans="1:1024" s="8" customFormat="1" x14ac:dyDescent="0.25">
      <c r="A85" s="35">
        <v>77</v>
      </c>
      <c r="B85" s="3" t="s">
        <v>11</v>
      </c>
      <c r="C85" s="23">
        <f>SUM(D85:I85)</f>
        <v>0</v>
      </c>
      <c r="D85" s="2">
        <v>0</v>
      </c>
      <c r="E85" s="2">
        <v>0</v>
      </c>
      <c r="F85" s="2">
        <v>0</v>
      </c>
      <c r="G85" s="2">
        <v>0</v>
      </c>
      <c r="H85" s="2">
        <v>0</v>
      </c>
      <c r="I85" s="2">
        <v>0</v>
      </c>
      <c r="J85" s="23"/>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row>
    <row r="86" spans="1:1024" s="4" customFormat="1" ht="78.75" customHeight="1" x14ac:dyDescent="0.25">
      <c r="A86" s="35">
        <v>78</v>
      </c>
      <c r="B86" s="15" t="s">
        <v>39</v>
      </c>
      <c r="C86" s="13">
        <f t="shared" ref="C86:I86" si="33">SUM(C87:C89)</f>
        <v>2190876.0580799999</v>
      </c>
      <c r="D86" s="13">
        <f t="shared" si="33"/>
        <v>278437.90408000007</v>
      </c>
      <c r="E86" s="13">
        <f t="shared" si="33"/>
        <v>318752.69</v>
      </c>
      <c r="F86" s="13">
        <f>SUM(F87:F89)</f>
        <v>472956.6</v>
      </c>
      <c r="G86" s="13">
        <f t="shared" si="33"/>
        <v>435333</v>
      </c>
      <c r="H86" s="13">
        <f t="shared" si="33"/>
        <v>455008</v>
      </c>
      <c r="I86" s="13">
        <f t="shared" si="33"/>
        <v>230387.864</v>
      </c>
      <c r="J86" s="13" t="s">
        <v>88</v>
      </c>
    </row>
    <row r="87" spans="1:1024" s="8" customFormat="1" x14ac:dyDescent="0.25">
      <c r="A87" s="35">
        <v>79</v>
      </c>
      <c r="B87" s="3" t="s">
        <v>9</v>
      </c>
      <c r="C87" s="23">
        <v>0</v>
      </c>
      <c r="D87" s="2">
        <v>0</v>
      </c>
      <c r="E87" s="2">
        <v>0</v>
      </c>
      <c r="F87" s="2">
        <v>0</v>
      </c>
      <c r="G87" s="2">
        <v>0</v>
      </c>
      <c r="H87" s="2">
        <v>0</v>
      </c>
      <c r="I87" s="2">
        <v>0</v>
      </c>
      <c r="J87" s="23"/>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s="1"/>
      <c r="ALW87" s="1"/>
      <c r="ALX87" s="1"/>
      <c r="ALY87" s="1"/>
      <c r="ALZ87" s="1"/>
      <c r="AMA87" s="1"/>
      <c r="AMB87" s="1"/>
      <c r="AMC87" s="1"/>
      <c r="AMD87" s="1"/>
      <c r="AME87" s="1"/>
      <c r="AMF87" s="1"/>
      <c r="AMG87" s="1"/>
      <c r="AMH87" s="1"/>
      <c r="AMI87" s="1"/>
      <c r="AMJ87" s="1"/>
    </row>
    <row r="88" spans="1:1024" s="8" customFormat="1" x14ac:dyDescent="0.25">
      <c r="A88" s="35">
        <v>80</v>
      </c>
      <c r="B88" s="3" t="s">
        <v>10</v>
      </c>
      <c r="C88" s="23">
        <v>0</v>
      </c>
      <c r="D88" s="2">
        <v>0</v>
      </c>
      <c r="E88" s="2">
        <v>0</v>
      </c>
      <c r="F88" s="2">
        <v>0</v>
      </c>
      <c r="G88" s="2">
        <v>0</v>
      </c>
      <c r="H88" s="2">
        <v>0</v>
      </c>
      <c r="I88" s="2">
        <v>0</v>
      </c>
      <c r="J88" s="23"/>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row>
    <row r="89" spans="1:1024" s="8" customFormat="1" x14ac:dyDescent="0.25">
      <c r="A89" s="35">
        <v>81</v>
      </c>
      <c r="B89" s="3" t="s">
        <v>11</v>
      </c>
      <c r="C89" s="23">
        <f>SUM(D89:I89)</f>
        <v>2190876.0580799999</v>
      </c>
      <c r="D89" s="2">
        <f>266739.098-249.70712+11698.83+249.6832</f>
        <v>278437.90408000007</v>
      </c>
      <c r="E89" s="2">
        <v>318752.69</v>
      </c>
      <c r="F89" s="2">
        <v>472956.6</v>
      </c>
      <c r="G89" s="2">
        <v>435333</v>
      </c>
      <c r="H89" s="2">
        <v>455008</v>
      </c>
      <c r="I89" s="2">
        <v>230387.864</v>
      </c>
      <c r="J89" s="23"/>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row>
    <row r="90" spans="1:1024" s="4" customFormat="1" ht="93.75" x14ac:dyDescent="0.25">
      <c r="A90" s="35">
        <v>82</v>
      </c>
      <c r="B90" s="15" t="s">
        <v>117</v>
      </c>
      <c r="C90" s="13">
        <f t="shared" ref="C90:I90" si="34">SUM(C91:C93)</f>
        <v>500749</v>
      </c>
      <c r="D90" s="13">
        <f t="shared" ref="D90:E90" si="35">SUM(D91:D93)</f>
        <v>56895</v>
      </c>
      <c r="E90" s="13">
        <f t="shared" si="35"/>
        <v>52085</v>
      </c>
      <c r="F90" s="13">
        <f t="shared" si="34"/>
        <v>102823</v>
      </c>
      <c r="G90" s="13">
        <f t="shared" si="34"/>
        <v>106936</v>
      </c>
      <c r="H90" s="13">
        <f t="shared" si="34"/>
        <v>111213</v>
      </c>
      <c r="I90" s="13">
        <f t="shared" si="34"/>
        <v>70797</v>
      </c>
      <c r="J90" s="13" t="s">
        <v>102</v>
      </c>
    </row>
    <row r="91" spans="1:1024" s="8" customFormat="1" x14ac:dyDescent="0.25">
      <c r="A91" s="35">
        <v>83</v>
      </c>
      <c r="B91" s="3" t="s">
        <v>9</v>
      </c>
      <c r="C91" s="23">
        <f>SUM(D91:I91)</f>
        <v>0</v>
      </c>
      <c r="D91" s="2">
        <v>0</v>
      </c>
      <c r="E91" s="2">
        <v>0</v>
      </c>
      <c r="F91" s="2">
        <v>0</v>
      </c>
      <c r="G91" s="2">
        <v>0</v>
      </c>
      <c r="H91" s="2">
        <v>0</v>
      </c>
      <c r="I91" s="2">
        <v>0</v>
      </c>
      <c r="J91" s="23"/>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row>
    <row r="92" spans="1:1024" s="8" customFormat="1" x14ac:dyDescent="0.25">
      <c r="A92" s="35">
        <v>84</v>
      </c>
      <c r="B92" s="3" t="s">
        <v>10</v>
      </c>
      <c r="C92" s="23">
        <f>SUM(D92:I92)</f>
        <v>500749</v>
      </c>
      <c r="D92" s="2">
        <f>62895-6000</f>
        <v>56895</v>
      </c>
      <c r="E92" s="2">
        <v>52085</v>
      </c>
      <c r="F92" s="2">
        <v>102823</v>
      </c>
      <c r="G92" s="2">
        <v>106936</v>
      </c>
      <c r="H92" s="2">
        <v>111213</v>
      </c>
      <c r="I92" s="2">
        <v>70797</v>
      </c>
      <c r="J92" s="23"/>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row>
    <row r="93" spans="1:1024" s="8" customFormat="1" x14ac:dyDescent="0.25">
      <c r="A93" s="35">
        <v>85</v>
      </c>
      <c r="B93" s="3" t="s">
        <v>11</v>
      </c>
      <c r="C93" s="23">
        <f>SUM(D93:I93)</f>
        <v>0</v>
      </c>
      <c r="D93" s="2">
        <v>0</v>
      </c>
      <c r="E93" s="2">
        <v>0</v>
      </c>
      <c r="F93" s="2">
        <v>0</v>
      </c>
      <c r="G93" s="2">
        <v>0</v>
      </c>
      <c r="H93" s="2">
        <v>0</v>
      </c>
      <c r="I93" s="2">
        <v>0</v>
      </c>
      <c r="J93" s="23"/>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row>
    <row r="94" spans="1:1024" s="4" customFormat="1" ht="79.5" customHeight="1" x14ac:dyDescent="0.25">
      <c r="A94" s="35">
        <v>86</v>
      </c>
      <c r="B94" s="12" t="s">
        <v>119</v>
      </c>
      <c r="C94" s="13">
        <f t="shared" ref="C94:I94" si="36">SUM(C95:C97)</f>
        <v>1273.3761999999999</v>
      </c>
      <c r="D94" s="13">
        <f t="shared" si="36"/>
        <v>221.55180000000001</v>
      </c>
      <c r="E94" s="13">
        <f t="shared" si="36"/>
        <v>144.35039999999998</v>
      </c>
      <c r="F94" s="13">
        <f t="shared" si="36"/>
        <v>220</v>
      </c>
      <c r="G94" s="13">
        <f t="shared" si="36"/>
        <v>220</v>
      </c>
      <c r="H94" s="13">
        <f t="shared" si="36"/>
        <v>220</v>
      </c>
      <c r="I94" s="13">
        <f t="shared" si="36"/>
        <v>247.47399999999999</v>
      </c>
      <c r="J94" s="13" t="s">
        <v>84</v>
      </c>
    </row>
    <row r="95" spans="1:1024" s="8" customFormat="1" x14ac:dyDescent="0.25">
      <c r="A95" s="35">
        <v>87</v>
      </c>
      <c r="B95" s="5" t="s">
        <v>9</v>
      </c>
      <c r="C95" s="23">
        <f>SUM(D95:I95)</f>
        <v>0</v>
      </c>
      <c r="D95" s="2">
        <v>0</v>
      </c>
      <c r="E95" s="2">
        <v>0</v>
      </c>
      <c r="F95" s="2">
        <v>0</v>
      </c>
      <c r="G95" s="2">
        <v>0</v>
      </c>
      <c r="H95" s="2">
        <v>0</v>
      </c>
      <c r="I95" s="2">
        <v>0</v>
      </c>
      <c r="J95" s="23"/>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row>
    <row r="96" spans="1:1024" s="8" customFormat="1" x14ac:dyDescent="0.25">
      <c r="A96" s="35">
        <v>88</v>
      </c>
      <c r="B96" s="5" t="s">
        <v>10</v>
      </c>
      <c r="C96" s="23">
        <f>SUM(D96:I96)</f>
        <v>0</v>
      </c>
      <c r="D96" s="2">
        <v>0</v>
      </c>
      <c r="E96" s="2">
        <v>0</v>
      </c>
      <c r="F96" s="2">
        <v>0</v>
      </c>
      <c r="G96" s="2">
        <v>0</v>
      </c>
      <c r="H96" s="2">
        <v>0</v>
      </c>
      <c r="I96" s="2">
        <v>0</v>
      </c>
      <c r="J96" s="23"/>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row>
    <row r="97" spans="1:1024" s="8" customFormat="1" x14ac:dyDescent="0.25">
      <c r="A97" s="35">
        <v>89</v>
      </c>
      <c r="B97" s="5" t="s">
        <v>11</v>
      </c>
      <c r="C97" s="23">
        <f>SUM(D97:I97)</f>
        <v>1273.3761999999999</v>
      </c>
      <c r="D97" s="2">
        <f>220+1.5518</f>
        <v>221.55180000000001</v>
      </c>
      <c r="E97" s="2">
        <f>220-75.6496</f>
        <v>144.35039999999998</v>
      </c>
      <c r="F97" s="2">
        <v>220</v>
      </c>
      <c r="G97" s="2">
        <v>220</v>
      </c>
      <c r="H97" s="2">
        <v>220</v>
      </c>
      <c r="I97" s="2">
        <v>247.47399999999999</v>
      </c>
      <c r="J97" s="23"/>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row>
    <row r="98" spans="1:1024" s="4" customFormat="1" ht="93.75" x14ac:dyDescent="0.25">
      <c r="A98" s="35">
        <v>90</v>
      </c>
      <c r="B98" s="12" t="s">
        <v>40</v>
      </c>
      <c r="C98" s="13">
        <f t="shared" ref="C98:I98" si="37">SUM(C99:C101)</f>
        <v>538.31486000000007</v>
      </c>
      <c r="D98" s="13">
        <f t="shared" si="37"/>
        <v>253.34486000000001</v>
      </c>
      <c r="E98" s="13">
        <f t="shared" si="37"/>
        <v>0</v>
      </c>
      <c r="F98" s="13">
        <f t="shared" si="37"/>
        <v>0</v>
      </c>
      <c r="G98" s="13">
        <f t="shared" si="37"/>
        <v>0</v>
      </c>
      <c r="H98" s="13">
        <f t="shared" si="37"/>
        <v>0</v>
      </c>
      <c r="I98" s="13">
        <f t="shared" si="37"/>
        <v>284.97000000000003</v>
      </c>
      <c r="J98" s="13" t="s">
        <v>86</v>
      </c>
    </row>
    <row r="99" spans="1:1024" s="8" customFormat="1" x14ac:dyDescent="0.25">
      <c r="A99" s="35">
        <v>91</v>
      </c>
      <c r="B99" s="5" t="s">
        <v>9</v>
      </c>
      <c r="C99" s="23">
        <f>SUM(D99:I99)</f>
        <v>0</v>
      </c>
      <c r="D99" s="2">
        <v>0</v>
      </c>
      <c r="E99" s="2">
        <v>0</v>
      </c>
      <c r="F99" s="2">
        <v>0</v>
      </c>
      <c r="G99" s="2">
        <v>0</v>
      </c>
      <c r="H99" s="2">
        <v>0</v>
      </c>
      <c r="I99" s="2">
        <v>0</v>
      </c>
      <c r="J99" s="23"/>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s="1"/>
      <c r="ALW99" s="1"/>
      <c r="ALX99" s="1"/>
      <c r="ALY99" s="1"/>
      <c r="ALZ99" s="1"/>
      <c r="AMA99" s="1"/>
      <c r="AMB99" s="1"/>
      <c r="AMC99" s="1"/>
      <c r="AMD99" s="1"/>
      <c r="AME99" s="1"/>
      <c r="AMF99" s="1"/>
      <c r="AMG99" s="1"/>
      <c r="AMH99" s="1"/>
      <c r="AMI99" s="1"/>
      <c r="AMJ99" s="1"/>
    </row>
    <row r="100" spans="1:1024" s="8" customFormat="1" x14ac:dyDescent="0.25">
      <c r="A100" s="35">
        <v>92</v>
      </c>
      <c r="B100" s="5" t="s">
        <v>10</v>
      </c>
      <c r="C100" s="23">
        <f>SUM(D100:I100)</f>
        <v>0</v>
      </c>
      <c r="D100" s="2">
        <v>0</v>
      </c>
      <c r="E100" s="2">
        <v>0</v>
      </c>
      <c r="F100" s="2">
        <v>0</v>
      </c>
      <c r="G100" s="2">
        <v>0</v>
      </c>
      <c r="H100" s="2">
        <v>0</v>
      </c>
      <c r="I100" s="2">
        <v>0</v>
      </c>
      <c r="J100" s="23"/>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s="1"/>
      <c r="ALW100" s="1"/>
      <c r="ALX100" s="1"/>
      <c r="ALY100" s="1"/>
      <c r="ALZ100" s="1"/>
      <c r="AMA100" s="1"/>
      <c r="AMB100" s="1"/>
      <c r="AMC100" s="1"/>
      <c r="AMD100" s="1"/>
      <c r="AME100" s="1"/>
      <c r="AMF100" s="1"/>
      <c r="AMG100" s="1"/>
      <c r="AMH100" s="1"/>
      <c r="AMI100" s="1"/>
      <c r="AMJ100" s="1"/>
    </row>
    <row r="101" spans="1:1024" s="8" customFormat="1" x14ac:dyDescent="0.25">
      <c r="A101" s="35">
        <v>93</v>
      </c>
      <c r="B101" s="5" t="s">
        <v>11</v>
      </c>
      <c r="C101" s="23">
        <f>SUM(D101:I101)</f>
        <v>538.31486000000007</v>
      </c>
      <c r="D101" s="2">
        <v>253.34486000000001</v>
      </c>
      <c r="E101" s="2">
        <v>0</v>
      </c>
      <c r="F101" s="2">
        <v>0</v>
      </c>
      <c r="G101" s="2">
        <v>0</v>
      </c>
      <c r="H101" s="2">
        <v>0</v>
      </c>
      <c r="I101" s="2">
        <v>284.97000000000003</v>
      </c>
      <c r="J101" s="23"/>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row>
    <row r="102" spans="1:1024" s="4" customFormat="1" ht="75" x14ac:dyDescent="0.25">
      <c r="A102" s="35">
        <v>94</v>
      </c>
      <c r="B102" s="12" t="s">
        <v>41</v>
      </c>
      <c r="C102" s="13">
        <f t="shared" ref="C102:I102" si="38">SUM(C103:C105)</f>
        <v>131110.18119999999</v>
      </c>
      <c r="D102" s="13">
        <f t="shared" si="38"/>
        <v>25520.501200000002</v>
      </c>
      <c r="E102" s="13">
        <f t="shared" si="38"/>
        <v>35765.01</v>
      </c>
      <c r="F102" s="13">
        <f t="shared" si="38"/>
        <v>11133</v>
      </c>
      <c r="G102" s="13">
        <f t="shared" si="38"/>
        <v>12320</v>
      </c>
      <c r="H102" s="13">
        <f t="shared" si="38"/>
        <v>14288</v>
      </c>
      <c r="I102" s="13">
        <f t="shared" si="38"/>
        <v>32083.67</v>
      </c>
      <c r="J102" s="13" t="s">
        <v>90</v>
      </c>
    </row>
    <row r="103" spans="1:1024" s="8" customFormat="1" x14ac:dyDescent="0.25">
      <c r="A103" s="35">
        <v>95</v>
      </c>
      <c r="B103" s="3" t="s">
        <v>9</v>
      </c>
      <c r="C103" s="23">
        <f>SUM(D103:I103)</f>
        <v>0</v>
      </c>
      <c r="D103" s="2">
        <v>0</v>
      </c>
      <c r="E103" s="2">
        <v>0</v>
      </c>
      <c r="F103" s="2">
        <v>0</v>
      </c>
      <c r="G103" s="2">
        <v>0</v>
      </c>
      <c r="H103" s="2">
        <v>0</v>
      </c>
      <c r="I103" s="2">
        <v>0</v>
      </c>
      <c r="J103" s="23"/>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row>
    <row r="104" spans="1:1024" s="8" customFormat="1" x14ac:dyDescent="0.25">
      <c r="A104" s="35">
        <v>96</v>
      </c>
      <c r="B104" s="3" t="s">
        <v>10</v>
      </c>
      <c r="C104" s="23">
        <f>SUM(D104:I104)</f>
        <v>0</v>
      </c>
      <c r="D104" s="2">
        <v>0</v>
      </c>
      <c r="E104" s="2">
        <v>0</v>
      </c>
      <c r="F104" s="2">
        <v>0</v>
      </c>
      <c r="G104" s="2">
        <v>0</v>
      </c>
      <c r="H104" s="2">
        <v>0</v>
      </c>
      <c r="I104" s="2">
        <v>0</v>
      </c>
      <c r="J104" s="23"/>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row>
    <row r="105" spans="1:1024" s="8" customFormat="1" x14ac:dyDescent="0.25">
      <c r="A105" s="35">
        <v>97</v>
      </c>
      <c r="B105" s="3" t="s">
        <v>11</v>
      </c>
      <c r="C105" s="23">
        <f>SUM(D105:I105)</f>
        <v>131110.18119999999</v>
      </c>
      <c r="D105" s="2">
        <f>27117.746+722.7544+150.0004-2469.9996</f>
        <v>25520.501200000002</v>
      </c>
      <c r="E105" s="2">
        <v>35765.01</v>
      </c>
      <c r="F105" s="2">
        <v>11133</v>
      </c>
      <c r="G105" s="2">
        <v>12320</v>
      </c>
      <c r="H105" s="2">
        <v>14288</v>
      </c>
      <c r="I105" s="2">
        <v>32083.67</v>
      </c>
      <c r="J105" s="23"/>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s="1"/>
      <c r="ALW105" s="1"/>
      <c r="ALX105" s="1"/>
      <c r="ALY105" s="1"/>
      <c r="ALZ105" s="1"/>
      <c r="AMA105" s="1"/>
      <c r="AMB105" s="1"/>
      <c r="AMC105" s="1"/>
      <c r="AMD105" s="1"/>
      <c r="AME105" s="1"/>
      <c r="AMF105" s="1"/>
      <c r="AMG105" s="1"/>
      <c r="AMH105" s="1"/>
      <c r="AMI105" s="1"/>
      <c r="AMJ105" s="1"/>
    </row>
    <row r="106" spans="1:1024" s="4" customFormat="1" ht="75" x14ac:dyDescent="0.25">
      <c r="A106" s="35">
        <v>98</v>
      </c>
      <c r="B106" s="12" t="s">
        <v>120</v>
      </c>
      <c r="C106" s="13">
        <f t="shared" ref="C106:H106" si="39">SUM(C107:C109)</f>
        <v>291397.37359999999</v>
      </c>
      <c r="D106" s="13">
        <f t="shared" ref="D106:E106" si="40">SUM(D107:D109)</f>
        <v>37808.193600000006</v>
      </c>
      <c r="E106" s="13">
        <f t="shared" si="40"/>
        <v>37109.040000000001</v>
      </c>
      <c r="F106" s="13">
        <f t="shared" si="39"/>
        <v>56912.7</v>
      </c>
      <c r="G106" s="13">
        <f t="shared" si="39"/>
        <v>56200.1</v>
      </c>
      <c r="H106" s="13">
        <f t="shared" si="39"/>
        <v>61991.8</v>
      </c>
      <c r="I106" s="13">
        <f>SUM(I107:I109)</f>
        <v>41375.54</v>
      </c>
      <c r="J106" s="13" t="s">
        <v>70</v>
      </c>
    </row>
    <row r="107" spans="1:1024" s="8" customFormat="1" x14ac:dyDescent="0.25">
      <c r="A107" s="35">
        <v>99</v>
      </c>
      <c r="B107" s="5" t="s">
        <v>9</v>
      </c>
      <c r="C107" s="23">
        <f>SUM(D107:I107)</f>
        <v>0</v>
      </c>
      <c r="D107" s="2">
        <v>0</v>
      </c>
      <c r="E107" s="2">
        <v>0</v>
      </c>
      <c r="F107" s="2">
        <v>0</v>
      </c>
      <c r="G107" s="2">
        <v>0</v>
      </c>
      <c r="H107" s="2">
        <v>0</v>
      </c>
      <c r="I107" s="2">
        <v>0</v>
      </c>
      <c r="J107" s="23"/>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row>
    <row r="108" spans="1:1024" s="8" customFormat="1" x14ac:dyDescent="0.25">
      <c r="A108" s="35">
        <v>100</v>
      </c>
      <c r="B108" s="5" t="s">
        <v>10</v>
      </c>
      <c r="C108" s="23">
        <f>SUM(D108:I108)</f>
        <v>0</v>
      </c>
      <c r="D108" s="2">
        <v>0</v>
      </c>
      <c r="E108" s="2">
        <v>0</v>
      </c>
      <c r="F108" s="2">
        <v>0</v>
      </c>
      <c r="G108" s="2">
        <v>0</v>
      </c>
      <c r="H108" s="2">
        <v>0</v>
      </c>
      <c r="I108" s="2">
        <v>0</v>
      </c>
      <c r="J108" s="23"/>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s="1"/>
      <c r="ALW108" s="1"/>
      <c r="ALX108" s="1"/>
      <c r="ALY108" s="1"/>
      <c r="ALZ108" s="1"/>
      <c r="AMA108" s="1"/>
      <c r="AMB108" s="1"/>
      <c r="AMC108" s="1"/>
      <c r="AMD108" s="1"/>
      <c r="AME108" s="1"/>
      <c r="AMF108" s="1"/>
      <c r="AMG108" s="1"/>
      <c r="AMH108" s="1"/>
      <c r="AMI108" s="1"/>
      <c r="AMJ108" s="1"/>
    </row>
    <row r="109" spans="1:1024" s="8" customFormat="1" x14ac:dyDescent="0.25">
      <c r="A109" s="35">
        <v>101</v>
      </c>
      <c r="B109" s="5" t="s">
        <v>11</v>
      </c>
      <c r="C109" s="23">
        <f>SUM(D109:I109)</f>
        <v>291397.37359999999</v>
      </c>
      <c r="D109" s="2">
        <f>43522.959-2307.64-3407.1254</f>
        <v>37808.193600000006</v>
      </c>
      <c r="E109" s="2">
        <v>37109.040000000001</v>
      </c>
      <c r="F109" s="2">
        <v>56912.7</v>
      </c>
      <c r="G109" s="2">
        <v>56200.1</v>
      </c>
      <c r="H109" s="2">
        <v>61991.8</v>
      </c>
      <c r="I109" s="2">
        <v>41375.54</v>
      </c>
      <c r="J109" s="23"/>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row>
    <row r="110" spans="1:1024" s="4" customFormat="1" ht="93.75" x14ac:dyDescent="0.25">
      <c r="A110" s="35">
        <v>102</v>
      </c>
      <c r="B110" s="12" t="s">
        <v>62</v>
      </c>
      <c r="C110" s="13">
        <f t="shared" ref="C110:I110" si="41">SUM(C111:C113)</f>
        <v>232803.83000000002</v>
      </c>
      <c r="D110" s="13">
        <f t="shared" ref="D110:E110" si="42">SUM(D111:D113)</f>
        <v>33185.58</v>
      </c>
      <c r="E110" s="13">
        <f t="shared" si="42"/>
        <v>35685.550000000003</v>
      </c>
      <c r="F110" s="13">
        <f t="shared" si="41"/>
        <v>40700</v>
      </c>
      <c r="G110" s="13">
        <f t="shared" si="41"/>
        <v>42328.6</v>
      </c>
      <c r="H110" s="13">
        <f t="shared" si="41"/>
        <v>44021.9</v>
      </c>
      <c r="I110" s="13">
        <f t="shared" si="41"/>
        <v>36882.199999999997</v>
      </c>
      <c r="J110" s="13" t="s">
        <v>70</v>
      </c>
    </row>
    <row r="111" spans="1:1024" s="8" customFormat="1" x14ac:dyDescent="0.25">
      <c r="A111" s="35">
        <v>103</v>
      </c>
      <c r="B111" s="5" t="s">
        <v>9</v>
      </c>
      <c r="C111" s="23">
        <f>SUM(D111:I111)</f>
        <v>0</v>
      </c>
      <c r="D111" s="2">
        <v>0</v>
      </c>
      <c r="E111" s="2">
        <v>0</v>
      </c>
      <c r="F111" s="2">
        <v>0</v>
      </c>
      <c r="G111" s="2">
        <v>0</v>
      </c>
      <c r="H111" s="2">
        <v>0</v>
      </c>
      <c r="I111" s="2">
        <v>0</v>
      </c>
      <c r="J111" s="23"/>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row>
    <row r="112" spans="1:1024" s="8" customFormat="1" x14ac:dyDescent="0.25">
      <c r="A112" s="35">
        <v>104</v>
      </c>
      <c r="B112" s="5" t="s">
        <v>10</v>
      </c>
      <c r="C112" s="23">
        <f>SUM(D112:I112)</f>
        <v>232803.83000000002</v>
      </c>
      <c r="D112" s="2">
        <f>34100.4-914.82</f>
        <v>33185.58</v>
      </c>
      <c r="E112" s="2">
        <v>35685.550000000003</v>
      </c>
      <c r="F112" s="2">
        <v>40700</v>
      </c>
      <c r="G112" s="2">
        <v>42328.6</v>
      </c>
      <c r="H112" s="2">
        <v>44021.9</v>
      </c>
      <c r="I112" s="2">
        <v>36882.199999999997</v>
      </c>
      <c r="J112" s="23"/>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row>
    <row r="113" spans="1:1024" s="8" customFormat="1" x14ac:dyDescent="0.25">
      <c r="A113" s="35">
        <v>105</v>
      </c>
      <c r="B113" s="5" t="s">
        <v>11</v>
      </c>
      <c r="C113" s="23">
        <f>SUM(D113:I113)</f>
        <v>0</v>
      </c>
      <c r="D113" s="2">
        <v>0</v>
      </c>
      <c r="E113" s="2">
        <v>0</v>
      </c>
      <c r="F113" s="2">
        <v>0</v>
      </c>
      <c r="G113" s="2">
        <v>0</v>
      </c>
      <c r="H113" s="2">
        <v>0</v>
      </c>
      <c r="I113" s="2">
        <v>0</v>
      </c>
      <c r="J113" s="23"/>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row>
    <row r="114" spans="1:1024" s="4" customFormat="1" ht="75" x14ac:dyDescent="0.25">
      <c r="A114" s="35">
        <v>106</v>
      </c>
      <c r="B114" s="12" t="s">
        <v>63</v>
      </c>
      <c r="C114" s="13">
        <f t="shared" ref="C114:I114" si="43">SUM(C115:C117)</f>
        <v>431895.32409000001</v>
      </c>
      <c r="D114" s="13">
        <f t="shared" si="43"/>
        <v>103952.48409000001</v>
      </c>
      <c r="E114" s="13">
        <f t="shared" si="43"/>
        <v>127470.56</v>
      </c>
      <c r="F114" s="13">
        <f t="shared" si="43"/>
        <v>75878.13</v>
      </c>
      <c r="G114" s="13">
        <f t="shared" si="43"/>
        <v>0</v>
      </c>
      <c r="H114" s="13">
        <f t="shared" si="43"/>
        <v>0</v>
      </c>
      <c r="I114" s="13">
        <f t="shared" si="43"/>
        <v>124594.15</v>
      </c>
      <c r="J114" s="13" t="s">
        <v>77</v>
      </c>
    </row>
    <row r="115" spans="1:1024" s="8" customFormat="1" x14ac:dyDescent="0.25">
      <c r="A115" s="35">
        <v>107</v>
      </c>
      <c r="B115" s="5" t="s">
        <v>9</v>
      </c>
      <c r="C115" s="23">
        <f>SUM(D115:I115)</f>
        <v>0</v>
      </c>
      <c r="D115" s="2">
        <v>0</v>
      </c>
      <c r="E115" s="2">
        <v>0</v>
      </c>
      <c r="F115" s="2">
        <v>0</v>
      </c>
      <c r="G115" s="2">
        <v>0</v>
      </c>
      <c r="H115" s="2">
        <v>0</v>
      </c>
      <c r="I115" s="2">
        <v>0</v>
      </c>
      <c r="J115" s="23"/>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row>
    <row r="116" spans="1:1024" s="8" customFormat="1" x14ac:dyDescent="0.25">
      <c r="A116" s="35">
        <v>108</v>
      </c>
      <c r="B116" s="5" t="s">
        <v>10</v>
      </c>
      <c r="C116" s="23">
        <f>SUM(D116:I116)</f>
        <v>0</v>
      </c>
      <c r="D116" s="2">
        <v>0</v>
      </c>
      <c r="E116" s="2">
        <v>0</v>
      </c>
      <c r="F116" s="2">
        <v>0</v>
      </c>
      <c r="G116" s="2">
        <v>0</v>
      </c>
      <c r="H116" s="2">
        <v>0</v>
      </c>
      <c r="I116" s="2">
        <v>0</v>
      </c>
      <c r="J116" s="23"/>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row>
    <row r="117" spans="1:1024" s="8" customFormat="1" x14ac:dyDescent="0.25">
      <c r="A117" s="35">
        <v>109</v>
      </c>
      <c r="B117" s="5" t="s">
        <v>11</v>
      </c>
      <c r="C117" s="23">
        <f>SUM(D117:I117)</f>
        <v>431895.32409000001</v>
      </c>
      <c r="D117" s="2">
        <f>123075.75491-503.35582-14839.3128-3780.6022</f>
        <v>103952.48409000001</v>
      </c>
      <c r="E117" s="2">
        <v>127470.56</v>
      </c>
      <c r="F117" s="2">
        <v>75878.13</v>
      </c>
      <c r="G117" s="2">
        <v>0</v>
      </c>
      <c r="H117" s="2">
        <v>0</v>
      </c>
      <c r="I117" s="2">
        <v>124594.15</v>
      </c>
      <c r="J117" s="23"/>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row>
    <row r="118" spans="1:1024" s="4" customFormat="1" ht="75" x14ac:dyDescent="0.25">
      <c r="A118" s="35">
        <v>110</v>
      </c>
      <c r="B118" s="12" t="s">
        <v>42</v>
      </c>
      <c r="C118" s="13">
        <f>SUM(C119:C121)</f>
        <v>17790.349999999999</v>
      </c>
      <c r="D118" s="13">
        <f t="shared" ref="D118:E118" si="44">SUM(D119:D121)</f>
        <v>0</v>
      </c>
      <c r="E118" s="13">
        <f t="shared" si="44"/>
        <v>0</v>
      </c>
      <c r="F118" s="13">
        <f>SUM(F119:F121)</f>
        <v>0</v>
      </c>
      <c r="G118" s="13">
        <f t="shared" ref="G118:I118" si="45">SUM(G119:G121)</f>
        <v>0</v>
      </c>
      <c r="H118" s="13">
        <f t="shared" si="45"/>
        <v>0</v>
      </c>
      <c r="I118" s="13">
        <f t="shared" si="45"/>
        <v>17790.349999999999</v>
      </c>
      <c r="J118" s="13" t="s">
        <v>78</v>
      </c>
    </row>
    <row r="119" spans="1:1024" s="8" customFormat="1" x14ac:dyDescent="0.25">
      <c r="A119" s="35">
        <v>111</v>
      </c>
      <c r="B119" s="5" t="s">
        <v>9</v>
      </c>
      <c r="C119" s="23">
        <f>SUM(D119:I119)</f>
        <v>0</v>
      </c>
      <c r="D119" s="2">
        <v>0</v>
      </c>
      <c r="E119" s="2">
        <v>0</v>
      </c>
      <c r="F119" s="2">
        <v>0</v>
      </c>
      <c r="G119" s="2">
        <v>0</v>
      </c>
      <c r="H119" s="2">
        <v>0</v>
      </c>
      <c r="I119" s="2">
        <v>0</v>
      </c>
      <c r="J119" s="23"/>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row>
    <row r="120" spans="1:1024" s="8" customFormat="1" x14ac:dyDescent="0.25">
      <c r="A120" s="35">
        <v>112</v>
      </c>
      <c r="B120" s="5" t="s">
        <v>10</v>
      </c>
      <c r="C120" s="23">
        <f>SUM(D120:I120)</f>
        <v>0</v>
      </c>
      <c r="D120" s="2">
        <v>0</v>
      </c>
      <c r="E120" s="2">
        <v>0</v>
      </c>
      <c r="F120" s="2">
        <v>0</v>
      </c>
      <c r="G120" s="2">
        <v>0</v>
      </c>
      <c r="H120" s="2">
        <v>0</v>
      </c>
      <c r="I120" s="2">
        <v>0</v>
      </c>
      <c r="J120" s="23"/>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row>
    <row r="121" spans="1:1024" s="8" customFormat="1" x14ac:dyDescent="0.25">
      <c r="A121" s="35">
        <v>113</v>
      </c>
      <c r="B121" s="5" t="s">
        <v>11</v>
      </c>
      <c r="C121" s="23">
        <f>SUM(D121:I121)</f>
        <v>17790.349999999999</v>
      </c>
      <c r="D121" s="2">
        <v>0</v>
      </c>
      <c r="E121" s="2">
        <v>0</v>
      </c>
      <c r="F121" s="2">
        <v>0</v>
      </c>
      <c r="G121" s="2">
        <v>0</v>
      </c>
      <c r="H121" s="2">
        <v>0</v>
      </c>
      <c r="I121" s="2">
        <v>17790.349999999999</v>
      </c>
      <c r="J121" s="23"/>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row>
    <row r="122" spans="1:1024" s="4" customFormat="1" ht="60" customHeight="1" x14ac:dyDescent="0.25">
      <c r="A122" s="35">
        <v>114</v>
      </c>
      <c r="B122" s="15" t="s">
        <v>43</v>
      </c>
      <c r="C122" s="13">
        <f t="shared" ref="C122:I122" si="46">SUM(C123:C125)</f>
        <v>108351.04209999999</v>
      </c>
      <c r="D122" s="13">
        <f t="shared" si="46"/>
        <v>12088.522100000002</v>
      </c>
      <c r="E122" s="13">
        <f>SUM(E123:E125)</f>
        <v>14314.15</v>
      </c>
      <c r="F122" s="13">
        <f t="shared" si="46"/>
        <v>21830</v>
      </c>
      <c r="G122" s="13">
        <f t="shared" si="46"/>
        <v>21830</v>
      </c>
      <c r="H122" s="13">
        <f t="shared" si="46"/>
        <v>21830</v>
      </c>
      <c r="I122" s="13">
        <f t="shared" si="46"/>
        <v>16458.37</v>
      </c>
      <c r="J122" s="13" t="s">
        <v>91</v>
      </c>
    </row>
    <row r="123" spans="1:1024" s="8" customFormat="1" x14ac:dyDescent="0.25">
      <c r="A123" s="35">
        <v>115</v>
      </c>
      <c r="B123" s="3" t="s">
        <v>9</v>
      </c>
      <c r="C123" s="23">
        <f>SUM(D123:I123)</f>
        <v>0</v>
      </c>
      <c r="D123" s="2">
        <v>0</v>
      </c>
      <c r="E123" s="2">
        <v>0</v>
      </c>
      <c r="F123" s="2">
        <v>0</v>
      </c>
      <c r="G123" s="2">
        <v>0</v>
      </c>
      <c r="H123" s="2">
        <v>0</v>
      </c>
      <c r="I123" s="2">
        <v>0</v>
      </c>
      <c r="J123" s="23"/>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row>
    <row r="124" spans="1:1024" s="8" customFormat="1" x14ac:dyDescent="0.25">
      <c r="A124" s="35">
        <v>116</v>
      </c>
      <c r="B124" s="3" t="s">
        <v>10</v>
      </c>
      <c r="C124" s="23">
        <f>SUM(D124:I124)</f>
        <v>0</v>
      </c>
      <c r="D124" s="2">
        <v>0</v>
      </c>
      <c r="E124" s="2">
        <v>0</v>
      </c>
      <c r="F124" s="2">
        <v>0</v>
      </c>
      <c r="G124" s="2">
        <v>0</v>
      </c>
      <c r="H124" s="2">
        <v>0</v>
      </c>
      <c r="I124" s="2">
        <v>0</v>
      </c>
      <c r="J124" s="23"/>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row>
    <row r="125" spans="1:1024" s="8" customFormat="1" x14ac:dyDescent="0.25">
      <c r="A125" s="35">
        <v>117</v>
      </c>
      <c r="B125" s="3" t="s">
        <v>11</v>
      </c>
      <c r="C125" s="23">
        <f>SUM(D125:I125)</f>
        <v>108351.04209999999</v>
      </c>
      <c r="D125" s="2">
        <f>17631.432-4134.0899-1408.82</f>
        <v>12088.522100000002</v>
      </c>
      <c r="E125" s="2">
        <v>14314.15</v>
      </c>
      <c r="F125" s="2">
        <v>21830</v>
      </c>
      <c r="G125" s="2">
        <v>21830</v>
      </c>
      <c r="H125" s="2">
        <v>21830</v>
      </c>
      <c r="I125" s="2">
        <v>16458.37</v>
      </c>
      <c r="J125" s="23"/>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row>
    <row r="126" spans="1:1024" s="4" customFormat="1" ht="60" customHeight="1" x14ac:dyDescent="0.25">
      <c r="A126" s="35">
        <v>118</v>
      </c>
      <c r="B126" s="39" t="s">
        <v>44</v>
      </c>
      <c r="C126" s="13">
        <f t="shared" ref="C126:I126" si="47">SUM(C127:C129)</f>
        <v>45120.638800000001</v>
      </c>
      <c r="D126" s="38">
        <f>SUM(D127:D129)</f>
        <v>18959.948800000002</v>
      </c>
      <c r="E126" s="13">
        <f t="shared" ref="E126" si="48">SUM(E127:E129)</f>
        <v>0</v>
      </c>
      <c r="F126" s="13">
        <f t="shared" si="47"/>
        <v>0</v>
      </c>
      <c r="G126" s="13">
        <f t="shared" si="47"/>
        <v>0</v>
      </c>
      <c r="H126" s="13">
        <f t="shared" si="47"/>
        <v>0</v>
      </c>
      <c r="I126" s="13">
        <f t="shared" si="47"/>
        <v>26160.690000000002</v>
      </c>
      <c r="J126" s="13" t="s">
        <v>68</v>
      </c>
    </row>
    <row r="127" spans="1:1024" s="8" customFormat="1" x14ac:dyDescent="0.25">
      <c r="A127" s="35">
        <v>119</v>
      </c>
      <c r="B127" s="3" t="s">
        <v>9</v>
      </c>
      <c r="C127" s="23">
        <f>SUM(D127:I127)</f>
        <v>0</v>
      </c>
      <c r="D127" s="2">
        <v>0</v>
      </c>
      <c r="E127" s="2">
        <v>0</v>
      </c>
      <c r="F127" s="2">
        <v>0</v>
      </c>
      <c r="G127" s="2">
        <v>0</v>
      </c>
      <c r="H127" s="2">
        <v>0</v>
      </c>
      <c r="I127" s="2">
        <v>0</v>
      </c>
      <c r="J127" s="23"/>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row>
    <row r="128" spans="1:1024" s="8" customFormat="1" x14ac:dyDescent="0.25">
      <c r="A128" s="35">
        <v>120</v>
      </c>
      <c r="B128" s="3" t="s">
        <v>10</v>
      </c>
      <c r="C128" s="23">
        <f>SUM(D128:I128)</f>
        <v>21791.674400000004</v>
      </c>
      <c r="D128" s="2">
        <f>12311.7-2831.7256</f>
        <v>9479.974400000001</v>
      </c>
      <c r="E128" s="2">
        <v>0</v>
      </c>
      <c r="F128" s="2">
        <v>0</v>
      </c>
      <c r="G128" s="2">
        <v>0</v>
      </c>
      <c r="H128" s="2">
        <v>0</v>
      </c>
      <c r="I128" s="2">
        <v>12311.7</v>
      </c>
      <c r="J128" s="23"/>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row>
    <row r="129" spans="1:1024" s="8" customFormat="1" x14ac:dyDescent="0.25">
      <c r="A129" s="35">
        <v>121</v>
      </c>
      <c r="B129" s="3" t="s">
        <v>11</v>
      </c>
      <c r="C129" s="23">
        <f>SUM(D129:I129)</f>
        <v>23328.964400000001</v>
      </c>
      <c r="D129" s="2">
        <f>12311.7-2831.7256</f>
        <v>9479.974400000001</v>
      </c>
      <c r="E129" s="2">
        <v>0</v>
      </c>
      <c r="F129" s="2">
        <f>5000-5000</f>
        <v>0</v>
      </c>
      <c r="G129" s="2">
        <v>0</v>
      </c>
      <c r="H129" s="2">
        <v>0</v>
      </c>
      <c r="I129" s="2">
        <v>13848.99</v>
      </c>
      <c r="J129" s="23"/>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row>
    <row r="130" spans="1:1024" s="4" customFormat="1" ht="66" customHeight="1" x14ac:dyDescent="0.25">
      <c r="A130" s="35">
        <v>122</v>
      </c>
      <c r="B130" s="12" t="s">
        <v>64</v>
      </c>
      <c r="C130" s="13">
        <f t="shared" ref="C130:I130" si="49">SUM(C131:C133)</f>
        <v>41816.680000000008</v>
      </c>
      <c r="D130" s="13">
        <f t="shared" si="49"/>
        <v>10217.6</v>
      </c>
      <c r="E130" s="13">
        <f t="shared" si="49"/>
        <v>21381.620000000003</v>
      </c>
      <c r="F130" s="13">
        <f t="shared" si="49"/>
        <v>10217.459999999999</v>
      </c>
      <c r="G130" s="13">
        <f t="shared" si="49"/>
        <v>0</v>
      </c>
      <c r="H130" s="13">
        <f t="shared" si="49"/>
        <v>0</v>
      </c>
      <c r="I130" s="13">
        <f t="shared" si="49"/>
        <v>0</v>
      </c>
      <c r="J130" s="13" t="s">
        <v>104</v>
      </c>
    </row>
    <row r="131" spans="1:1024" s="8" customFormat="1" x14ac:dyDescent="0.25">
      <c r="A131" s="35">
        <v>123</v>
      </c>
      <c r="B131" s="3" t="s">
        <v>9</v>
      </c>
      <c r="C131" s="23">
        <f>SUM(D131:I131)</f>
        <v>0</v>
      </c>
      <c r="D131" s="2">
        <v>0</v>
      </c>
      <c r="E131" s="2">
        <v>0</v>
      </c>
      <c r="F131" s="2">
        <v>0</v>
      </c>
      <c r="G131" s="2">
        <v>0</v>
      </c>
      <c r="H131" s="2">
        <v>0</v>
      </c>
      <c r="I131" s="2">
        <v>0</v>
      </c>
      <c r="J131" s="23"/>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row>
    <row r="132" spans="1:1024" s="8" customFormat="1" x14ac:dyDescent="0.25">
      <c r="A132" s="35">
        <v>124</v>
      </c>
      <c r="B132" s="3" t="s">
        <v>10</v>
      </c>
      <c r="C132" s="23">
        <f>SUM(D132:I132)</f>
        <v>19361.600000000002</v>
      </c>
      <c r="D132" s="2">
        <v>5108.8</v>
      </c>
      <c r="E132" s="2">
        <v>9144.1</v>
      </c>
      <c r="F132" s="2">
        <v>5108.7</v>
      </c>
      <c r="G132" s="2">
        <v>0</v>
      </c>
      <c r="H132" s="2">
        <v>0</v>
      </c>
      <c r="I132" s="2">
        <v>0</v>
      </c>
      <c r="J132" s="23"/>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row>
    <row r="133" spans="1:1024" s="8" customFormat="1" x14ac:dyDescent="0.25">
      <c r="A133" s="35">
        <v>125</v>
      </c>
      <c r="B133" s="3" t="s">
        <v>11</v>
      </c>
      <c r="C133" s="23">
        <f>SUM(D133:I133)</f>
        <v>22455.08</v>
      </c>
      <c r="D133" s="2">
        <v>5108.8</v>
      </c>
      <c r="E133" s="2">
        <v>12237.52</v>
      </c>
      <c r="F133" s="2">
        <v>5108.76</v>
      </c>
      <c r="G133" s="2">
        <v>0</v>
      </c>
      <c r="H133" s="2">
        <v>0</v>
      </c>
      <c r="I133" s="2">
        <v>0</v>
      </c>
      <c r="J133" s="23"/>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row>
    <row r="134" spans="1:1024" s="4" customFormat="1" ht="168.75" x14ac:dyDescent="0.25">
      <c r="A134" s="35">
        <v>126</v>
      </c>
      <c r="B134" s="12" t="s">
        <v>65</v>
      </c>
      <c r="C134" s="13">
        <f t="shared" ref="C134:I134" si="50">SUM(C135:C137)</f>
        <v>29119.200000000001</v>
      </c>
      <c r="D134" s="13">
        <f t="shared" ref="D134:E134" si="51">SUM(D135:D137)</f>
        <v>4087.2</v>
      </c>
      <c r="E134" s="13">
        <f t="shared" si="51"/>
        <v>4492.1000000000004</v>
      </c>
      <c r="F134" s="13">
        <f t="shared" si="50"/>
        <v>4886.7</v>
      </c>
      <c r="G134" s="13">
        <f t="shared" si="50"/>
        <v>5082.2</v>
      </c>
      <c r="H134" s="13">
        <f t="shared" si="50"/>
        <v>5285.5</v>
      </c>
      <c r="I134" s="13">
        <f t="shared" si="50"/>
        <v>5285.5</v>
      </c>
      <c r="J134" s="13" t="s">
        <v>109</v>
      </c>
    </row>
    <row r="135" spans="1:1024" s="8" customFormat="1" x14ac:dyDescent="0.25">
      <c r="A135" s="35">
        <v>127</v>
      </c>
      <c r="B135" s="3" t="s">
        <v>9</v>
      </c>
      <c r="C135" s="23">
        <f>SUM(D135:I135)</f>
        <v>0</v>
      </c>
      <c r="D135" s="2">
        <v>0</v>
      </c>
      <c r="E135" s="2">
        <v>0</v>
      </c>
      <c r="F135" s="2">
        <v>0</v>
      </c>
      <c r="G135" s="2">
        <v>0</v>
      </c>
      <c r="H135" s="2">
        <v>0</v>
      </c>
      <c r="I135" s="2">
        <v>0</v>
      </c>
      <c r="J135" s="23"/>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row>
    <row r="136" spans="1:1024" s="8" customFormat="1" x14ac:dyDescent="0.25">
      <c r="A136" s="35">
        <v>128</v>
      </c>
      <c r="B136" s="3" t="s">
        <v>10</v>
      </c>
      <c r="C136" s="23">
        <f>SUM(D136:I136)</f>
        <v>29119.200000000001</v>
      </c>
      <c r="D136" s="2">
        <v>4087.2</v>
      </c>
      <c r="E136" s="2">
        <v>4492.1000000000004</v>
      </c>
      <c r="F136" s="2">
        <v>4886.7</v>
      </c>
      <c r="G136" s="2">
        <v>5082.2</v>
      </c>
      <c r="H136" s="2">
        <v>5285.5</v>
      </c>
      <c r="I136" s="2">
        <f t="shared" ref="I136" si="52">H136</f>
        <v>5285.5</v>
      </c>
      <c r="J136" s="23"/>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row>
    <row r="137" spans="1:1024" s="8" customFormat="1" x14ac:dyDescent="0.25">
      <c r="A137" s="35">
        <v>129</v>
      </c>
      <c r="B137" s="3" t="s">
        <v>11</v>
      </c>
      <c r="C137" s="23">
        <f>SUM(D137:I137)</f>
        <v>0</v>
      </c>
      <c r="D137" s="2">
        <v>0</v>
      </c>
      <c r="E137" s="2">
        <v>0</v>
      </c>
      <c r="F137" s="2">
        <v>0</v>
      </c>
      <c r="G137" s="2">
        <v>0</v>
      </c>
      <c r="H137" s="2">
        <v>0</v>
      </c>
      <c r="I137" s="2">
        <v>0</v>
      </c>
      <c r="J137" s="23"/>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row>
    <row r="138" spans="1:1024" s="4" customFormat="1" ht="116.25" customHeight="1" x14ac:dyDescent="0.25">
      <c r="A138" s="35">
        <v>130</v>
      </c>
      <c r="B138" s="12" t="s">
        <v>128</v>
      </c>
      <c r="C138" s="13">
        <f t="shared" ref="C138:I138" si="53">SUM(C139:C141)</f>
        <v>118731</v>
      </c>
      <c r="D138" s="13">
        <f t="shared" si="53"/>
        <v>0</v>
      </c>
      <c r="E138" s="13">
        <f t="shared" si="53"/>
        <v>0</v>
      </c>
      <c r="F138" s="13">
        <f t="shared" si="53"/>
        <v>39577</v>
      </c>
      <c r="G138" s="13">
        <f t="shared" si="53"/>
        <v>39577</v>
      </c>
      <c r="H138" s="13">
        <f t="shared" si="53"/>
        <v>39577</v>
      </c>
      <c r="I138" s="13">
        <f t="shared" si="53"/>
        <v>0</v>
      </c>
      <c r="J138" s="13" t="s">
        <v>90</v>
      </c>
    </row>
    <row r="139" spans="1:1024" s="8" customFormat="1" x14ac:dyDescent="0.25">
      <c r="A139" s="35">
        <v>131</v>
      </c>
      <c r="B139" s="3" t="s">
        <v>9</v>
      </c>
      <c r="C139" s="26">
        <f>SUM(D139:I139)</f>
        <v>0</v>
      </c>
      <c r="D139" s="2">
        <v>0</v>
      </c>
      <c r="E139" s="2">
        <v>0</v>
      </c>
      <c r="F139" s="2">
        <v>0</v>
      </c>
      <c r="G139" s="2">
        <v>0</v>
      </c>
      <c r="H139" s="2">
        <v>0</v>
      </c>
      <c r="I139" s="2">
        <v>0</v>
      </c>
      <c r="J139" s="26"/>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row>
    <row r="140" spans="1:1024" s="8" customFormat="1" x14ac:dyDescent="0.25">
      <c r="A140" s="35">
        <v>132</v>
      </c>
      <c r="B140" s="3" t="s">
        <v>10</v>
      </c>
      <c r="C140" s="26">
        <f t="shared" ref="C140:C141" si="54">SUM(D140:I140)</f>
        <v>0</v>
      </c>
      <c r="D140" s="2">
        <v>0</v>
      </c>
      <c r="E140" s="2">
        <v>0</v>
      </c>
      <c r="F140" s="2">
        <v>0</v>
      </c>
      <c r="G140" s="2">
        <v>0</v>
      </c>
      <c r="H140" s="2">
        <v>0</v>
      </c>
      <c r="I140" s="2">
        <v>0</v>
      </c>
      <c r="J140" s="26"/>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row>
    <row r="141" spans="1:1024" s="8" customFormat="1" x14ac:dyDescent="0.25">
      <c r="A141" s="35">
        <v>133</v>
      </c>
      <c r="B141" s="3" t="s">
        <v>11</v>
      </c>
      <c r="C141" s="26">
        <f t="shared" si="54"/>
        <v>118731</v>
      </c>
      <c r="D141" s="2">
        <v>0</v>
      </c>
      <c r="E141" s="2">
        <v>0</v>
      </c>
      <c r="F141" s="2">
        <v>39577</v>
      </c>
      <c r="G141" s="2">
        <v>39577</v>
      </c>
      <c r="H141" s="2">
        <v>39577</v>
      </c>
      <c r="I141" s="2">
        <v>0</v>
      </c>
      <c r="J141" s="26"/>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row>
    <row r="142" spans="1:1024" s="4" customFormat="1" ht="75" x14ac:dyDescent="0.25">
      <c r="A142" s="35">
        <v>134</v>
      </c>
      <c r="B142" s="12" t="s">
        <v>45</v>
      </c>
      <c r="C142" s="13">
        <f t="shared" ref="C142:I142" si="55">SUM(C143:C145)</f>
        <v>463</v>
      </c>
      <c r="D142" s="13">
        <f t="shared" si="55"/>
        <v>0</v>
      </c>
      <c r="E142" s="13">
        <f t="shared" si="55"/>
        <v>463</v>
      </c>
      <c r="F142" s="13">
        <f t="shared" si="55"/>
        <v>0</v>
      </c>
      <c r="G142" s="13">
        <f t="shared" si="55"/>
        <v>0</v>
      </c>
      <c r="H142" s="13">
        <f t="shared" si="55"/>
        <v>0</v>
      </c>
      <c r="I142" s="13">
        <f t="shared" si="55"/>
        <v>0</v>
      </c>
      <c r="J142" s="13" t="s">
        <v>75</v>
      </c>
    </row>
    <row r="143" spans="1:1024" s="8" customFormat="1" x14ac:dyDescent="0.25">
      <c r="A143" s="35">
        <v>135</v>
      </c>
      <c r="B143" s="3" t="s">
        <v>9</v>
      </c>
      <c r="C143" s="23">
        <f>SUM(D143:I143)</f>
        <v>0</v>
      </c>
      <c r="D143" s="2">
        <v>0</v>
      </c>
      <c r="E143" s="2">
        <v>0</v>
      </c>
      <c r="F143" s="2">
        <v>0</v>
      </c>
      <c r="G143" s="2">
        <v>0</v>
      </c>
      <c r="H143" s="2">
        <v>0</v>
      </c>
      <c r="I143" s="2">
        <v>0</v>
      </c>
      <c r="J143" s="23"/>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row>
    <row r="144" spans="1:1024" s="8" customFormat="1" x14ac:dyDescent="0.25">
      <c r="A144" s="35">
        <v>136</v>
      </c>
      <c r="B144" s="3" t="s">
        <v>10</v>
      </c>
      <c r="C144" s="23">
        <f>SUM(D144:I144)</f>
        <v>231.5</v>
      </c>
      <c r="D144" s="2">
        <v>0</v>
      </c>
      <c r="E144" s="2">
        <v>231.5</v>
      </c>
      <c r="F144" s="2">
        <v>0</v>
      </c>
      <c r="G144" s="2">
        <v>0</v>
      </c>
      <c r="H144" s="2">
        <v>0</v>
      </c>
      <c r="I144" s="2">
        <v>0</v>
      </c>
      <c r="J144" s="23"/>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row>
    <row r="145" spans="1:1024" s="8" customFormat="1" x14ac:dyDescent="0.25">
      <c r="A145" s="35">
        <v>137</v>
      </c>
      <c r="B145" s="3" t="s">
        <v>11</v>
      </c>
      <c r="C145" s="23">
        <f>SUM(D145:I145)</f>
        <v>231.5</v>
      </c>
      <c r="D145" s="2">
        <v>0</v>
      </c>
      <c r="E145" s="2">
        <v>231.5</v>
      </c>
      <c r="F145" s="2">
        <v>0</v>
      </c>
      <c r="G145" s="2">
        <v>0</v>
      </c>
      <c r="H145" s="2">
        <v>0</v>
      </c>
      <c r="I145" s="2">
        <v>0</v>
      </c>
      <c r="J145" s="23"/>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row>
    <row r="146" spans="1:1024" s="4" customFormat="1" ht="75" x14ac:dyDescent="0.25">
      <c r="A146" s="35">
        <v>138</v>
      </c>
      <c r="B146" s="15" t="s">
        <v>46</v>
      </c>
      <c r="C146" s="13">
        <f t="shared" ref="C146:I146" si="56">SUM(C147:C149)</f>
        <v>33642.550000000003</v>
      </c>
      <c r="D146" s="13">
        <f t="shared" si="56"/>
        <v>4349</v>
      </c>
      <c r="E146" s="13">
        <f t="shared" si="56"/>
        <v>4759.22</v>
      </c>
      <c r="F146" s="13">
        <f t="shared" si="56"/>
        <v>6098.1</v>
      </c>
      <c r="G146" s="13">
        <f t="shared" si="56"/>
        <v>6344.7</v>
      </c>
      <c r="H146" s="13">
        <f t="shared" si="56"/>
        <v>6589.6</v>
      </c>
      <c r="I146" s="13">
        <f t="shared" si="56"/>
        <v>5501.93</v>
      </c>
      <c r="J146" s="13" t="s">
        <v>67</v>
      </c>
    </row>
    <row r="147" spans="1:1024" s="8" customFormat="1" x14ac:dyDescent="0.25">
      <c r="A147" s="35">
        <v>139</v>
      </c>
      <c r="B147" s="3" t="s">
        <v>9</v>
      </c>
      <c r="C147" s="23">
        <f>SUM(D147:I147)</f>
        <v>0</v>
      </c>
      <c r="D147" s="2">
        <v>0</v>
      </c>
      <c r="E147" s="2">
        <v>0</v>
      </c>
      <c r="F147" s="2">
        <v>0</v>
      </c>
      <c r="G147" s="2">
        <v>0</v>
      </c>
      <c r="H147" s="2">
        <v>0</v>
      </c>
      <c r="I147" s="2">
        <v>0</v>
      </c>
      <c r="J147" s="23"/>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row>
    <row r="148" spans="1:1024" s="8" customFormat="1" x14ac:dyDescent="0.25">
      <c r="A148" s="35">
        <v>140</v>
      </c>
      <c r="B148" s="3" t="s">
        <v>10</v>
      </c>
      <c r="C148" s="23">
        <f>SUM(D148:I148)</f>
        <v>0</v>
      </c>
      <c r="D148" s="2">
        <v>0</v>
      </c>
      <c r="E148" s="2">
        <v>0</v>
      </c>
      <c r="F148" s="2">
        <v>0</v>
      </c>
      <c r="G148" s="2">
        <v>0</v>
      </c>
      <c r="H148" s="2">
        <v>0</v>
      </c>
      <c r="I148" s="2">
        <v>0</v>
      </c>
      <c r="J148" s="23"/>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row>
    <row r="149" spans="1:1024" s="8" customFormat="1" x14ac:dyDescent="0.25">
      <c r="A149" s="35">
        <v>141</v>
      </c>
      <c r="B149" s="3" t="s">
        <v>11</v>
      </c>
      <c r="C149" s="23">
        <f>SUM(D149:I149)</f>
        <v>33642.550000000003</v>
      </c>
      <c r="D149" s="2">
        <f>4147+116+86</f>
        <v>4349</v>
      </c>
      <c r="E149" s="2">
        <v>4759.22</v>
      </c>
      <c r="F149" s="2">
        <v>6098.1</v>
      </c>
      <c r="G149" s="2">
        <v>6344.7</v>
      </c>
      <c r="H149" s="2">
        <v>6589.6</v>
      </c>
      <c r="I149" s="2">
        <v>5501.93</v>
      </c>
      <c r="J149" s="23"/>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row>
    <row r="150" spans="1:1024" s="4" customFormat="1" ht="112.5" x14ac:dyDescent="0.25">
      <c r="A150" s="35">
        <v>142</v>
      </c>
      <c r="B150" s="15" t="s">
        <v>97</v>
      </c>
      <c r="C150" s="13">
        <f t="shared" ref="C150:I150" si="57">SUM(C151:C153)</f>
        <v>251623.6</v>
      </c>
      <c r="D150" s="13">
        <f t="shared" si="57"/>
        <v>62324.3</v>
      </c>
      <c r="E150" s="13">
        <f t="shared" si="57"/>
        <v>63040.9</v>
      </c>
      <c r="F150" s="13">
        <f t="shared" si="57"/>
        <v>70653.399999999994</v>
      </c>
      <c r="G150" s="13">
        <f t="shared" si="57"/>
        <v>0</v>
      </c>
      <c r="H150" s="13">
        <f t="shared" si="57"/>
        <v>0</v>
      </c>
      <c r="I150" s="13">
        <f t="shared" si="57"/>
        <v>55605</v>
      </c>
      <c r="J150" s="13" t="s">
        <v>102</v>
      </c>
    </row>
    <row r="151" spans="1:1024" s="8" customFormat="1" x14ac:dyDescent="0.25">
      <c r="A151" s="35">
        <v>143</v>
      </c>
      <c r="B151" s="3" t="s">
        <v>9</v>
      </c>
      <c r="C151" s="23">
        <f>SUM(D151:I151)</f>
        <v>251623.6</v>
      </c>
      <c r="D151" s="2">
        <f>60222-787.2+6889.5-4000</f>
        <v>62324.3</v>
      </c>
      <c r="E151" s="2">
        <v>63040.9</v>
      </c>
      <c r="F151" s="2">
        <f>68267.2+2386.2</f>
        <v>70653.399999999994</v>
      </c>
      <c r="G151" s="2">
        <v>0</v>
      </c>
      <c r="H151" s="2">
        <v>0</v>
      </c>
      <c r="I151" s="2">
        <v>55605</v>
      </c>
      <c r="J151" s="23"/>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row>
    <row r="152" spans="1:1024" s="8" customFormat="1" x14ac:dyDescent="0.25">
      <c r="A152" s="35">
        <v>144</v>
      </c>
      <c r="B152" s="3" t="s">
        <v>10</v>
      </c>
      <c r="C152" s="23">
        <f>SUM(D152:I152)</f>
        <v>0</v>
      </c>
      <c r="D152" s="2">
        <v>0</v>
      </c>
      <c r="E152" s="2">
        <v>0</v>
      </c>
      <c r="F152" s="2">
        <v>0</v>
      </c>
      <c r="G152" s="2">
        <v>0</v>
      </c>
      <c r="H152" s="2">
        <v>0</v>
      </c>
      <c r="I152" s="2">
        <v>0</v>
      </c>
      <c r="J152" s="23"/>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row>
    <row r="153" spans="1:1024" s="8" customFormat="1" x14ac:dyDescent="0.25">
      <c r="A153" s="35">
        <v>145</v>
      </c>
      <c r="B153" s="3" t="s">
        <v>11</v>
      </c>
      <c r="C153" s="23">
        <f>SUM(D153:I153)</f>
        <v>0</v>
      </c>
      <c r="D153" s="2">
        <v>0</v>
      </c>
      <c r="E153" s="2">
        <v>0</v>
      </c>
      <c r="F153" s="2">
        <v>0</v>
      </c>
      <c r="G153" s="2">
        <v>0</v>
      </c>
      <c r="H153" s="2">
        <v>0</v>
      </c>
      <c r="I153" s="2">
        <v>0</v>
      </c>
      <c r="J153" s="23"/>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row>
    <row r="154" spans="1:1024" s="4" customFormat="1" ht="75" x14ac:dyDescent="0.25">
      <c r="A154" s="35">
        <v>146</v>
      </c>
      <c r="B154" s="15" t="s">
        <v>47</v>
      </c>
      <c r="C154" s="13">
        <f t="shared" ref="C154:I154" si="58">SUM(C155:C157)</f>
        <v>9987.4</v>
      </c>
      <c r="D154" s="13">
        <f t="shared" si="58"/>
        <v>2945.8</v>
      </c>
      <c r="E154" s="13">
        <f t="shared" si="58"/>
        <v>2624.6</v>
      </c>
      <c r="F154" s="13">
        <f t="shared" si="58"/>
        <v>4417</v>
      </c>
      <c r="G154" s="13">
        <f t="shared" si="58"/>
        <v>0</v>
      </c>
      <c r="H154" s="13">
        <f t="shared" si="58"/>
        <v>0</v>
      </c>
      <c r="I154" s="13">
        <f t="shared" si="58"/>
        <v>0</v>
      </c>
      <c r="J154" s="13" t="s">
        <v>110</v>
      </c>
    </row>
    <row r="155" spans="1:1024" s="8" customFormat="1" x14ac:dyDescent="0.25">
      <c r="A155" s="35">
        <v>147</v>
      </c>
      <c r="B155" s="3" t="s">
        <v>9</v>
      </c>
      <c r="C155" s="23">
        <f>SUM(D155:I155)</f>
        <v>0</v>
      </c>
      <c r="D155" s="2">
        <v>0</v>
      </c>
      <c r="E155" s="2">
        <v>0</v>
      </c>
      <c r="F155" s="2">
        <v>0</v>
      </c>
      <c r="G155" s="2">
        <v>0</v>
      </c>
      <c r="H155" s="2">
        <v>0</v>
      </c>
      <c r="I155" s="2">
        <v>0</v>
      </c>
      <c r="J155" s="23"/>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row>
    <row r="156" spans="1:1024" s="8" customFormat="1" x14ac:dyDescent="0.25">
      <c r="A156" s="35">
        <v>148</v>
      </c>
      <c r="B156" s="3" t="s">
        <v>10</v>
      </c>
      <c r="C156" s="23">
        <f>SUM(D156:I156)</f>
        <v>4993.7</v>
      </c>
      <c r="D156" s="2">
        <v>1472.9</v>
      </c>
      <c r="E156" s="2">
        <v>1312.3</v>
      </c>
      <c r="F156" s="2">
        <v>2208.5</v>
      </c>
      <c r="G156" s="2">
        <v>0</v>
      </c>
      <c r="H156" s="2">
        <v>0</v>
      </c>
      <c r="I156" s="2">
        <v>0</v>
      </c>
      <c r="J156" s="23"/>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s="1"/>
      <c r="ALW156" s="1"/>
      <c r="ALX156" s="1"/>
      <c r="ALY156" s="1"/>
      <c r="ALZ156" s="1"/>
      <c r="AMA156" s="1"/>
      <c r="AMB156" s="1"/>
      <c r="AMC156" s="1"/>
      <c r="AMD156" s="1"/>
      <c r="AME156" s="1"/>
      <c r="AMF156" s="1"/>
      <c r="AMG156" s="1"/>
      <c r="AMH156" s="1"/>
      <c r="AMI156" s="1"/>
      <c r="AMJ156" s="1"/>
    </row>
    <row r="157" spans="1:1024" s="8" customFormat="1" x14ac:dyDescent="0.25">
      <c r="A157" s="35">
        <v>149</v>
      </c>
      <c r="B157" s="3" t="s">
        <v>11</v>
      </c>
      <c r="C157" s="23">
        <f>SUM(D157:I157)</f>
        <v>4993.7</v>
      </c>
      <c r="D157" s="2">
        <v>1472.9</v>
      </c>
      <c r="E157" s="2">
        <v>1312.3</v>
      </c>
      <c r="F157" s="2">
        <v>2208.5</v>
      </c>
      <c r="G157" s="2">
        <v>0</v>
      </c>
      <c r="H157" s="2">
        <v>0</v>
      </c>
      <c r="I157" s="2">
        <v>0</v>
      </c>
      <c r="J157" s="23"/>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s="1"/>
      <c r="ALW157" s="1"/>
      <c r="ALX157" s="1"/>
      <c r="ALY157" s="1"/>
      <c r="ALZ157" s="1"/>
      <c r="AMA157" s="1"/>
      <c r="AMB157" s="1"/>
      <c r="AMC157" s="1"/>
      <c r="AMD157" s="1"/>
      <c r="AME157" s="1"/>
      <c r="AMF157" s="1"/>
      <c r="AMG157" s="1"/>
      <c r="AMH157" s="1"/>
      <c r="AMI157" s="1"/>
      <c r="AMJ157" s="1"/>
    </row>
    <row r="158" spans="1:1024" s="4" customFormat="1" ht="138.75" customHeight="1" x14ac:dyDescent="0.25">
      <c r="A158" s="35">
        <v>150</v>
      </c>
      <c r="B158" s="15" t="s">
        <v>95</v>
      </c>
      <c r="C158" s="13">
        <f>SUM(C159:C161)</f>
        <v>11372.8</v>
      </c>
      <c r="D158" s="13">
        <f>SUM(D159:D161)</f>
        <v>5838.6</v>
      </c>
      <c r="E158" s="13">
        <f t="shared" ref="E158:I158" si="59">SUM(E159:E161)</f>
        <v>0</v>
      </c>
      <c r="F158" s="13">
        <f t="shared" si="59"/>
        <v>0</v>
      </c>
      <c r="G158" s="13">
        <f>SUM(G159:G161)</f>
        <v>0</v>
      </c>
      <c r="H158" s="13">
        <f t="shared" si="59"/>
        <v>0</v>
      </c>
      <c r="I158" s="13">
        <f t="shared" si="59"/>
        <v>5534.2</v>
      </c>
      <c r="J158" s="13" t="s">
        <v>94</v>
      </c>
    </row>
    <row r="159" spans="1:1024" s="8" customFormat="1" x14ac:dyDescent="0.25">
      <c r="A159" s="35">
        <v>151</v>
      </c>
      <c r="B159" s="3" t="s">
        <v>9</v>
      </c>
      <c r="C159" s="23">
        <f>SUM(D159:I159)</f>
        <v>11372.8</v>
      </c>
      <c r="D159" s="2">
        <f>5838.6</f>
        <v>5838.6</v>
      </c>
      <c r="E159" s="2">
        <v>0</v>
      </c>
      <c r="F159" s="2">
        <v>0</v>
      </c>
      <c r="G159" s="2">
        <v>0</v>
      </c>
      <c r="H159" s="2">
        <v>0</v>
      </c>
      <c r="I159" s="2">
        <v>5534.2</v>
      </c>
      <c r="J159" s="23"/>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s="1"/>
      <c r="ALW159" s="1"/>
      <c r="ALX159" s="1"/>
      <c r="ALY159" s="1"/>
      <c r="ALZ159" s="1"/>
      <c r="AMA159" s="1"/>
      <c r="AMB159" s="1"/>
      <c r="AMC159" s="1"/>
      <c r="AMD159" s="1"/>
      <c r="AME159" s="1"/>
      <c r="AMF159" s="1"/>
      <c r="AMG159" s="1"/>
      <c r="AMH159" s="1"/>
      <c r="AMI159" s="1"/>
      <c r="AMJ159" s="1"/>
    </row>
    <row r="160" spans="1:1024" s="8" customFormat="1" x14ac:dyDescent="0.25">
      <c r="A160" s="35">
        <v>152</v>
      </c>
      <c r="B160" s="3" t="s">
        <v>10</v>
      </c>
      <c r="C160" s="23">
        <f>SUM(D160:I160)</f>
        <v>0</v>
      </c>
      <c r="D160" s="2">
        <v>0</v>
      </c>
      <c r="E160" s="2">
        <v>0</v>
      </c>
      <c r="F160" s="2">
        <v>0</v>
      </c>
      <c r="G160" s="2">
        <v>0</v>
      </c>
      <c r="H160" s="2">
        <v>0</v>
      </c>
      <c r="I160" s="2">
        <v>0</v>
      </c>
      <c r="J160" s="23"/>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s="1"/>
      <c r="ALW160" s="1"/>
      <c r="ALX160" s="1"/>
      <c r="ALY160" s="1"/>
      <c r="ALZ160" s="1"/>
      <c r="AMA160" s="1"/>
      <c r="AMB160" s="1"/>
      <c r="AMC160" s="1"/>
      <c r="AMD160" s="1"/>
      <c r="AME160" s="1"/>
      <c r="AMF160" s="1"/>
      <c r="AMG160" s="1"/>
      <c r="AMH160" s="1"/>
      <c r="AMI160" s="1"/>
      <c r="AMJ160" s="1"/>
    </row>
    <row r="161" spans="1:1024" s="8" customFormat="1" x14ac:dyDescent="0.25">
      <c r="A161" s="35">
        <v>153</v>
      </c>
      <c r="B161" s="3" t="s">
        <v>11</v>
      </c>
      <c r="C161" s="23">
        <f>SUM(D161:I161)</f>
        <v>0</v>
      </c>
      <c r="D161" s="2">
        <v>0</v>
      </c>
      <c r="E161" s="2">
        <v>0</v>
      </c>
      <c r="F161" s="2">
        <v>0</v>
      </c>
      <c r="G161" s="2">
        <v>0</v>
      </c>
      <c r="H161" s="2">
        <v>0</v>
      </c>
      <c r="I161" s="2">
        <v>0</v>
      </c>
      <c r="J161" s="23"/>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s="1"/>
      <c r="ALW161" s="1"/>
      <c r="ALX161" s="1"/>
      <c r="ALY161" s="1"/>
      <c r="ALZ161" s="1"/>
      <c r="AMA161" s="1"/>
      <c r="AMB161" s="1"/>
      <c r="AMC161" s="1"/>
      <c r="AMD161" s="1"/>
      <c r="AME161" s="1"/>
      <c r="AMF161" s="1"/>
      <c r="AMG161" s="1"/>
      <c r="AMH161" s="1"/>
      <c r="AMI161" s="1"/>
      <c r="AMJ161" s="1"/>
    </row>
    <row r="162" spans="1:1024" s="4" customFormat="1" ht="169.5" customHeight="1" x14ac:dyDescent="0.25">
      <c r="A162" s="35">
        <v>154</v>
      </c>
      <c r="B162" s="15" t="s">
        <v>96</v>
      </c>
      <c r="C162" s="13">
        <f>SUM(C163:C165)</f>
        <v>256427.8</v>
      </c>
      <c r="D162" s="13">
        <f>SUM(D163:D165)</f>
        <v>45038.8</v>
      </c>
      <c r="E162" s="13">
        <f t="shared" ref="E162:F162" si="60">SUM(E163:E165)</f>
        <v>84852</v>
      </c>
      <c r="F162" s="13">
        <f t="shared" si="60"/>
        <v>84852</v>
      </c>
      <c r="G162" s="13">
        <f>SUM(G163:G165)</f>
        <v>0</v>
      </c>
      <c r="H162" s="13">
        <f t="shared" ref="H162:I162" si="61">SUM(H163:H165)</f>
        <v>0</v>
      </c>
      <c r="I162" s="13">
        <f t="shared" si="61"/>
        <v>41685</v>
      </c>
      <c r="J162" s="13" t="s">
        <v>69</v>
      </c>
    </row>
    <row r="163" spans="1:1024" s="8" customFormat="1" x14ac:dyDescent="0.25">
      <c r="A163" s="35">
        <v>155</v>
      </c>
      <c r="B163" s="3" t="s">
        <v>9</v>
      </c>
      <c r="C163" s="23">
        <f>SUM(D163:I163)</f>
        <v>256427.8</v>
      </c>
      <c r="D163" s="2">
        <f>44560+478.8</f>
        <v>45038.8</v>
      </c>
      <c r="E163" s="2">
        <f>44560+1437+7666.2+31188.8</f>
        <v>84852</v>
      </c>
      <c r="F163" s="2">
        <v>84852</v>
      </c>
      <c r="G163" s="2">
        <v>0</v>
      </c>
      <c r="H163" s="2">
        <v>0</v>
      </c>
      <c r="I163" s="2">
        <v>41685</v>
      </c>
      <c r="J163" s="23"/>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row>
    <row r="164" spans="1:1024" s="8" customFormat="1" x14ac:dyDescent="0.25">
      <c r="A164" s="35">
        <v>156</v>
      </c>
      <c r="B164" s="3" t="s">
        <v>10</v>
      </c>
      <c r="C164" s="23">
        <f>SUM(D164:I164)</f>
        <v>0</v>
      </c>
      <c r="D164" s="2">
        <v>0</v>
      </c>
      <c r="E164" s="2">
        <v>0</v>
      </c>
      <c r="F164" s="2">
        <v>0</v>
      </c>
      <c r="G164" s="2">
        <v>0</v>
      </c>
      <c r="H164" s="2">
        <v>0</v>
      </c>
      <c r="I164" s="2">
        <v>0</v>
      </c>
      <c r="J164" s="23"/>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row>
    <row r="165" spans="1:1024" x14ac:dyDescent="0.25">
      <c r="A165" s="35">
        <v>157</v>
      </c>
      <c r="B165" s="3" t="s">
        <v>11</v>
      </c>
      <c r="C165" s="23">
        <f>SUM(D165:I165)</f>
        <v>0</v>
      </c>
      <c r="D165" s="2">
        <v>0</v>
      </c>
      <c r="E165" s="2">
        <v>0</v>
      </c>
      <c r="F165" s="2">
        <v>0</v>
      </c>
      <c r="G165" s="2">
        <v>0</v>
      </c>
      <c r="H165" s="2">
        <v>0</v>
      </c>
      <c r="I165" s="2">
        <v>0</v>
      </c>
      <c r="J165" s="23"/>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row>
    <row r="166" spans="1:1024" s="4" customFormat="1" ht="96" customHeight="1" x14ac:dyDescent="0.25">
      <c r="A166" s="35">
        <v>158</v>
      </c>
      <c r="B166" s="15" t="s">
        <v>98</v>
      </c>
      <c r="C166" s="13">
        <f>SUM(C167:C169)</f>
        <v>16205.5</v>
      </c>
      <c r="D166" s="13">
        <f>SUM(D167:D169)</f>
        <v>7251</v>
      </c>
      <c r="E166" s="13">
        <f t="shared" ref="E166:F166" si="62">SUM(E167:E169)</f>
        <v>8954.5</v>
      </c>
      <c r="F166" s="13">
        <f t="shared" si="62"/>
        <v>0</v>
      </c>
      <c r="G166" s="13">
        <f>SUM(G167:G169)</f>
        <v>0</v>
      </c>
      <c r="H166" s="13">
        <f t="shared" ref="H166:I166" si="63">SUM(H167:H169)</f>
        <v>0</v>
      </c>
      <c r="I166" s="13">
        <f t="shared" si="63"/>
        <v>0</v>
      </c>
      <c r="J166" s="13" t="s">
        <v>111</v>
      </c>
    </row>
    <row r="167" spans="1:1024" x14ac:dyDescent="0.25">
      <c r="A167" s="35">
        <v>159</v>
      </c>
      <c r="B167" s="3" t="s">
        <v>9</v>
      </c>
      <c r="C167" s="23">
        <f>SUM(D167:I167)</f>
        <v>0</v>
      </c>
      <c r="D167" s="2">
        <v>0</v>
      </c>
      <c r="E167" s="2">
        <v>0</v>
      </c>
      <c r="F167" s="2">
        <v>0</v>
      </c>
      <c r="G167" s="2">
        <v>0</v>
      </c>
      <c r="H167" s="2">
        <v>0</v>
      </c>
      <c r="I167" s="2">
        <v>0</v>
      </c>
      <c r="J167" s="23"/>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row>
    <row r="168" spans="1:1024" x14ac:dyDescent="0.25">
      <c r="A168" s="35">
        <v>160</v>
      </c>
      <c r="B168" s="3" t="s">
        <v>10</v>
      </c>
      <c r="C168" s="23">
        <f>SUM(D168:I168)</f>
        <v>16205.5</v>
      </c>
      <c r="D168" s="2">
        <f>7251</f>
        <v>7251</v>
      </c>
      <c r="E168" s="2">
        <v>8954.5</v>
      </c>
      <c r="F168" s="2">
        <v>0</v>
      </c>
      <c r="G168" s="2">
        <v>0</v>
      </c>
      <c r="H168" s="2">
        <v>0</v>
      </c>
      <c r="I168" s="2">
        <v>0</v>
      </c>
      <c r="J168" s="23"/>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row>
    <row r="169" spans="1:1024" x14ac:dyDescent="0.25">
      <c r="A169" s="35">
        <v>161</v>
      </c>
      <c r="B169" s="3" t="s">
        <v>11</v>
      </c>
      <c r="C169" s="23">
        <f>SUM(D169:I169)</f>
        <v>0</v>
      </c>
      <c r="D169" s="2">
        <v>0</v>
      </c>
      <c r="E169" s="2">
        <v>0</v>
      </c>
      <c r="F169" s="2">
        <v>0</v>
      </c>
      <c r="G169" s="2">
        <v>0</v>
      </c>
      <c r="H169" s="2">
        <v>0</v>
      </c>
      <c r="I169" s="2">
        <v>0</v>
      </c>
      <c r="J169" s="23"/>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row>
    <row r="170" spans="1:1024" s="4" customFormat="1" ht="153.75" customHeight="1" x14ac:dyDescent="0.25">
      <c r="A170" s="35">
        <v>162</v>
      </c>
      <c r="B170" s="15" t="s">
        <v>99</v>
      </c>
      <c r="C170" s="13">
        <f>SUM(C171:C173)</f>
        <v>436.5</v>
      </c>
      <c r="D170" s="13">
        <f>SUM(D171:D173)</f>
        <v>33.200000000000003</v>
      </c>
      <c r="E170" s="13">
        <f t="shared" ref="E170:F170" si="64">SUM(E171:E173)</f>
        <v>403.3</v>
      </c>
      <c r="F170" s="13">
        <f t="shared" si="64"/>
        <v>0</v>
      </c>
      <c r="G170" s="13">
        <f>SUM(G171:G173)</f>
        <v>0</v>
      </c>
      <c r="H170" s="13">
        <f t="shared" ref="H170:I170" si="65">SUM(H171:H173)</f>
        <v>0</v>
      </c>
      <c r="I170" s="13">
        <f t="shared" si="65"/>
        <v>0</v>
      </c>
      <c r="J170" s="13" t="s">
        <v>112</v>
      </c>
    </row>
    <row r="171" spans="1:1024" x14ac:dyDescent="0.25">
      <c r="A171" s="35">
        <v>163</v>
      </c>
      <c r="B171" s="3" t="s">
        <v>9</v>
      </c>
      <c r="C171" s="23">
        <f>SUM(D171:I171)</f>
        <v>0</v>
      </c>
      <c r="D171" s="2">
        <v>0</v>
      </c>
      <c r="E171" s="2">
        <v>0</v>
      </c>
      <c r="F171" s="2">
        <v>0</v>
      </c>
      <c r="G171" s="2">
        <v>0</v>
      </c>
      <c r="H171" s="2">
        <v>0</v>
      </c>
      <c r="I171" s="2">
        <v>0</v>
      </c>
      <c r="J171" s="23"/>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row>
    <row r="172" spans="1:1024" x14ac:dyDescent="0.25">
      <c r="A172" s="35">
        <v>164</v>
      </c>
      <c r="B172" s="3" t="s">
        <v>10</v>
      </c>
      <c r="C172" s="23">
        <f>SUM(D172:I172)</f>
        <v>436.5</v>
      </c>
      <c r="D172" s="2">
        <v>33.200000000000003</v>
      </c>
      <c r="E172" s="2">
        <v>403.3</v>
      </c>
      <c r="F172" s="2">
        <v>0</v>
      </c>
      <c r="G172" s="2">
        <v>0</v>
      </c>
      <c r="H172" s="2">
        <v>0</v>
      </c>
      <c r="I172" s="2">
        <v>0</v>
      </c>
      <c r="J172" s="23"/>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row>
    <row r="173" spans="1:1024" x14ac:dyDescent="0.25">
      <c r="A173" s="35">
        <v>165</v>
      </c>
      <c r="B173" s="3" t="s">
        <v>11</v>
      </c>
      <c r="C173" s="23">
        <f>SUM(D173:I173)</f>
        <v>0</v>
      </c>
      <c r="D173" s="2">
        <v>0</v>
      </c>
      <c r="E173" s="2">
        <v>0</v>
      </c>
      <c r="F173" s="2">
        <v>0</v>
      </c>
      <c r="G173" s="2">
        <v>0</v>
      </c>
      <c r="H173" s="2">
        <v>0</v>
      </c>
      <c r="I173" s="2">
        <v>0</v>
      </c>
      <c r="J173" s="23"/>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row>
    <row r="174" spans="1:1024" s="4" customFormat="1" ht="147.75" customHeight="1" x14ac:dyDescent="0.25">
      <c r="A174" s="35">
        <v>166</v>
      </c>
      <c r="B174" s="15" t="s">
        <v>100</v>
      </c>
      <c r="C174" s="13">
        <f>SUM(C175:C177)</f>
        <v>5524</v>
      </c>
      <c r="D174" s="13">
        <f>SUM(D175:D177)</f>
        <v>1030</v>
      </c>
      <c r="E174" s="13">
        <f t="shared" ref="E174:F174" si="66">SUM(E175:E177)</f>
        <v>4494</v>
      </c>
      <c r="F174" s="13">
        <f t="shared" si="66"/>
        <v>0</v>
      </c>
      <c r="G174" s="13">
        <f>SUM(G175:G177)</f>
        <v>0</v>
      </c>
      <c r="H174" s="13">
        <f t="shared" ref="H174:I174" si="67">SUM(H175:H177)</f>
        <v>0</v>
      </c>
      <c r="I174" s="13">
        <f t="shared" si="67"/>
        <v>0</v>
      </c>
      <c r="J174" s="13" t="s">
        <v>90</v>
      </c>
    </row>
    <row r="175" spans="1:1024" x14ac:dyDescent="0.25">
      <c r="A175" s="35">
        <v>167</v>
      </c>
      <c r="B175" s="3" t="s">
        <v>9</v>
      </c>
      <c r="C175" s="23">
        <f>SUM(D175:I175)</f>
        <v>0</v>
      </c>
      <c r="D175" s="2">
        <v>0</v>
      </c>
      <c r="E175" s="2">
        <v>0</v>
      </c>
      <c r="F175" s="2">
        <v>0</v>
      </c>
      <c r="G175" s="2">
        <v>0</v>
      </c>
      <c r="H175" s="2">
        <v>0</v>
      </c>
      <c r="I175" s="2">
        <v>0</v>
      </c>
      <c r="J175" s="23"/>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row>
    <row r="176" spans="1:1024" x14ac:dyDescent="0.25">
      <c r="A176" s="35">
        <v>168</v>
      </c>
      <c r="B176" s="3" t="s">
        <v>10</v>
      </c>
      <c r="C176" s="23">
        <f>SUM(D176:I176)</f>
        <v>5524</v>
      </c>
      <c r="D176" s="2">
        <v>1030</v>
      </c>
      <c r="E176" s="2">
        <v>4494</v>
      </c>
      <c r="F176" s="2">
        <v>0</v>
      </c>
      <c r="G176" s="2">
        <v>0</v>
      </c>
      <c r="H176" s="2">
        <v>0</v>
      </c>
      <c r="I176" s="2">
        <v>0</v>
      </c>
      <c r="J176" s="23"/>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row>
    <row r="177" spans="1:1024" x14ac:dyDescent="0.25">
      <c r="A177" s="35">
        <v>169</v>
      </c>
      <c r="B177" s="3" t="s">
        <v>11</v>
      </c>
      <c r="C177" s="23">
        <f>SUM(D177:I177)</f>
        <v>0</v>
      </c>
      <c r="D177" s="2">
        <v>0</v>
      </c>
      <c r="E177" s="2">
        <v>0</v>
      </c>
      <c r="F177" s="2">
        <v>0</v>
      </c>
      <c r="G177" s="2">
        <v>0</v>
      </c>
      <c r="H177" s="2">
        <v>0</v>
      </c>
      <c r="I177" s="2">
        <v>0</v>
      </c>
      <c r="J177" s="23"/>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row>
    <row r="178" spans="1:1024" s="4" customFormat="1" ht="156.75" customHeight="1" x14ac:dyDescent="0.25">
      <c r="A178" s="35">
        <v>170</v>
      </c>
      <c r="B178" s="15" t="s">
        <v>106</v>
      </c>
      <c r="C178" s="13">
        <f>SUM(C179:C181)</f>
        <v>479.1</v>
      </c>
      <c r="D178" s="13">
        <f>SUM(D179:D181)</f>
        <v>0</v>
      </c>
      <c r="E178" s="13">
        <f t="shared" ref="E178:F178" si="68">SUM(E179:E181)</f>
        <v>479.1</v>
      </c>
      <c r="F178" s="13">
        <f t="shared" si="68"/>
        <v>0</v>
      </c>
      <c r="G178" s="13">
        <f>SUM(G179:G181)</f>
        <v>0</v>
      </c>
      <c r="H178" s="13">
        <f t="shared" ref="H178:I178" si="69">SUM(H179:H181)</f>
        <v>0</v>
      </c>
      <c r="I178" s="13">
        <f t="shared" si="69"/>
        <v>0</v>
      </c>
      <c r="J178" s="13" t="s">
        <v>107</v>
      </c>
    </row>
    <row r="179" spans="1:1024" x14ac:dyDescent="0.25">
      <c r="A179" s="35">
        <v>171</v>
      </c>
      <c r="B179" s="3" t="s">
        <v>9</v>
      </c>
      <c r="C179" s="23">
        <f>SUM(D179:I179)</f>
        <v>479.1</v>
      </c>
      <c r="D179" s="2">
        <v>0</v>
      </c>
      <c r="E179" s="2">
        <v>479.1</v>
      </c>
      <c r="F179" s="2">
        <v>0</v>
      </c>
      <c r="G179" s="2">
        <v>0</v>
      </c>
      <c r="H179" s="2">
        <v>0</v>
      </c>
      <c r="I179" s="2">
        <v>0</v>
      </c>
      <c r="J179" s="23"/>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row>
    <row r="180" spans="1:1024" x14ac:dyDescent="0.25">
      <c r="A180" s="35">
        <v>172</v>
      </c>
      <c r="B180" s="3" t="s">
        <v>10</v>
      </c>
      <c r="C180" s="23">
        <f>SUM(D180:I180)</f>
        <v>0</v>
      </c>
      <c r="D180" s="2">
        <v>0</v>
      </c>
      <c r="E180" s="2">
        <v>0</v>
      </c>
      <c r="F180" s="2">
        <v>0</v>
      </c>
      <c r="G180" s="2">
        <v>0</v>
      </c>
      <c r="H180" s="2">
        <v>0</v>
      </c>
      <c r="I180" s="2">
        <v>0</v>
      </c>
      <c r="J180" s="23"/>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row>
    <row r="181" spans="1:1024" s="8" customFormat="1" x14ac:dyDescent="0.25">
      <c r="A181" s="35">
        <v>173</v>
      </c>
      <c r="B181" s="3" t="s">
        <v>11</v>
      </c>
      <c r="C181" s="23">
        <f>SUM(D181:I181)</f>
        <v>0</v>
      </c>
      <c r="D181" s="2">
        <v>0</v>
      </c>
      <c r="E181" s="2">
        <v>0</v>
      </c>
      <c r="F181" s="2">
        <v>0</v>
      </c>
      <c r="G181" s="2">
        <v>0</v>
      </c>
      <c r="H181" s="2">
        <v>0</v>
      </c>
      <c r="I181" s="2">
        <v>0</v>
      </c>
      <c r="J181" s="23"/>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row>
    <row r="182" spans="1:1024" s="4" customFormat="1" ht="97.5" customHeight="1" x14ac:dyDescent="0.25">
      <c r="A182" s="35">
        <v>174</v>
      </c>
      <c r="B182" s="37" t="s">
        <v>129</v>
      </c>
      <c r="C182" s="38">
        <f>SUM(C183:C185)</f>
        <v>0</v>
      </c>
      <c r="D182" s="38">
        <f>SUM(D183:D185)</f>
        <v>0</v>
      </c>
      <c r="E182" s="38">
        <f t="shared" ref="E182:F182" si="70">SUM(E183:E185)</f>
        <v>0</v>
      </c>
      <c r="F182" s="38">
        <f t="shared" si="70"/>
        <v>0</v>
      </c>
      <c r="G182" s="38">
        <f>SUM(G183:G185)</f>
        <v>0</v>
      </c>
      <c r="H182" s="38">
        <f t="shared" ref="H182:I182" si="71">SUM(H183:H185)</f>
        <v>0</v>
      </c>
      <c r="I182" s="38">
        <f t="shared" si="71"/>
        <v>0</v>
      </c>
      <c r="J182" s="38" t="s">
        <v>131</v>
      </c>
    </row>
    <row r="183" spans="1:1024" x14ac:dyDescent="0.25">
      <c r="A183" s="35">
        <v>175</v>
      </c>
      <c r="B183" s="3" t="s">
        <v>9</v>
      </c>
      <c r="C183" s="36">
        <f>SUM(D183:I183)</f>
        <v>0</v>
      </c>
      <c r="D183" s="2">
        <v>0</v>
      </c>
      <c r="E183" s="2">
        <v>0</v>
      </c>
      <c r="F183" s="2">
        <v>0</v>
      </c>
      <c r="G183" s="2">
        <v>0</v>
      </c>
      <c r="H183" s="2">
        <v>0</v>
      </c>
      <c r="I183" s="2">
        <v>0</v>
      </c>
      <c r="J183" s="36"/>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row>
    <row r="184" spans="1:1024" x14ac:dyDescent="0.25">
      <c r="A184" s="35">
        <v>176</v>
      </c>
      <c r="B184" s="3" t="s">
        <v>10</v>
      </c>
      <c r="C184" s="36">
        <f>SUM(D184:I184)</f>
        <v>0</v>
      </c>
      <c r="D184" s="2">
        <v>0</v>
      </c>
      <c r="E184" s="2">
        <v>0</v>
      </c>
      <c r="F184" s="2">
        <v>0</v>
      </c>
      <c r="G184" s="2">
        <v>0</v>
      </c>
      <c r="H184" s="2">
        <v>0</v>
      </c>
      <c r="I184" s="2">
        <v>0</v>
      </c>
      <c r="J184" s="36"/>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row>
    <row r="185" spans="1:1024" s="8" customFormat="1" x14ac:dyDescent="0.25">
      <c r="A185" s="35">
        <v>177</v>
      </c>
      <c r="B185" s="3" t="s">
        <v>11</v>
      </c>
      <c r="C185" s="36">
        <f>SUM(D185:I185)</f>
        <v>0</v>
      </c>
      <c r="D185" s="2">
        <v>0</v>
      </c>
      <c r="E185" s="2">
        <v>0</v>
      </c>
      <c r="F185" s="2">
        <v>0</v>
      </c>
      <c r="G185" s="2">
        <v>0</v>
      </c>
      <c r="H185" s="2">
        <v>0</v>
      </c>
      <c r="I185" s="2">
        <v>0</v>
      </c>
      <c r="J185" s="36"/>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row>
    <row r="186" spans="1:1024" s="4" customFormat="1" ht="79.5" customHeight="1" x14ac:dyDescent="0.25">
      <c r="A186" s="35">
        <v>178</v>
      </c>
      <c r="B186" s="37" t="s">
        <v>130</v>
      </c>
      <c r="C186" s="38">
        <f>SUM(C187:C189)</f>
        <v>0</v>
      </c>
      <c r="D186" s="38">
        <f>SUM(D187:D189)</f>
        <v>0</v>
      </c>
      <c r="E186" s="38">
        <f t="shared" ref="E186:F186" si="72">SUM(E187:E189)</f>
        <v>0</v>
      </c>
      <c r="F186" s="38">
        <f t="shared" si="72"/>
        <v>0</v>
      </c>
      <c r="G186" s="38">
        <f>SUM(G187:G189)</f>
        <v>0</v>
      </c>
      <c r="H186" s="38">
        <f t="shared" ref="H186:I186" si="73">SUM(H187:H189)</f>
        <v>0</v>
      </c>
      <c r="I186" s="38">
        <f t="shared" si="73"/>
        <v>0</v>
      </c>
      <c r="J186" s="38" t="s">
        <v>68</v>
      </c>
    </row>
    <row r="187" spans="1:1024" x14ac:dyDescent="0.25">
      <c r="A187" s="35">
        <v>179</v>
      </c>
      <c r="B187" s="3" t="s">
        <v>9</v>
      </c>
      <c r="C187" s="36">
        <f>SUM(D187:I187)</f>
        <v>0</v>
      </c>
      <c r="D187" s="2">
        <v>0</v>
      </c>
      <c r="E187" s="2">
        <v>0</v>
      </c>
      <c r="F187" s="2">
        <v>0</v>
      </c>
      <c r="G187" s="2">
        <v>0</v>
      </c>
      <c r="H187" s="2">
        <v>0</v>
      </c>
      <c r="I187" s="2">
        <v>0</v>
      </c>
      <c r="J187" s="36"/>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row>
    <row r="188" spans="1:1024" x14ac:dyDescent="0.25">
      <c r="A188" s="35">
        <v>180</v>
      </c>
      <c r="B188" s="3" t="s">
        <v>10</v>
      </c>
      <c r="C188" s="36">
        <f>SUM(D188:I188)</f>
        <v>0</v>
      </c>
      <c r="D188" s="2">
        <v>0</v>
      </c>
      <c r="E188" s="2">
        <v>0</v>
      </c>
      <c r="F188" s="2">
        <v>0</v>
      </c>
      <c r="G188" s="2">
        <v>0</v>
      </c>
      <c r="H188" s="2">
        <v>0</v>
      </c>
      <c r="I188" s="2">
        <v>0</v>
      </c>
      <c r="J188" s="36"/>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row>
    <row r="189" spans="1:1024" s="8" customFormat="1" x14ac:dyDescent="0.25">
      <c r="A189" s="35">
        <v>181</v>
      </c>
      <c r="B189" s="3" t="s">
        <v>11</v>
      </c>
      <c r="C189" s="36">
        <f>SUM(D189:I189)</f>
        <v>0</v>
      </c>
      <c r="D189" s="2">
        <v>0</v>
      </c>
      <c r="E189" s="2">
        <v>0</v>
      </c>
      <c r="F189" s="2">
        <v>0</v>
      </c>
      <c r="G189" s="2">
        <v>0</v>
      </c>
      <c r="H189" s="2">
        <v>0</v>
      </c>
      <c r="I189" s="2">
        <v>0</v>
      </c>
      <c r="J189" s="36"/>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row>
    <row r="190" spans="1:1024" s="8" customFormat="1" ht="17.850000000000001" customHeight="1" x14ac:dyDescent="0.25">
      <c r="A190" s="35">
        <v>182</v>
      </c>
      <c r="B190" s="43" t="s">
        <v>20</v>
      </c>
      <c r="C190" s="43"/>
      <c r="D190" s="43"/>
      <c r="E190" s="43"/>
      <c r="F190" s="43"/>
      <c r="G190" s="43"/>
      <c r="H190" s="43"/>
      <c r="I190" s="43"/>
      <c r="J190" s="43"/>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row>
    <row r="191" spans="1:1024" s="8" customFormat="1" x14ac:dyDescent="0.25">
      <c r="A191" s="35">
        <v>183</v>
      </c>
      <c r="B191" s="3" t="s">
        <v>21</v>
      </c>
      <c r="C191" s="23">
        <f>SUM(D191:I191)</f>
        <v>1151.81</v>
      </c>
      <c r="D191" s="23">
        <f>SUM(D192:D195)</f>
        <v>27.810000000000002</v>
      </c>
      <c r="E191" s="23">
        <f t="shared" ref="E191:H191" si="74">SUM(E192:E195)</f>
        <v>0</v>
      </c>
      <c r="F191" s="23">
        <f t="shared" si="74"/>
        <v>265</v>
      </c>
      <c r="G191" s="23">
        <f t="shared" si="74"/>
        <v>265</v>
      </c>
      <c r="H191" s="23">
        <f t="shared" si="74"/>
        <v>265</v>
      </c>
      <c r="I191" s="23">
        <f>SUM(I192:I195)</f>
        <v>329</v>
      </c>
      <c r="J191" s="23"/>
      <c r="K191" s="9"/>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row>
    <row r="192" spans="1:1024" s="8" customFormat="1" x14ac:dyDescent="0.25">
      <c r="A192" s="35">
        <v>184</v>
      </c>
      <c r="B192" s="3" t="s">
        <v>9</v>
      </c>
      <c r="C192" s="23">
        <f t="shared" ref="C192:C193" si="75">SUM(D192:I192)</f>
        <v>0</v>
      </c>
      <c r="D192" s="23">
        <f t="shared" ref="D192" si="76">D202</f>
        <v>0</v>
      </c>
      <c r="E192" s="23">
        <f>E202</f>
        <v>0</v>
      </c>
      <c r="F192" s="23">
        <f t="shared" ref="F192:I192" si="77">F202</f>
        <v>0</v>
      </c>
      <c r="G192" s="23">
        <f t="shared" si="77"/>
        <v>0</v>
      </c>
      <c r="H192" s="23">
        <f t="shared" si="77"/>
        <v>0</v>
      </c>
      <c r="I192" s="23">
        <f t="shared" si="77"/>
        <v>0</v>
      </c>
      <c r="J192" s="23"/>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row>
    <row r="193" spans="1:1024" s="8" customFormat="1" x14ac:dyDescent="0.25">
      <c r="A193" s="35">
        <v>185</v>
      </c>
      <c r="B193" s="3" t="s">
        <v>10</v>
      </c>
      <c r="C193" s="23">
        <f t="shared" si="75"/>
        <v>0</v>
      </c>
      <c r="D193" s="23">
        <v>0</v>
      </c>
      <c r="E193" s="23">
        <v>0</v>
      </c>
      <c r="F193" s="23">
        <v>0</v>
      </c>
      <c r="G193" s="23">
        <v>0</v>
      </c>
      <c r="H193" s="23">
        <v>0</v>
      </c>
      <c r="I193" s="23">
        <v>0</v>
      </c>
      <c r="J193" s="23"/>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row>
    <row r="194" spans="1:1024" s="8" customFormat="1" x14ac:dyDescent="0.25">
      <c r="A194" s="35">
        <v>186</v>
      </c>
      <c r="B194" s="3" t="s">
        <v>11</v>
      </c>
      <c r="C194" s="23">
        <f>SUM(D194:I194)</f>
        <v>1151.81</v>
      </c>
      <c r="D194" s="23">
        <f t="shared" ref="D194:I194" si="78">D204</f>
        <v>27.810000000000002</v>
      </c>
      <c r="E194" s="23">
        <f t="shared" si="78"/>
        <v>0</v>
      </c>
      <c r="F194" s="23">
        <f t="shared" si="78"/>
        <v>265</v>
      </c>
      <c r="G194" s="23">
        <f t="shared" si="78"/>
        <v>265</v>
      </c>
      <c r="H194" s="23">
        <f t="shared" si="78"/>
        <v>265</v>
      </c>
      <c r="I194" s="23">
        <f t="shared" si="78"/>
        <v>329</v>
      </c>
      <c r="J194" s="23"/>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row>
    <row r="195" spans="1:1024" s="8" customFormat="1" x14ac:dyDescent="0.25">
      <c r="A195" s="35">
        <v>187</v>
      </c>
      <c r="B195" s="5" t="s">
        <v>34</v>
      </c>
      <c r="C195" s="23">
        <f>SUM(D195:I195)</f>
        <v>0</v>
      </c>
      <c r="D195" s="23">
        <v>0</v>
      </c>
      <c r="E195" s="23">
        <v>0</v>
      </c>
      <c r="F195" s="23">
        <v>0</v>
      </c>
      <c r="G195" s="23">
        <v>0</v>
      </c>
      <c r="H195" s="23">
        <v>0</v>
      </c>
      <c r="I195" s="23">
        <v>0</v>
      </c>
      <c r="J195" s="23"/>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row>
    <row r="196" spans="1:1024" s="8" customFormat="1" x14ac:dyDescent="0.3">
      <c r="A196" s="35">
        <v>188</v>
      </c>
      <c r="B196" s="44" t="s">
        <v>16</v>
      </c>
      <c r="C196" s="44"/>
      <c r="D196" s="44"/>
      <c r="E196" s="44"/>
      <c r="F196" s="44"/>
      <c r="G196" s="44"/>
      <c r="H196" s="44"/>
      <c r="I196" s="44"/>
      <c r="J196" s="44"/>
    </row>
    <row r="197" spans="1:1024" s="8" customFormat="1" x14ac:dyDescent="0.25">
      <c r="A197" s="35">
        <v>189</v>
      </c>
      <c r="B197" s="3" t="s">
        <v>17</v>
      </c>
      <c r="C197" s="23">
        <f>SUM(C198:C200)</f>
        <v>1151.81</v>
      </c>
      <c r="D197" s="23">
        <f t="shared" ref="D197:H197" si="79">SUM(D198:D200)</f>
        <v>27.810000000000002</v>
      </c>
      <c r="E197" s="23">
        <f t="shared" si="79"/>
        <v>0</v>
      </c>
      <c r="F197" s="23">
        <f t="shared" si="79"/>
        <v>265</v>
      </c>
      <c r="G197" s="23">
        <f t="shared" si="79"/>
        <v>265</v>
      </c>
      <c r="H197" s="23">
        <f t="shared" si="79"/>
        <v>265</v>
      </c>
      <c r="I197" s="23">
        <f>SUM(I198:I200)</f>
        <v>329</v>
      </c>
      <c r="J197" s="23"/>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row>
    <row r="198" spans="1:1024" s="8" customFormat="1" x14ac:dyDescent="0.25">
      <c r="A198" s="35">
        <v>190</v>
      </c>
      <c r="B198" s="3" t="s">
        <v>9</v>
      </c>
      <c r="C198" s="23">
        <f>SUM(D198:I198)</f>
        <v>0</v>
      </c>
      <c r="D198" s="2">
        <f>D202</f>
        <v>0</v>
      </c>
      <c r="E198" s="2">
        <f t="shared" ref="E198:I200" si="80">E202</f>
        <v>0</v>
      </c>
      <c r="F198" s="2">
        <f t="shared" si="80"/>
        <v>0</v>
      </c>
      <c r="G198" s="2">
        <f t="shared" si="80"/>
        <v>0</v>
      </c>
      <c r="H198" s="2">
        <f t="shared" si="80"/>
        <v>0</v>
      </c>
      <c r="I198" s="2">
        <f t="shared" si="80"/>
        <v>0</v>
      </c>
      <c r="J198" s="23"/>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row>
    <row r="199" spans="1:1024" s="8" customFormat="1" x14ac:dyDescent="0.25">
      <c r="A199" s="35">
        <v>191</v>
      </c>
      <c r="B199" s="3" t="s">
        <v>10</v>
      </c>
      <c r="C199" s="23">
        <f>SUM(D199:I199)</f>
        <v>0</v>
      </c>
      <c r="D199" s="2">
        <f>D203</f>
        <v>0</v>
      </c>
      <c r="E199" s="2">
        <f t="shared" si="80"/>
        <v>0</v>
      </c>
      <c r="F199" s="2">
        <f t="shared" si="80"/>
        <v>0</v>
      </c>
      <c r="G199" s="2">
        <f t="shared" si="80"/>
        <v>0</v>
      </c>
      <c r="H199" s="2">
        <f t="shared" si="80"/>
        <v>0</v>
      </c>
      <c r="I199" s="2">
        <f t="shared" si="80"/>
        <v>0</v>
      </c>
      <c r="J199" s="23"/>
      <c r="K199" s="1"/>
      <c r="L199" s="1"/>
      <c r="M199" s="6"/>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row>
    <row r="200" spans="1:1024" s="11" customFormat="1" x14ac:dyDescent="0.25">
      <c r="A200" s="35">
        <v>192</v>
      </c>
      <c r="B200" s="3" t="s">
        <v>11</v>
      </c>
      <c r="C200" s="23">
        <f>SUM(D200:I200)</f>
        <v>1151.81</v>
      </c>
      <c r="D200" s="2">
        <f>D204</f>
        <v>27.810000000000002</v>
      </c>
      <c r="E200" s="2">
        <f t="shared" si="80"/>
        <v>0</v>
      </c>
      <c r="F200" s="2">
        <f t="shared" si="80"/>
        <v>265</v>
      </c>
      <c r="G200" s="2">
        <f t="shared" si="80"/>
        <v>265</v>
      </c>
      <c r="H200" s="2">
        <f t="shared" si="80"/>
        <v>265</v>
      </c>
      <c r="I200" s="2">
        <f t="shared" si="80"/>
        <v>329</v>
      </c>
      <c r="J200" s="23"/>
    </row>
    <row r="201" spans="1:1024" s="4" customFormat="1" ht="60.75" customHeight="1" x14ac:dyDescent="0.25">
      <c r="A201" s="35">
        <v>193</v>
      </c>
      <c r="B201" s="12" t="s">
        <v>121</v>
      </c>
      <c r="C201" s="13">
        <f t="shared" ref="C201:I201" si="81">SUM(C202:C204)</f>
        <v>1151.81</v>
      </c>
      <c r="D201" s="13">
        <f t="shared" si="81"/>
        <v>27.810000000000002</v>
      </c>
      <c r="E201" s="13">
        <f t="shared" si="81"/>
        <v>0</v>
      </c>
      <c r="F201" s="13">
        <f t="shared" si="81"/>
        <v>265</v>
      </c>
      <c r="G201" s="13">
        <f t="shared" si="81"/>
        <v>265</v>
      </c>
      <c r="H201" s="13">
        <f t="shared" si="81"/>
        <v>265</v>
      </c>
      <c r="I201" s="13">
        <f t="shared" si="81"/>
        <v>329</v>
      </c>
      <c r="J201" s="13" t="s">
        <v>72</v>
      </c>
    </row>
    <row r="202" spans="1:1024" s="8" customFormat="1" x14ac:dyDescent="0.25">
      <c r="A202" s="35">
        <v>194</v>
      </c>
      <c r="B202" s="3" t="s">
        <v>9</v>
      </c>
      <c r="C202" s="23">
        <f>SUM(D202:I202)</f>
        <v>0</v>
      </c>
      <c r="D202" s="2">
        <v>0</v>
      </c>
      <c r="E202" s="2">
        <v>0</v>
      </c>
      <c r="F202" s="2">
        <v>0</v>
      </c>
      <c r="G202" s="2">
        <v>0</v>
      </c>
      <c r="H202" s="2">
        <v>0</v>
      </c>
      <c r="I202" s="2">
        <v>0</v>
      </c>
      <c r="J202" s="23"/>
    </row>
    <row r="203" spans="1:1024" s="8" customFormat="1" x14ac:dyDescent="0.25">
      <c r="A203" s="35">
        <v>195</v>
      </c>
      <c r="B203" s="3" t="s">
        <v>10</v>
      </c>
      <c r="C203" s="23">
        <f>SUM(D203:I203)</f>
        <v>0</v>
      </c>
      <c r="D203" s="2">
        <v>0</v>
      </c>
      <c r="E203" s="2">
        <v>0</v>
      </c>
      <c r="F203" s="2">
        <v>0</v>
      </c>
      <c r="G203" s="2">
        <v>0</v>
      </c>
      <c r="H203" s="2">
        <v>0</v>
      </c>
      <c r="I203" s="2">
        <v>0</v>
      </c>
      <c r="J203" s="23"/>
    </row>
    <row r="204" spans="1:1024" s="8" customFormat="1" x14ac:dyDescent="0.25">
      <c r="A204" s="35">
        <v>196</v>
      </c>
      <c r="B204" s="3" t="s">
        <v>11</v>
      </c>
      <c r="C204" s="23">
        <f>SUM(D204:I204)</f>
        <v>1151.81</v>
      </c>
      <c r="D204" s="2">
        <f>329-301.19</f>
        <v>27.810000000000002</v>
      </c>
      <c r="E204" s="2">
        <v>0</v>
      </c>
      <c r="F204" s="2">
        <v>265</v>
      </c>
      <c r="G204" s="2">
        <v>265</v>
      </c>
      <c r="H204" s="2">
        <v>265</v>
      </c>
      <c r="I204" s="2">
        <v>329</v>
      </c>
      <c r="J204" s="23"/>
    </row>
    <row r="205" spans="1:1024" s="8" customFormat="1" ht="17.850000000000001" customHeight="1" x14ac:dyDescent="0.25">
      <c r="A205" s="35">
        <v>197</v>
      </c>
      <c r="B205" s="43" t="s">
        <v>122</v>
      </c>
      <c r="C205" s="43"/>
      <c r="D205" s="43"/>
      <c r="E205" s="43"/>
      <c r="F205" s="43"/>
      <c r="G205" s="43"/>
      <c r="H205" s="43"/>
      <c r="I205" s="43"/>
      <c r="J205" s="43"/>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c r="AKX205" s="1"/>
      <c r="AKY205" s="1"/>
      <c r="AKZ205" s="1"/>
      <c r="ALA205" s="1"/>
      <c r="ALB205" s="1"/>
      <c r="ALC205" s="1"/>
      <c r="ALD205" s="1"/>
      <c r="ALE205" s="1"/>
      <c r="ALF205" s="1"/>
      <c r="ALG205" s="1"/>
      <c r="ALH205" s="1"/>
      <c r="ALI205" s="1"/>
      <c r="ALJ205" s="1"/>
      <c r="ALK205" s="1"/>
      <c r="ALL205" s="1"/>
      <c r="ALM205" s="1"/>
      <c r="ALN205" s="1"/>
      <c r="ALO205" s="1"/>
      <c r="ALP205" s="1"/>
      <c r="ALQ205" s="1"/>
      <c r="ALR205" s="1"/>
      <c r="ALS205" s="1"/>
      <c r="ALT205" s="1"/>
      <c r="ALU205" s="1"/>
      <c r="ALV205" s="1"/>
      <c r="ALW205" s="1"/>
      <c r="ALX205" s="1"/>
      <c r="ALY205" s="1"/>
      <c r="ALZ205" s="1"/>
      <c r="AMA205" s="1"/>
      <c r="AMB205" s="1"/>
      <c r="AMC205" s="1"/>
      <c r="AMD205" s="1"/>
      <c r="AME205" s="1"/>
      <c r="AMF205" s="1"/>
      <c r="AMG205" s="1"/>
      <c r="AMH205" s="1"/>
      <c r="AMI205" s="1"/>
      <c r="AMJ205" s="1"/>
    </row>
    <row r="206" spans="1:1024" s="8" customFormat="1" x14ac:dyDescent="0.25">
      <c r="A206" s="35">
        <v>198</v>
      </c>
      <c r="B206" s="3" t="s">
        <v>22</v>
      </c>
      <c r="C206" s="23">
        <f>SUM(D206:I206)</f>
        <v>17548.525699999998</v>
      </c>
      <c r="D206" s="23">
        <f>SUM(D207:D210)</f>
        <v>1644.5656999999999</v>
      </c>
      <c r="E206" s="23">
        <f t="shared" ref="E206:H206" si="82">SUM(E207:E210)</f>
        <v>3059.3100000000004</v>
      </c>
      <c r="F206" s="23">
        <f t="shared" si="82"/>
        <v>3769.46</v>
      </c>
      <c r="G206" s="23">
        <f t="shared" si="82"/>
        <v>3480</v>
      </c>
      <c r="H206" s="23">
        <f t="shared" si="82"/>
        <v>3480</v>
      </c>
      <c r="I206" s="23">
        <f>SUM(I207:I210)</f>
        <v>2115.19</v>
      </c>
      <c r="J206" s="23"/>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row>
    <row r="207" spans="1:1024" s="8" customFormat="1" x14ac:dyDescent="0.25">
      <c r="A207" s="35">
        <v>199</v>
      </c>
      <c r="B207" s="3" t="s">
        <v>9</v>
      </c>
      <c r="C207" s="23">
        <f t="shared" ref="C207:C209" si="83">SUM(D207:I207)</f>
        <v>0</v>
      </c>
      <c r="D207" s="23">
        <f t="shared" ref="D207:E209" si="84">D213</f>
        <v>0</v>
      </c>
      <c r="E207" s="23">
        <f>E213</f>
        <v>0</v>
      </c>
      <c r="F207" s="23">
        <f t="shared" ref="F207:I209" si="85">F213</f>
        <v>0</v>
      </c>
      <c r="G207" s="23">
        <f t="shared" si="85"/>
        <v>0</v>
      </c>
      <c r="H207" s="23">
        <f t="shared" si="85"/>
        <v>0</v>
      </c>
      <c r="I207" s="23">
        <f t="shared" si="85"/>
        <v>0</v>
      </c>
      <c r="J207" s="23"/>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row>
    <row r="208" spans="1:1024" s="8" customFormat="1" x14ac:dyDescent="0.25">
      <c r="A208" s="35">
        <v>200</v>
      </c>
      <c r="B208" s="3" t="s">
        <v>10</v>
      </c>
      <c r="C208" s="23">
        <f t="shared" si="83"/>
        <v>355.6</v>
      </c>
      <c r="D208" s="23">
        <f t="shared" si="84"/>
        <v>95.5</v>
      </c>
      <c r="E208" s="23">
        <f t="shared" si="84"/>
        <v>20</v>
      </c>
      <c r="F208" s="23">
        <f t="shared" si="85"/>
        <v>144.6</v>
      </c>
      <c r="G208" s="23">
        <f t="shared" si="85"/>
        <v>0</v>
      </c>
      <c r="H208" s="23">
        <f t="shared" si="85"/>
        <v>0</v>
      </c>
      <c r="I208" s="23">
        <f t="shared" si="85"/>
        <v>95.5</v>
      </c>
      <c r="J208" s="23"/>
      <c r="K208" s="7"/>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row>
    <row r="209" spans="1:1024" s="8" customFormat="1" x14ac:dyDescent="0.25">
      <c r="A209" s="35">
        <v>201</v>
      </c>
      <c r="B209" s="3" t="s">
        <v>11</v>
      </c>
      <c r="C209" s="23">
        <f t="shared" si="83"/>
        <v>17192.9257</v>
      </c>
      <c r="D209" s="23">
        <f t="shared" si="84"/>
        <v>1549.0656999999999</v>
      </c>
      <c r="E209" s="23">
        <f t="shared" si="84"/>
        <v>3039.3100000000004</v>
      </c>
      <c r="F209" s="23">
        <f t="shared" si="85"/>
        <v>3624.86</v>
      </c>
      <c r="G209" s="23">
        <f t="shared" si="85"/>
        <v>3480</v>
      </c>
      <c r="H209" s="23">
        <f t="shared" si="85"/>
        <v>3480</v>
      </c>
      <c r="I209" s="23">
        <f t="shared" si="85"/>
        <v>2019.69</v>
      </c>
      <c r="J209" s="23"/>
      <c r="K209" s="7"/>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row>
    <row r="210" spans="1:1024" s="8" customFormat="1" x14ac:dyDescent="0.25">
      <c r="A210" s="35">
        <v>202</v>
      </c>
      <c r="B210" s="5" t="s">
        <v>34</v>
      </c>
      <c r="C210" s="23">
        <f>SUM(D210:I210)</f>
        <v>0</v>
      </c>
      <c r="D210" s="23">
        <v>0</v>
      </c>
      <c r="E210" s="23">
        <v>0</v>
      </c>
      <c r="F210" s="23">
        <v>0</v>
      </c>
      <c r="G210" s="23">
        <v>0</v>
      </c>
      <c r="H210" s="23">
        <v>0</v>
      </c>
      <c r="I210" s="23">
        <v>0</v>
      </c>
      <c r="J210" s="23"/>
      <c r="K210" s="7"/>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row>
    <row r="211" spans="1:1024" s="8" customFormat="1" x14ac:dyDescent="0.3">
      <c r="A211" s="35">
        <v>203</v>
      </c>
      <c r="B211" s="44" t="s">
        <v>16</v>
      </c>
      <c r="C211" s="44"/>
      <c r="D211" s="44"/>
      <c r="E211" s="44"/>
      <c r="F211" s="44"/>
      <c r="G211" s="44"/>
      <c r="H211" s="44"/>
      <c r="I211" s="44"/>
      <c r="J211" s="44"/>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row>
    <row r="212" spans="1:1024" s="8" customFormat="1" x14ac:dyDescent="0.25">
      <c r="A212" s="35">
        <v>204</v>
      </c>
      <c r="B212" s="3" t="s">
        <v>17</v>
      </c>
      <c r="C212" s="23">
        <f t="shared" ref="C212:I212" si="86">SUM(C213:C215)</f>
        <v>17548.525699999998</v>
      </c>
      <c r="D212" s="23">
        <f t="shared" si="86"/>
        <v>1644.5656999999999</v>
      </c>
      <c r="E212" s="23">
        <f t="shared" si="86"/>
        <v>3059.3100000000004</v>
      </c>
      <c r="F212" s="23">
        <f t="shared" si="86"/>
        <v>3769.46</v>
      </c>
      <c r="G212" s="23">
        <f t="shared" si="86"/>
        <v>3480</v>
      </c>
      <c r="H212" s="23">
        <f t="shared" si="86"/>
        <v>3480</v>
      </c>
      <c r="I212" s="23">
        <f t="shared" si="86"/>
        <v>2115.19</v>
      </c>
      <c r="J212" s="23"/>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row>
    <row r="213" spans="1:1024" s="8" customFormat="1" x14ac:dyDescent="0.25">
      <c r="A213" s="35">
        <v>205</v>
      </c>
      <c r="B213" s="3" t="s">
        <v>9</v>
      </c>
      <c r="C213" s="23">
        <f>SUM(D213:I213)</f>
        <v>0</v>
      </c>
      <c r="D213" s="2">
        <f>D217+D221+D225</f>
        <v>0</v>
      </c>
      <c r="E213" s="2">
        <f t="shared" ref="E213:I215" si="87">E217+E221+E225</f>
        <v>0</v>
      </c>
      <c r="F213" s="2">
        <f t="shared" si="87"/>
        <v>0</v>
      </c>
      <c r="G213" s="2">
        <f t="shared" si="87"/>
        <v>0</v>
      </c>
      <c r="H213" s="2">
        <f t="shared" si="87"/>
        <v>0</v>
      </c>
      <c r="I213" s="2">
        <f t="shared" si="87"/>
        <v>0</v>
      </c>
      <c r="J213" s="23"/>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row>
    <row r="214" spans="1:1024" s="8" customFormat="1" x14ac:dyDescent="0.25">
      <c r="A214" s="35">
        <v>206</v>
      </c>
      <c r="B214" s="3" t="s">
        <v>10</v>
      </c>
      <c r="C214" s="23">
        <f>SUM(D214:I214)</f>
        <v>355.6</v>
      </c>
      <c r="D214" s="2">
        <f>D218+D222+D226</f>
        <v>95.5</v>
      </c>
      <c r="E214" s="2">
        <f t="shared" si="87"/>
        <v>20</v>
      </c>
      <c r="F214" s="2">
        <f t="shared" si="87"/>
        <v>144.6</v>
      </c>
      <c r="G214" s="2">
        <f t="shared" si="87"/>
        <v>0</v>
      </c>
      <c r="H214" s="2">
        <f t="shared" si="87"/>
        <v>0</v>
      </c>
      <c r="I214" s="2">
        <f t="shared" si="87"/>
        <v>95.5</v>
      </c>
      <c r="J214" s="23"/>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c r="AKX214" s="1"/>
      <c r="AKY214" s="1"/>
      <c r="AKZ214" s="1"/>
      <c r="ALA214" s="1"/>
      <c r="ALB214" s="1"/>
      <c r="ALC214" s="1"/>
      <c r="ALD214" s="1"/>
      <c r="ALE214" s="1"/>
      <c r="ALF214" s="1"/>
      <c r="ALG214" s="1"/>
      <c r="ALH214" s="1"/>
      <c r="ALI214" s="1"/>
      <c r="ALJ214" s="1"/>
      <c r="ALK214" s="1"/>
      <c r="ALL214" s="1"/>
      <c r="ALM214" s="1"/>
      <c r="ALN214" s="1"/>
      <c r="ALO214" s="1"/>
      <c r="ALP214" s="1"/>
      <c r="ALQ214" s="1"/>
      <c r="ALR214" s="1"/>
      <c r="ALS214" s="1"/>
      <c r="ALT214" s="1"/>
      <c r="ALU214" s="1"/>
      <c r="ALV214" s="1"/>
      <c r="ALW214" s="1"/>
      <c r="ALX214" s="1"/>
      <c r="ALY214" s="1"/>
      <c r="ALZ214" s="1"/>
      <c r="AMA214" s="1"/>
      <c r="AMB214" s="1"/>
      <c r="AMC214" s="1"/>
      <c r="AMD214" s="1"/>
      <c r="AME214" s="1"/>
      <c r="AMF214" s="1"/>
      <c r="AMG214" s="1"/>
      <c r="AMH214" s="1"/>
      <c r="AMI214" s="1"/>
      <c r="AMJ214" s="1"/>
    </row>
    <row r="215" spans="1:1024" s="8" customFormat="1" x14ac:dyDescent="0.25">
      <c r="A215" s="35">
        <v>207</v>
      </c>
      <c r="B215" s="3" t="s">
        <v>11</v>
      </c>
      <c r="C215" s="23">
        <f>SUM(D215:I215)</f>
        <v>17192.9257</v>
      </c>
      <c r="D215" s="2">
        <f>D219+D223+D227</f>
        <v>1549.0656999999999</v>
      </c>
      <c r="E215" s="2">
        <f t="shared" si="87"/>
        <v>3039.3100000000004</v>
      </c>
      <c r="F215" s="2">
        <f t="shared" si="87"/>
        <v>3624.86</v>
      </c>
      <c r="G215" s="2">
        <f t="shared" si="87"/>
        <v>3480</v>
      </c>
      <c r="H215" s="2">
        <f t="shared" si="87"/>
        <v>3480</v>
      </c>
      <c r="I215" s="2">
        <f>I219+I223+I227</f>
        <v>2019.69</v>
      </c>
      <c r="J215" s="23"/>
    </row>
    <row r="216" spans="1:1024" s="4" customFormat="1" ht="56.25" x14ac:dyDescent="0.25">
      <c r="A216" s="35">
        <v>208</v>
      </c>
      <c r="B216" s="12" t="s">
        <v>48</v>
      </c>
      <c r="C216" s="13">
        <f t="shared" ref="C216:I216" si="88">SUM(C217:C219)</f>
        <v>11272.376</v>
      </c>
      <c r="D216" s="13">
        <f t="shared" ref="D216:E216" si="89">SUM(D217:D219)</f>
        <v>923.91599999999994</v>
      </c>
      <c r="E216" s="13">
        <f t="shared" si="89"/>
        <v>2158.36</v>
      </c>
      <c r="F216" s="13">
        <f>SUM(F217:F219)</f>
        <v>2280.2600000000002</v>
      </c>
      <c r="G216" s="13">
        <f t="shared" si="88"/>
        <v>2280</v>
      </c>
      <c r="H216" s="13">
        <f t="shared" si="88"/>
        <v>2280</v>
      </c>
      <c r="I216" s="13">
        <f t="shared" si="88"/>
        <v>1349.84</v>
      </c>
      <c r="J216" s="13" t="s">
        <v>113</v>
      </c>
    </row>
    <row r="217" spans="1:1024" s="8" customFormat="1" x14ac:dyDescent="0.25">
      <c r="A217" s="35">
        <v>209</v>
      </c>
      <c r="B217" s="3" t="s">
        <v>9</v>
      </c>
      <c r="C217" s="23">
        <f>SUM(D217:I217)</f>
        <v>0</v>
      </c>
      <c r="D217" s="2">
        <v>0</v>
      </c>
      <c r="E217" s="2">
        <v>0</v>
      </c>
      <c r="F217" s="2">
        <v>0</v>
      </c>
      <c r="G217" s="2">
        <v>0</v>
      </c>
      <c r="H217" s="2">
        <v>0</v>
      </c>
      <c r="I217" s="2">
        <v>0</v>
      </c>
      <c r="J217" s="23"/>
    </row>
    <row r="218" spans="1:1024" s="8" customFormat="1" x14ac:dyDescent="0.25">
      <c r="A218" s="35">
        <v>210</v>
      </c>
      <c r="B218" s="3" t="s">
        <v>10</v>
      </c>
      <c r="C218" s="23">
        <f>SUM(D218:I218)</f>
        <v>0</v>
      </c>
      <c r="D218" s="2">
        <v>0</v>
      </c>
      <c r="E218" s="2">
        <v>0</v>
      </c>
      <c r="F218" s="2">
        <v>0</v>
      </c>
      <c r="G218" s="2">
        <v>0</v>
      </c>
      <c r="H218" s="2">
        <v>0</v>
      </c>
      <c r="I218" s="2">
        <v>0</v>
      </c>
      <c r="J218" s="23"/>
    </row>
    <row r="219" spans="1:1024" s="8" customFormat="1" x14ac:dyDescent="0.25">
      <c r="A219" s="35">
        <v>211</v>
      </c>
      <c r="B219" s="3" t="s">
        <v>11</v>
      </c>
      <c r="C219" s="23">
        <f>SUM(D219:I219)</f>
        <v>11272.376</v>
      </c>
      <c r="D219" s="2">
        <f>1200-276.084</f>
        <v>923.91599999999994</v>
      </c>
      <c r="E219" s="2">
        <v>2158.36</v>
      </c>
      <c r="F219" s="2">
        <v>2280.2600000000002</v>
      </c>
      <c r="G219" s="2">
        <v>2280</v>
      </c>
      <c r="H219" s="2">
        <v>2280</v>
      </c>
      <c r="I219" s="2">
        <v>1349.84</v>
      </c>
      <c r="J219" s="23"/>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c r="AKX219" s="1"/>
      <c r="AKY219" s="1"/>
      <c r="AKZ219" s="1"/>
      <c r="ALA219" s="1"/>
      <c r="ALB219" s="1"/>
      <c r="ALC219" s="1"/>
      <c r="ALD219" s="1"/>
      <c r="ALE219" s="1"/>
      <c r="ALF219" s="1"/>
      <c r="ALG219" s="1"/>
      <c r="ALH219" s="1"/>
      <c r="ALI219" s="1"/>
      <c r="ALJ219" s="1"/>
      <c r="ALK219" s="1"/>
      <c r="ALL219" s="1"/>
      <c r="ALM219" s="1"/>
      <c r="ALN219" s="1"/>
      <c r="ALO219" s="1"/>
      <c r="ALP219" s="1"/>
      <c r="ALQ219" s="1"/>
      <c r="ALR219" s="1"/>
      <c r="ALS219" s="1"/>
      <c r="ALT219" s="1"/>
      <c r="ALU219" s="1"/>
      <c r="ALV219" s="1"/>
      <c r="ALW219" s="1"/>
      <c r="ALX219" s="1"/>
      <c r="ALY219" s="1"/>
      <c r="ALZ219" s="1"/>
      <c r="AMA219" s="1"/>
      <c r="AMB219" s="1"/>
      <c r="AMC219" s="1"/>
      <c r="AMD219" s="1"/>
      <c r="AME219" s="1"/>
      <c r="AMF219" s="1"/>
      <c r="AMG219" s="1"/>
      <c r="AMH219" s="1"/>
      <c r="AMI219" s="1"/>
      <c r="AMJ219" s="1"/>
    </row>
    <row r="220" spans="1:1024" s="4" customFormat="1" ht="150" x14ac:dyDescent="0.25">
      <c r="A220" s="35">
        <v>212</v>
      </c>
      <c r="B220" s="12" t="s">
        <v>49</v>
      </c>
      <c r="C220" s="13">
        <f t="shared" ref="C220:I220" si="90">SUM(C221:C223)</f>
        <v>5553.0287000000008</v>
      </c>
      <c r="D220" s="13">
        <f t="shared" si="90"/>
        <v>529.64869999999996</v>
      </c>
      <c r="E220" s="13">
        <f t="shared" si="90"/>
        <v>860.95</v>
      </c>
      <c r="F220" s="13">
        <f t="shared" si="90"/>
        <v>1200</v>
      </c>
      <c r="G220" s="13">
        <f t="shared" si="90"/>
        <v>1200</v>
      </c>
      <c r="H220" s="13">
        <f t="shared" si="90"/>
        <v>1200</v>
      </c>
      <c r="I220" s="13">
        <f t="shared" si="90"/>
        <v>562.42999999999995</v>
      </c>
      <c r="J220" s="13" t="s">
        <v>114</v>
      </c>
    </row>
    <row r="221" spans="1:1024" s="8" customFormat="1" x14ac:dyDescent="0.25">
      <c r="A221" s="35">
        <v>213</v>
      </c>
      <c r="B221" s="5" t="s">
        <v>9</v>
      </c>
      <c r="C221" s="23">
        <f>SUM(D221:I221)</f>
        <v>0</v>
      </c>
      <c r="D221" s="2">
        <v>0</v>
      </c>
      <c r="E221" s="2">
        <v>0</v>
      </c>
      <c r="F221" s="2">
        <v>0</v>
      </c>
      <c r="G221" s="2">
        <v>0</v>
      </c>
      <c r="H221" s="2">
        <v>0</v>
      </c>
      <c r="I221" s="2">
        <v>0</v>
      </c>
      <c r="J221" s="23"/>
    </row>
    <row r="222" spans="1:1024" s="8" customFormat="1" x14ac:dyDescent="0.25">
      <c r="A222" s="35">
        <v>214</v>
      </c>
      <c r="B222" s="5" t="s">
        <v>10</v>
      </c>
      <c r="C222" s="23">
        <f>SUM(D222:I222)</f>
        <v>0</v>
      </c>
      <c r="D222" s="2">
        <v>0</v>
      </c>
      <c r="E222" s="2">
        <v>0</v>
      </c>
      <c r="F222" s="2">
        <v>0</v>
      </c>
      <c r="G222" s="2">
        <v>0</v>
      </c>
      <c r="H222" s="2">
        <v>0</v>
      </c>
      <c r="I222" s="2">
        <v>0</v>
      </c>
      <c r="J222" s="23"/>
    </row>
    <row r="223" spans="1:1024" s="8" customFormat="1" x14ac:dyDescent="0.25">
      <c r="A223" s="35">
        <v>215</v>
      </c>
      <c r="B223" s="5" t="s">
        <v>11</v>
      </c>
      <c r="C223" s="23">
        <f>SUM(D223:I223)</f>
        <v>5553.0287000000008</v>
      </c>
      <c r="D223" s="2">
        <f>500+29.6487</f>
        <v>529.64869999999996</v>
      </c>
      <c r="E223" s="2">
        <v>860.95</v>
      </c>
      <c r="F223" s="2">
        <v>1200</v>
      </c>
      <c r="G223" s="2">
        <v>1200</v>
      </c>
      <c r="H223" s="2">
        <v>1200</v>
      </c>
      <c r="I223" s="2">
        <v>562.42999999999995</v>
      </c>
      <c r="J223" s="23"/>
    </row>
    <row r="224" spans="1:1024" s="4" customFormat="1" ht="56.25" x14ac:dyDescent="0.25">
      <c r="A224" s="35">
        <v>216</v>
      </c>
      <c r="B224" s="12" t="s">
        <v>50</v>
      </c>
      <c r="C224" s="13">
        <f t="shared" ref="C224:I224" si="91">SUM(C225:C227)</f>
        <v>723.12100000000009</v>
      </c>
      <c r="D224" s="13">
        <f t="shared" si="91"/>
        <v>191.001</v>
      </c>
      <c r="E224" s="13">
        <f t="shared" si="91"/>
        <v>40</v>
      </c>
      <c r="F224" s="13">
        <f t="shared" si="91"/>
        <v>289.2</v>
      </c>
      <c r="G224" s="13">
        <f t="shared" si="91"/>
        <v>0</v>
      </c>
      <c r="H224" s="13">
        <f t="shared" si="91"/>
        <v>0</v>
      </c>
      <c r="I224" s="13">
        <f t="shared" si="91"/>
        <v>202.92000000000002</v>
      </c>
      <c r="J224" s="13" t="s">
        <v>103</v>
      </c>
    </row>
    <row r="225" spans="1:1024" s="8" customFormat="1" x14ac:dyDescent="0.25">
      <c r="A225" s="35">
        <v>217</v>
      </c>
      <c r="B225" s="3" t="s">
        <v>9</v>
      </c>
      <c r="C225" s="23">
        <f>SUM(D225:I225)</f>
        <v>0</v>
      </c>
      <c r="D225" s="2">
        <v>0</v>
      </c>
      <c r="E225" s="2">
        <v>0</v>
      </c>
      <c r="F225" s="2">
        <v>0</v>
      </c>
      <c r="G225" s="2">
        <v>0</v>
      </c>
      <c r="H225" s="2">
        <v>0</v>
      </c>
      <c r="I225" s="2">
        <v>0</v>
      </c>
      <c r="J225" s="23"/>
    </row>
    <row r="226" spans="1:1024" s="8" customFormat="1" x14ac:dyDescent="0.25">
      <c r="A226" s="35">
        <v>218</v>
      </c>
      <c r="B226" s="3" t="s">
        <v>10</v>
      </c>
      <c r="C226" s="23">
        <f>SUM(D226:I226)</f>
        <v>355.6</v>
      </c>
      <c r="D226" s="2">
        <v>95.5</v>
      </c>
      <c r="E226" s="2">
        <v>20</v>
      </c>
      <c r="F226" s="2">
        <v>144.6</v>
      </c>
      <c r="G226" s="2">
        <v>0</v>
      </c>
      <c r="H226" s="2">
        <v>0</v>
      </c>
      <c r="I226" s="2">
        <v>95.5</v>
      </c>
      <c r="J226" s="23"/>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c r="ADB226" s="1"/>
      <c r="ADC226" s="1"/>
      <c r="ADD226" s="1"/>
      <c r="ADE226" s="1"/>
      <c r="ADF226" s="1"/>
      <c r="ADG226" s="1"/>
      <c r="ADH226" s="1"/>
      <c r="ADI226" s="1"/>
      <c r="ADJ226" s="1"/>
      <c r="ADK226" s="1"/>
      <c r="ADL226" s="1"/>
      <c r="ADM226" s="1"/>
      <c r="ADN226" s="1"/>
      <c r="ADO226" s="1"/>
      <c r="ADP226" s="1"/>
      <c r="ADQ226" s="1"/>
      <c r="ADR226" s="1"/>
      <c r="ADS226" s="1"/>
      <c r="ADT226" s="1"/>
      <c r="ADU226" s="1"/>
      <c r="ADV226" s="1"/>
      <c r="ADW226" s="1"/>
      <c r="ADX226" s="1"/>
      <c r="ADY226" s="1"/>
      <c r="ADZ226" s="1"/>
      <c r="AEA226" s="1"/>
      <c r="AEB226" s="1"/>
      <c r="AEC226" s="1"/>
      <c r="AED226" s="1"/>
      <c r="AEE226" s="1"/>
      <c r="AEF226" s="1"/>
      <c r="AEG226" s="1"/>
      <c r="AEH226" s="1"/>
      <c r="AEI226" s="1"/>
      <c r="AEJ226" s="1"/>
      <c r="AEK226" s="1"/>
      <c r="AEL226" s="1"/>
      <c r="AEM226" s="1"/>
      <c r="AEN226" s="1"/>
      <c r="AEO226" s="1"/>
      <c r="AEP226" s="1"/>
      <c r="AEQ226" s="1"/>
      <c r="AER226" s="1"/>
      <c r="AES226" s="1"/>
      <c r="AET226" s="1"/>
      <c r="AEU226" s="1"/>
      <c r="AEV226" s="1"/>
      <c r="AEW226" s="1"/>
      <c r="AEX226" s="1"/>
      <c r="AEY226" s="1"/>
      <c r="AEZ226" s="1"/>
      <c r="AFA226" s="1"/>
      <c r="AFB226" s="1"/>
      <c r="AFC226" s="1"/>
      <c r="AFD226" s="1"/>
      <c r="AFE226" s="1"/>
      <c r="AFF226" s="1"/>
      <c r="AFG226" s="1"/>
      <c r="AFH226" s="1"/>
      <c r="AFI226" s="1"/>
      <c r="AFJ226" s="1"/>
      <c r="AFK226" s="1"/>
      <c r="AFL226" s="1"/>
      <c r="AFM226" s="1"/>
      <c r="AFN226" s="1"/>
      <c r="AFO226" s="1"/>
      <c r="AFP226" s="1"/>
      <c r="AFQ226" s="1"/>
      <c r="AFR226" s="1"/>
      <c r="AFS226" s="1"/>
      <c r="AFT226" s="1"/>
      <c r="AFU226" s="1"/>
      <c r="AFV226" s="1"/>
      <c r="AFW226" s="1"/>
      <c r="AFX226" s="1"/>
      <c r="AFY226" s="1"/>
      <c r="AFZ226" s="1"/>
      <c r="AGA226" s="1"/>
      <c r="AGB226" s="1"/>
      <c r="AGC226" s="1"/>
      <c r="AGD226" s="1"/>
      <c r="AGE226" s="1"/>
      <c r="AGF226" s="1"/>
      <c r="AGG226" s="1"/>
      <c r="AGH226" s="1"/>
      <c r="AGI226" s="1"/>
      <c r="AGJ226" s="1"/>
      <c r="AGK226" s="1"/>
      <c r="AGL226" s="1"/>
      <c r="AGM226" s="1"/>
      <c r="AGN226" s="1"/>
      <c r="AGO226" s="1"/>
      <c r="AGP226" s="1"/>
      <c r="AGQ226" s="1"/>
      <c r="AGR226" s="1"/>
      <c r="AGS226" s="1"/>
      <c r="AGT226" s="1"/>
      <c r="AGU226" s="1"/>
      <c r="AGV226" s="1"/>
      <c r="AGW226" s="1"/>
      <c r="AGX226" s="1"/>
      <c r="AGY226" s="1"/>
      <c r="AGZ226" s="1"/>
      <c r="AHA226" s="1"/>
      <c r="AHB226" s="1"/>
      <c r="AHC226" s="1"/>
      <c r="AHD226" s="1"/>
      <c r="AHE226" s="1"/>
      <c r="AHF226" s="1"/>
      <c r="AHG226" s="1"/>
      <c r="AHH226" s="1"/>
      <c r="AHI226" s="1"/>
      <c r="AHJ226" s="1"/>
      <c r="AHK226" s="1"/>
      <c r="AHL226" s="1"/>
      <c r="AHM226" s="1"/>
      <c r="AHN226" s="1"/>
      <c r="AHO226" s="1"/>
      <c r="AHP226" s="1"/>
      <c r="AHQ226" s="1"/>
      <c r="AHR226" s="1"/>
      <c r="AHS226" s="1"/>
      <c r="AHT226" s="1"/>
      <c r="AHU226" s="1"/>
      <c r="AHV226" s="1"/>
      <c r="AHW226" s="1"/>
      <c r="AHX226" s="1"/>
      <c r="AHY226" s="1"/>
      <c r="AHZ226" s="1"/>
      <c r="AIA226" s="1"/>
      <c r="AIB226" s="1"/>
      <c r="AIC226" s="1"/>
      <c r="AID226" s="1"/>
      <c r="AIE226" s="1"/>
      <c r="AIF226" s="1"/>
      <c r="AIG226" s="1"/>
      <c r="AIH226" s="1"/>
      <c r="AII226" s="1"/>
      <c r="AIJ226" s="1"/>
      <c r="AIK226" s="1"/>
      <c r="AIL226" s="1"/>
      <c r="AIM226" s="1"/>
      <c r="AIN226" s="1"/>
      <c r="AIO226" s="1"/>
      <c r="AIP226" s="1"/>
      <c r="AIQ226" s="1"/>
      <c r="AIR226" s="1"/>
      <c r="AIS226" s="1"/>
      <c r="AIT226" s="1"/>
      <c r="AIU226" s="1"/>
      <c r="AIV226" s="1"/>
      <c r="AIW226" s="1"/>
      <c r="AIX226" s="1"/>
      <c r="AIY226" s="1"/>
      <c r="AIZ226" s="1"/>
      <c r="AJA226" s="1"/>
      <c r="AJB226" s="1"/>
      <c r="AJC226" s="1"/>
      <c r="AJD226" s="1"/>
      <c r="AJE226" s="1"/>
      <c r="AJF226" s="1"/>
      <c r="AJG226" s="1"/>
      <c r="AJH226" s="1"/>
      <c r="AJI226" s="1"/>
      <c r="AJJ226" s="1"/>
      <c r="AJK226" s="1"/>
      <c r="AJL226" s="1"/>
      <c r="AJM226" s="1"/>
      <c r="AJN226" s="1"/>
      <c r="AJO226" s="1"/>
      <c r="AJP226" s="1"/>
      <c r="AJQ226" s="1"/>
      <c r="AJR226" s="1"/>
      <c r="AJS226" s="1"/>
      <c r="AJT226" s="1"/>
      <c r="AJU226" s="1"/>
      <c r="AJV226" s="1"/>
      <c r="AJW226" s="1"/>
      <c r="AJX226" s="1"/>
      <c r="AJY226" s="1"/>
      <c r="AJZ226" s="1"/>
      <c r="AKA226" s="1"/>
      <c r="AKB226" s="1"/>
      <c r="AKC226" s="1"/>
      <c r="AKD226" s="1"/>
      <c r="AKE226" s="1"/>
      <c r="AKF226" s="1"/>
      <c r="AKG226" s="1"/>
      <c r="AKH226" s="1"/>
      <c r="AKI226" s="1"/>
      <c r="AKJ226" s="1"/>
      <c r="AKK226" s="1"/>
      <c r="AKL226" s="1"/>
      <c r="AKM226" s="1"/>
      <c r="AKN226" s="1"/>
      <c r="AKO226" s="1"/>
      <c r="AKP226" s="1"/>
      <c r="AKQ226" s="1"/>
      <c r="AKR226" s="1"/>
      <c r="AKS226" s="1"/>
      <c r="AKT226" s="1"/>
      <c r="AKU226" s="1"/>
      <c r="AKV226" s="1"/>
      <c r="AKW226" s="1"/>
      <c r="AKX226" s="1"/>
      <c r="AKY226" s="1"/>
      <c r="AKZ226" s="1"/>
      <c r="ALA226" s="1"/>
      <c r="ALB226" s="1"/>
      <c r="ALC226" s="1"/>
      <c r="ALD226" s="1"/>
      <c r="ALE226" s="1"/>
      <c r="ALF226" s="1"/>
      <c r="ALG226" s="1"/>
      <c r="ALH226" s="1"/>
      <c r="ALI226" s="1"/>
      <c r="ALJ226" s="1"/>
      <c r="ALK226" s="1"/>
      <c r="ALL226" s="1"/>
      <c r="ALM226" s="1"/>
      <c r="ALN226" s="1"/>
      <c r="ALO226" s="1"/>
      <c r="ALP226" s="1"/>
      <c r="ALQ226" s="1"/>
      <c r="ALR226" s="1"/>
      <c r="ALS226" s="1"/>
      <c r="ALT226" s="1"/>
      <c r="ALU226" s="1"/>
      <c r="ALV226" s="1"/>
      <c r="ALW226" s="1"/>
      <c r="ALX226" s="1"/>
      <c r="ALY226" s="1"/>
      <c r="ALZ226" s="1"/>
      <c r="AMA226" s="1"/>
      <c r="AMB226" s="1"/>
      <c r="AMC226" s="1"/>
      <c r="AMD226" s="1"/>
      <c r="AME226" s="1"/>
      <c r="AMF226" s="1"/>
      <c r="AMG226" s="1"/>
      <c r="AMH226" s="1"/>
      <c r="AMI226" s="1"/>
      <c r="AMJ226" s="1"/>
    </row>
    <row r="227" spans="1:1024" s="8" customFormat="1" x14ac:dyDescent="0.25">
      <c r="A227" s="35">
        <v>219</v>
      </c>
      <c r="B227" s="3" t="s">
        <v>11</v>
      </c>
      <c r="C227" s="23">
        <f>SUM(D227:I227)</f>
        <v>367.52100000000002</v>
      </c>
      <c r="D227" s="2">
        <f>95.5+0.001</f>
        <v>95.501000000000005</v>
      </c>
      <c r="E227" s="2">
        <v>20</v>
      </c>
      <c r="F227" s="2">
        <v>144.6</v>
      </c>
      <c r="G227" s="2">
        <v>0</v>
      </c>
      <c r="H227" s="2">
        <v>0</v>
      </c>
      <c r="I227" s="2">
        <v>107.42</v>
      </c>
      <c r="J227" s="23"/>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c r="ADB227" s="1"/>
      <c r="ADC227" s="1"/>
      <c r="ADD227" s="1"/>
      <c r="ADE227" s="1"/>
      <c r="ADF227" s="1"/>
      <c r="ADG227" s="1"/>
      <c r="ADH227" s="1"/>
      <c r="ADI227" s="1"/>
      <c r="ADJ227" s="1"/>
      <c r="ADK227" s="1"/>
      <c r="ADL227" s="1"/>
      <c r="ADM227" s="1"/>
      <c r="ADN227" s="1"/>
      <c r="ADO227" s="1"/>
      <c r="ADP227" s="1"/>
      <c r="ADQ227" s="1"/>
      <c r="ADR227" s="1"/>
      <c r="ADS227" s="1"/>
      <c r="ADT227" s="1"/>
      <c r="ADU227" s="1"/>
      <c r="ADV227" s="1"/>
      <c r="ADW227" s="1"/>
      <c r="ADX227" s="1"/>
      <c r="ADY227" s="1"/>
      <c r="ADZ227" s="1"/>
      <c r="AEA227" s="1"/>
      <c r="AEB227" s="1"/>
      <c r="AEC227" s="1"/>
      <c r="AED227" s="1"/>
      <c r="AEE227" s="1"/>
      <c r="AEF227" s="1"/>
      <c r="AEG227" s="1"/>
      <c r="AEH227" s="1"/>
      <c r="AEI227" s="1"/>
      <c r="AEJ227" s="1"/>
      <c r="AEK227" s="1"/>
      <c r="AEL227" s="1"/>
      <c r="AEM227" s="1"/>
      <c r="AEN227" s="1"/>
      <c r="AEO227" s="1"/>
      <c r="AEP227" s="1"/>
      <c r="AEQ227" s="1"/>
      <c r="AER227" s="1"/>
      <c r="AES227" s="1"/>
      <c r="AET227" s="1"/>
      <c r="AEU227" s="1"/>
      <c r="AEV227" s="1"/>
      <c r="AEW227" s="1"/>
      <c r="AEX227" s="1"/>
      <c r="AEY227" s="1"/>
      <c r="AEZ227" s="1"/>
      <c r="AFA227" s="1"/>
      <c r="AFB227" s="1"/>
      <c r="AFC227" s="1"/>
      <c r="AFD227" s="1"/>
      <c r="AFE227" s="1"/>
      <c r="AFF227" s="1"/>
      <c r="AFG227" s="1"/>
      <c r="AFH227" s="1"/>
      <c r="AFI227" s="1"/>
      <c r="AFJ227" s="1"/>
      <c r="AFK227" s="1"/>
      <c r="AFL227" s="1"/>
      <c r="AFM227" s="1"/>
      <c r="AFN227" s="1"/>
      <c r="AFO227" s="1"/>
      <c r="AFP227" s="1"/>
      <c r="AFQ227" s="1"/>
      <c r="AFR227" s="1"/>
      <c r="AFS227" s="1"/>
      <c r="AFT227" s="1"/>
      <c r="AFU227" s="1"/>
      <c r="AFV227" s="1"/>
      <c r="AFW227" s="1"/>
      <c r="AFX227" s="1"/>
      <c r="AFY227" s="1"/>
      <c r="AFZ227" s="1"/>
      <c r="AGA227" s="1"/>
      <c r="AGB227" s="1"/>
      <c r="AGC227" s="1"/>
      <c r="AGD227" s="1"/>
      <c r="AGE227" s="1"/>
      <c r="AGF227" s="1"/>
      <c r="AGG227" s="1"/>
      <c r="AGH227" s="1"/>
      <c r="AGI227" s="1"/>
      <c r="AGJ227" s="1"/>
      <c r="AGK227" s="1"/>
      <c r="AGL227" s="1"/>
      <c r="AGM227" s="1"/>
      <c r="AGN227" s="1"/>
      <c r="AGO227" s="1"/>
      <c r="AGP227" s="1"/>
      <c r="AGQ227" s="1"/>
      <c r="AGR227" s="1"/>
      <c r="AGS227" s="1"/>
      <c r="AGT227" s="1"/>
      <c r="AGU227" s="1"/>
      <c r="AGV227" s="1"/>
      <c r="AGW227" s="1"/>
      <c r="AGX227" s="1"/>
      <c r="AGY227" s="1"/>
      <c r="AGZ227" s="1"/>
      <c r="AHA227" s="1"/>
      <c r="AHB227" s="1"/>
      <c r="AHC227" s="1"/>
      <c r="AHD227" s="1"/>
      <c r="AHE227" s="1"/>
      <c r="AHF227" s="1"/>
      <c r="AHG227" s="1"/>
      <c r="AHH227" s="1"/>
      <c r="AHI227" s="1"/>
      <c r="AHJ227" s="1"/>
      <c r="AHK227" s="1"/>
      <c r="AHL227" s="1"/>
      <c r="AHM227" s="1"/>
      <c r="AHN227" s="1"/>
      <c r="AHO227" s="1"/>
      <c r="AHP227" s="1"/>
      <c r="AHQ227" s="1"/>
      <c r="AHR227" s="1"/>
      <c r="AHS227" s="1"/>
      <c r="AHT227" s="1"/>
      <c r="AHU227" s="1"/>
      <c r="AHV227" s="1"/>
      <c r="AHW227" s="1"/>
      <c r="AHX227" s="1"/>
      <c r="AHY227" s="1"/>
      <c r="AHZ227" s="1"/>
      <c r="AIA227" s="1"/>
      <c r="AIB227" s="1"/>
      <c r="AIC227" s="1"/>
      <c r="AID227" s="1"/>
      <c r="AIE227" s="1"/>
      <c r="AIF227" s="1"/>
      <c r="AIG227" s="1"/>
      <c r="AIH227" s="1"/>
      <c r="AII227" s="1"/>
      <c r="AIJ227" s="1"/>
      <c r="AIK227" s="1"/>
      <c r="AIL227" s="1"/>
      <c r="AIM227" s="1"/>
      <c r="AIN227" s="1"/>
      <c r="AIO227" s="1"/>
      <c r="AIP227" s="1"/>
      <c r="AIQ227" s="1"/>
      <c r="AIR227" s="1"/>
      <c r="AIS227" s="1"/>
      <c r="AIT227" s="1"/>
      <c r="AIU227" s="1"/>
      <c r="AIV227" s="1"/>
      <c r="AIW227" s="1"/>
      <c r="AIX227" s="1"/>
      <c r="AIY227" s="1"/>
      <c r="AIZ227" s="1"/>
      <c r="AJA227" s="1"/>
      <c r="AJB227" s="1"/>
      <c r="AJC227" s="1"/>
      <c r="AJD227" s="1"/>
      <c r="AJE227" s="1"/>
      <c r="AJF227" s="1"/>
      <c r="AJG227" s="1"/>
      <c r="AJH227" s="1"/>
      <c r="AJI227" s="1"/>
      <c r="AJJ227" s="1"/>
      <c r="AJK227" s="1"/>
      <c r="AJL227" s="1"/>
      <c r="AJM227" s="1"/>
      <c r="AJN227" s="1"/>
      <c r="AJO227" s="1"/>
      <c r="AJP227" s="1"/>
      <c r="AJQ227" s="1"/>
      <c r="AJR227" s="1"/>
      <c r="AJS227" s="1"/>
      <c r="AJT227" s="1"/>
      <c r="AJU227" s="1"/>
      <c r="AJV227" s="1"/>
      <c r="AJW227" s="1"/>
      <c r="AJX227" s="1"/>
      <c r="AJY227" s="1"/>
      <c r="AJZ227" s="1"/>
      <c r="AKA227" s="1"/>
      <c r="AKB227" s="1"/>
      <c r="AKC227" s="1"/>
      <c r="AKD227" s="1"/>
      <c r="AKE227" s="1"/>
      <c r="AKF227" s="1"/>
      <c r="AKG227" s="1"/>
      <c r="AKH227" s="1"/>
      <c r="AKI227" s="1"/>
      <c r="AKJ227" s="1"/>
      <c r="AKK227" s="1"/>
      <c r="AKL227" s="1"/>
      <c r="AKM227" s="1"/>
      <c r="AKN227" s="1"/>
      <c r="AKO227" s="1"/>
      <c r="AKP227" s="1"/>
      <c r="AKQ227" s="1"/>
      <c r="AKR227" s="1"/>
      <c r="AKS227" s="1"/>
      <c r="AKT227" s="1"/>
      <c r="AKU227" s="1"/>
      <c r="AKV227" s="1"/>
      <c r="AKW227" s="1"/>
      <c r="AKX227" s="1"/>
      <c r="AKY227" s="1"/>
      <c r="AKZ227" s="1"/>
      <c r="ALA227" s="1"/>
      <c r="ALB227" s="1"/>
      <c r="ALC227" s="1"/>
      <c r="ALD227" s="1"/>
      <c r="ALE227" s="1"/>
      <c r="ALF227" s="1"/>
      <c r="ALG227" s="1"/>
      <c r="ALH227" s="1"/>
      <c r="ALI227" s="1"/>
      <c r="ALJ227" s="1"/>
      <c r="ALK227" s="1"/>
      <c r="ALL227" s="1"/>
      <c r="ALM227" s="1"/>
      <c r="ALN227" s="1"/>
      <c r="ALO227" s="1"/>
      <c r="ALP227" s="1"/>
      <c r="ALQ227" s="1"/>
      <c r="ALR227" s="1"/>
      <c r="ALS227" s="1"/>
      <c r="ALT227" s="1"/>
      <c r="ALU227" s="1"/>
      <c r="ALV227" s="1"/>
      <c r="ALW227" s="1"/>
      <c r="ALX227" s="1"/>
      <c r="ALY227" s="1"/>
      <c r="ALZ227" s="1"/>
      <c r="AMA227" s="1"/>
      <c r="AMB227" s="1"/>
      <c r="AMC227" s="1"/>
      <c r="AMD227" s="1"/>
      <c r="AME227" s="1"/>
      <c r="AMF227" s="1"/>
      <c r="AMG227" s="1"/>
      <c r="AMH227" s="1"/>
      <c r="AMI227" s="1"/>
      <c r="AMJ227" s="1"/>
    </row>
    <row r="228" spans="1:1024" s="8" customFormat="1" ht="17.850000000000001" customHeight="1" x14ac:dyDescent="0.25">
      <c r="A228" s="35">
        <v>220</v>
      </c>
      <c r="B228" s="43" t="s">
        <v>123</v>
      </c>
      <c r="C228" s="43"/>
      <c r="D228" s="43"/>
      <c r="E228" s="43"/>
      <c r="F228" s="43"/>
      <c r="G228" s="43"/>
      <c r="H228" s="43"/>
      <c r="I228" s="43"/>
      <c r="J228" s="43"/>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c r="ADB228" s="1"/>
      <c r="ADC228" s="1"/>
      <c r="ADD228" s="1"/>
      <c r="ADE228" s="1"/>
      <c r="ADF228" s="1"/>
      <c r="ADG228" s="1"/>
      <c r="ADH228" s="1"/>
      <c r="ADI228" s="1"/>
      <c r="ADJ228" s="1"/>
      <c r="ADK228" s="1"/>
      <c r="ADL228" s="1"/>
      <c r="ADM228" s="1"/>
      <c r="ADN228" s="1"/>
      <c r="ADO228" s="1"/>
      <c r="ADP228" s="1"/>
      <c r="ADQ228" s="1"/>
      <c r="ADR228" s="1"/>
      <c r="ADS228" s="1"/>
      <c r="ADT228" s="1"/>
      <c r="ADU228" s="1"/>
      <c r="ADV228" s="1"/>
      <c r="ADW228" s="1"/>
      <c r="ADX228" s="1"/>
      <c r="ADY228" s="1"/>
      <c r="ADZ228" s="1"/>
      <c r="AEA228" s="1"/>
      <c r="AEB228" s="1"/>
      <c r="AEC228" s="1"/>
      <c r="AED228" s="1"/>
      <c r="AEE228" s="1"/>
      <c r="AEF228" s="1"/>
      <c r="AEG228" s="1"/>
      <c r="AEH228" s="1"/>
      <c r="AEI228" s="1"/>
      <c r="AEJ228" s="1"/>
      <c r="AEK228" s="1"/>
      <c r="AEL228" s="1"/>
      <c r="AEM228" s="1"/>
      <c r="AEN228" s="1"/>
      <c r="AEO228" s="1"/>
      <c r="AEP228" s="1"/>
      <c r="AEQ228" s="1"/>
      <c r="AER228" s="1"/>
      <c r="AES228" s="1"/>
      <c r="AET228" s="1"/>
      <c r="AEU228" s="1"/>
      <c r="AEV228" s="1"/>
      <c r="AEW228" s="1"/>
      <c r="AEX228" s="1"/>
      <c r="AEY228" s="1"/>
      <c r="AEZ228" s="1"/>
      <c r="AFA228" s="1"/>
      <c r="AFB228" s="1"/>
      <c r="AFC228" s="1"/>
      <c r="AFD228" s="1"/>
      <c r="AFE228" s="1"/>
      <c r="AFF228" s="1"/>
      <c r="AFG228" s="1"/>
      <c r="AFH228" s="1"/>
      <c r="AFI228" s="1"/>
      <c r="AFJ228" s="1"/>
      <c r="AFK228" s="1"/>
      <c r="AFL228" s="1"/>
      <c r="AFM228" s="1"/>
      <c r="AFN228" s="1"/>
      <c r="AFO228" s="1"/>
      <c r="AFP228" s="1"/>
      <c r="AFQ228" s="1"/>
      <c r="AFR228" s="1"/>
      <c r="AFS228" s="1"/>
      <c r="AFT228" s="1"/>
      <c r="AFU228" s="1"/>
      <c r="AFV228" s="1"/>
      <c r="AFW228" s="1"/>
      <c r="AFX228" s="1"/>
      <c r="AFY228" s="1"/>
      <c r="AFZ228" s="1"/>
      <c r="AGA228" s="1"/>
      <c r="AGB228" s="1"/>
      <c r="AGC228" s="1"/>
      <c r="AGD228" s="1"/>
      <c r="AGE228" s="1"/>
      <c r="AGF228" s="1"/>
      <c r="AGG228" s="1"/>
      <c r="AGH228" s="1"/>
      <c r="AGI228" s="1"/>
      <c r="AGJ228" s="1"/>
      <c r="AGK228" s="1"/>
      <c r="AGL228" s="1"/>
      <c r="AGM228" s="1"/>
      <c r="AGN228" s="1"/>
      <c r="AGO228" s="1"/>
      <c r="AGP228" s="1"/>
      <c r="AGQ228" s="1"/>
      <c r="AGR228" s="1"/>
      <c r="AGS228" s="1"/>
      <c r="AGT228" s="1"/>
      <c r="AGU228" s="1"/>
      <c r="AGV228" s="1"/>
      <c r="AGW228" s="1"/>
      <c r="AGX228" s="1"/>
      <c r="AGY228" s="1"/>
      <c r="AGZ228" s="1"/>
      <c r="AHA228" s="1"/>
      <c r="AHB228" s="1"/>
      <c r="AHC228" s="1"/>
      <c r="AHD228" s="1"/>
      <c r="AHE228" s="1"/>
      <c r="AHF228" s="1"/>
      <c r="AHG228" s="1"/>
      <c r="AHH228" s="1"/>
      <c r="AHI228" s="1"/>
      <c r="AHJ228" s="1"/>
      <c r="AHK228" s="1"/>
      <c r="AHL228" s="1"/>
      <c r="AHM228" s="1"/>
      <c r="AHN228" s="1"/>
      <c r="AHO228" s="1"/>
      <c r="AHP228" s="1"/>
      <c r="AHQ228" s="1"/>
      <c r="AHR228" s="1"/>
      <c r="AHS228" s="1"/>
      <c r="AHT228" s="1"/>
      <c r="AHU228" s="1"/>
      <c r="AHV228" s="1"/>
      <c r="AHW228" s="1"/>
      <c r="AHX228" s="1"/>
      <c r="AHY228" s="1"/>
      <c r="AHZ228" s="1"/>
      <c r="AIA228" s="1"/>
      <c r="AIB228" s="1"/>
      <c r="AIC228" s="1"/>
      <c r="AID228" s="1"/>
      <c r="AIE228" s="1"/>
      <c r="AIF228" s="1"/>
      <c r="AIG228" s="1"/>
      <c r="AIH228" s="1"/>
      <c r="AII228" s="1"/>
      <c r="AIJ228" s="1"/>
      <c r="AIK228" s="1"/>
      <c r="AIL228" s="1"/>
      <c r="AIM228" s="1"/>
      <c r="AIN228" s="1"/>
      <c r="AIO228" s="1"/>
      <c r="AIP228" s="1"/>
      <c r="AIQ228" s="1"/>
      <c r="AIR228" s="1"/>
      <c r="AIS228" s="1"/>
      <c r="AIT228" s="1"/>
      <c r="AIU228" s="1"/>
      <c r="AIV228" s="1"/>
      <c r="AIW228" s="1"/>
      <c r="AIX228" s="1"/>
      <c r="AIY228" s="1"/>
      <c r="AIZ228" s="1"/>
      <c r="AJA228" s="1"/>
      <c r="AJB228" s="1"/>
      <c r="AJC228" s="1"/>
      <c r="AJD228" s="1"/>
      <c r="AJE228" s="1"/>
      <c r="AJF228" s="1"/>
      <c r="AJG228" s="1"/>
      <c r="AJH228" s="1"/>
      <c r="AJI228" s="1"/>
      <c r="AJJ228" s="1"/>
      <c r="AJK228" s="1"/>
      <c r="AJL228" s="1"/>
      <c r="AJM228" s="1"/>
      <c r="AJN228" s="1"/>
      <c r="AJO228" s="1"/>
      <c r="AJP228" s="1"/>
      <c r="AJQ228" s="1"/>
      <c r="AJR228" s="1"/>
      <c r="AJS228" s="1"/>
      <c r="AJT228" s="1"/>
      <c r="AJU228" s="1"/>
      <c r="AJV228" s="1"/>
      <c r="AJW228" s="1"/>
      <c r="AJX228" s="1"/>
      <c r="AJY228" s="1"/>
      <c r="AJZ228" s="1"/>
      <c r="AKA228" s="1"/>
      <c r="AKB228" s="1"/>
      <c r="AKC228" s="1"/>
      <c r="AKD228" s="1"/>
      <c r="AKE228" s="1"/>
      <c r="AKF228" s="1"/>
      <c r="AKG228" s="1"/>
      <c r="AKH228" s="1"/>
      <c r="AKI228" s="1"/>
      <c r="AKJ228" s="1"/>
      <c r="AKK228" s="1"/>
      <c r="AKL228" s="1"/>
      <c r="AKM228" s="1"/>
      <c r="AKN228" s="1"/>
      <c r="AKO228" s="1"/>
      <c r="AKP228" s="1"/>
      <c r="AKQ228" s="1"/>
      <c r="AKR228" s="1"/>
      <c r="AKS228" s="1"/>
      <c r="AKT228" s="1"/>
      <c r="AKU228" s="1"/>
      <c r="AKV228" s="1"/>
      <c r="AKW228" s="1"/>
      <c r="AKX228" s="1"/>
      <c r="AKY228" s="1"/>
      <c r="AKZ228" s="1"/>
      <c r="ALA228" s="1"/>
      <c r="ALB228" s="1"/>
      <c r="ALC228" s="1"/>
      <c r="ALD228" s="1"/>
      <c r="ALE228" s="1"/>
      <c r="ALF228" s="1"/>
      <c r="ALG228" s="1"/>
      <c r="ALH228" s="1"/>
      <c r="ALI228" s="1"/>
      <c r="ALJ228" s="1"/>
      <c r="ALK228" s="1"/>
      <c r="ALL228" s="1"/>
      <c r="ALM228" s="1"/>
      <c r="ALN228" s="1"/>
      <c r="ALO228" s="1"/>
      <c r="ALP228" s="1"/>
      <c r="ALQ228" s="1"/>
      <c r="ALR228" s="1"/>
      <c r="ALS228" s="1"/>
      <c r="ALT228" s="1"/>
      <c r="ALU228" s="1"/>
      <c r="ALV228" s="1"/>
      <c r="ALW228" s="1"/>
      <c r="ALX228" s="1"/>
      <c r="ALY228" s="1"/>
      <c r="ALZ228" s="1"/>
      <c r="AMA228" s="1"/>
      <c r="AMB228" s="1"/>
      <c r="AMC228" s="1"/>
      <c r="AMD228" s="1"/>
      <c r="AME228" s="1"/>
      <c r="AMF228" s="1"/>
      <c r="AMG228" s="1"/>
      <c r="AMH228" s="1"/>
      <c r="AMI228" s="1"/>
      <c r="AMJ228" s="1"/>
    </row>
    <row r="229" spans="1:1024" s="8" customFormat="1" x14ac:dyDescent="0.25">
      <c r="A229" s="35">
        <v>221</v>
      </c>
      <c r="B229" s="3" t="s">
        <v>23</v>
      </c>
      <c r="C229" s="23">
        <f>SUM(D229:I229)</f>
        <v>8959.0282900000002</v>
      </c>
      <c r="D229" s="23">
        <f>SUM(D230:D233)</f>
        <v>0</v>
      </c>
      <c r="E229" s="23">
        <f t="shared" ref="E229:H229" si="92">SUM(E230:E233)</f>
        <v>5417.0282900000002</v>
      </c>
      <c r="F229" s="23">
        <f>SUM(F230:F233)</f>
        <v>0</v>
      </c>
      <c r="G229" s="23">
        <f>SUM(G230:G233)</f>
        <v>0</v>
      </c>
      <c r="H229" s="23">
        <f t="shared" si="92"/>
        <v>0</v>
      </c>
      <c r="I229" s="23">
        <f>SUM(I230:I233)</f>
        <v>3542</v>
      </c>
      <c r="J229" s="23"/>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c r="AKX229" s="1"/>
      <c r="AKY229" s="1"/>
      <c r="AKZ229" s="1"/>
      <c r="ALA229" s="1"/>
      <c r="ALB229" s="1"/>
      <c r="ALC229" s="1"/>
      <c r="ALD229" s="1"/>
      <c r="ALE229" s="1"/>
      <c r="ALF229" s="1"/>
      <c r="ALG229" s="1"/>
      <c r="ALH229" s="1"/>
      <c r="ALI229" s="1"/>
      <c r="ALJ229" s="1"/>
      <c r="ALK229" s="1"/>
      <c r="ALL229" s="1"/>
      <c r="ALM229" s="1"/>
      <c r="ALN229" s="1"/>
      <c r="ALO229" s="1"/>
      <c r="ALP229" s="1"/>
      <c r="ALQ229" s="1"/>
      <c r="ALR229" s="1"/>
      <c r="ALS229" s="1"/>
      <c r="ALT229" s="1"/>
      <c r="ALU229" s="1"/>
      <c r="ALV229" s="1"/>
      <c r="ALW229" s="1"/>
      <c r="ALX229" s="1"/>
      <c r="ALY229" s="1"/>
      <c r="ALZ229" s="1"/>
      <c r="AMA229" s="1"/>
      <c r="AMB229" s="1"/>
      <c r="AMC229" s="1"/>
      <c r="AMD229" s="1"/>
      <c r="AME229" s="1"/>
      <c r="AMF229" s="1"/>
      <c r="AMG229" s="1"/>
      <c r="AMH229" s="1"/>
      <c r="AMI229" s="1"/>
      <c r="AMJ229" s="1"/>
    </row>
    <row r="230" spans="1:1024" s="8" customFormat="1" x14ac:dyDescent="0.25">
      <c r="A230" s="35">
        <v>222</v>
      </c>
      <c r="B230" s="3" t="s">
        <v>9</v>
      </c>
      <c r="C230" s="23">
        <f>SUM(D230:I230)</f>
        <v>5417.0282900000002</v>
      </c>
      <c r="D230" s="23">
        <f t="shared" ref="D230:G232" si="93">D236</f>
        <v>0</v>
      </c>
      <c r="E230" s="23">
        <f t="shared" si="93"/>
        <v>5417.0282900000002</v>
      </c>
      <c r="F230" s="23">
        <f t="shared" si="93"/>
        <v>0</v>
      </c>
      <c r="G230" s="23">
        <f t="shared" si="93"/>
        <v>0</v>
      </c>
      <c r="H230" s="23">
        <v>0</v>
      </c>
      <c r="I230" s="23">
        <v>0</v>
      </c>
      <c r="J230" s="23"/>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c r="ADB230" s="1"/>
      <c r="ADC230" s="1"/>
      <c r="ADD230" s="1"/>
      <c r="ADE230" s="1"/>
      <c r="ADF230" s="1"/>
      <c r="ADG230" s="1"/>
      <c r="ADH230" s="1"/>
      <c r="ADI230" s="1"/>
      <c r="ADJ230" s="1"/>
      <c r="ADK230" s="1"/>
      <c r="ADL230" s="1"/>
      <c r="ADM230" s="1"/>
      <c r="ADN230" s="1"/>
      <c r="ADO230" s="1"/>
      <c r="ADP230" s="1"/>
      <c r="ADQ230" s="1"/>
      <c r="ADR230" s="1"/>
      <c r="ADS230" s="1"/>
      <c r="ADT230" s="1"/>
      <c r="ADU230" s="1"/>
      <c r="ADV230" s="1"/>
      <c r="ADW230" s="1"/>
      <c r="ADX230" s="1"/>
      <c r="ADY230" s="1"/>
      <c r="ADZ230" s="1"/>
      <c r="AEA230" s="1"/>
      <c r="AEB230" s="1"/>
      <c r="AEC230" s="1"/>
      <c r="AED230" s="1"/>
      <c r="AEE230" s="1"/>
      <c r="AEF230" s="1"/>
      <c r="AEG230" s="1"/>
      <c r="AEH230" s="1"/>
      <c r="AEI230" s="1"/>
      <c r="AEJ230" s="1"/>
      <c r="AEK230" s="1"/>
      <c r="AEL230" s="1"/>
      <c r="AEM230" s="1"/>
      <c r="AEN230" s="1"/>
      <c r="AEO230" s="1"/>
      <c r="AEP230" s="1"/>
      <c r="AEQ230" s="1"/>
      <c r="AER230" s="1"/>
      <c r="AES230" s="1"/>
      <c r="AET230" s="1"/>
      <c r="AEU230" s="1"/>
      <c r="AEV230" s="1"/>
      <c r="AEW230" s="1"/>
      <c r="AEX230" s="1"/>
      <c r="AEY230" s="1"/>
      <c r="AEZ230" s="1"/>
      <c r="AFA230" s="1"/>
      <c r="AFB230" s="1"/>
      <c r="AFC230" s="1"/>
      <c r="AFD230" s="1"/>
      <c r="AFE230" s="1"/>
      <c r="AFF230" s="1"/>
      <c r="AFG230" s="1"/>
      <c r="AFH230" s="1"/>
      <c r="AFI230" s="1"/>
      <c r="AFJ230" s="1"/>
      <c r="AFK230" s="1"/>
      <c r="AFL230" s="1"/>
      <c r="AFM230" s="1"/>
      <c r="AFN230" s="1"/>
      <c r="AFO230" s="1"/>
      <c r="AFP230" s="1"/>
      <c r="AFQ230" s="1"/>
      <c r="AFR230" s="1"/>
      <c r="AFS230" s="1"/>
      <c r="AFT230" s="1"/>
      <c r="AFU230" s="1"/>
      <c r="AFV230" s="1"/>
      <c r="AFW230" s="1"/>
      <c r="AFX230" s="1"/>
      <c r="AFY230" s="1"/>
      <c r="AFZ230" s="1"/>
      <c r="AGA230" s="1"/>
      <c r="AGB230" s="1"/>
      <c r="AGC230" s="1"/>
      <c r="AGD230" s="1"/>
      <c r="AGE230" s="1"/>
      <c r="AGF230" s="1"/>
      <c r="AGG230" s="1"/>
      <c r="AGH230" s="1"/>
      <c r="AGI230" s="1"/>
      <c r="AGJ230" s="1"/>
      <c r="AGK230" s="1"/>
      <c r="AGL230" s="1"/>
      <c r="AGM230" s="1"/>
      <c r="AGN230" s="1"/>
      <c r="AGO230" s="1"/>
      <c r="AGP230" s="1"/>
      <c r="AGQ230" s="1"/>
      <c r="AGR230" s="1"/>
      <c r="AGS230" s="1"/>
      <c r="AGT230" s="1"/>
      <c r="AGU230" s="1"/>
      <c r="AGV230" s="1"/>
      <c r="AGW230" s="1"/>
      <c r="AGX230" s="1"/>
      <c r="AGY230" s="1"/>
      <c r="AGZ230" s="1"/>
      <c r="AHA230" s="1"/>
      <c r="AHB230" s="1"/>
      <c r="AHC230" s="1"/>
      <c r="AHD230" s="1"/>
      <c r="AHE230" s="1"/>
      <c r="AHF230" s="1"/>
      <c r="AHG230" s="1"/>
      <c r="AHH230" s="1"/>
      <c r="AHI230" s="1"/>
      <c r="AHJ230" s="1"/>
      <c r="AHK230" s="1"/>
      <c r="AHL230" s="1"/>
      <c r="AHM230" s="1"/>
      <c r="AHN230" s="1"/>
      <c r="AHO230" s="1"/>
      <c r="AHP230" s="1"/>
      <c r="AHQ230" s="1"/>
      <c r="AHR230" s="1"/>
      <c r="AHS230" s="1"/>
      <c r="AHT230" s="1"/>
      <c r="AHU230" s="1"/>
      <c r="AHV230" s="1"/>
      <c r="AHW230" s="1"/>
      <c r="AHX230" s="1"/>
      <c r="AHY230" s="1"/>
      <c r="AHZ230" s="1"/>
      <c r="AIA230" s="1"/>
      <c r="AIB230" s="1"/>
      <c r="AIC230" s="1"/>
      <c r="AID230" s="1"/>
      <c r="AIE230" s="1"/>
      <c r="AIF230" s="1"/>
      <c r="AIG230" s="1"/>
      <c r="AIH230" s="1"/>
      <c r="AII230" s="1"/>
      <c r="AIJ230" s="1"/>
      <c r="AIK230" s="1"/>
      <c r="AIL230" s="1"/>
      <c r="AIM230" s="1"/>
      <c r="AIN230" s="1"/>
      <c r="AIO230" s="1"/>
      <c r="AIP230" s="1"/>
      <c r="AIQ230" s="1"/>
      <c r="AIR230" s="1"/>
      <c r="AIS230" s="1"/>
      <c r="AIT230" s="1"/>
      <c r="AIU230" s="1"/>
      <c r="AIV230" s="1"/>
      <c r="AIW230" s="1"/>
      <c r="AIX230" s="1"/>
      <c r="AIY230" s="1"/>
      <c r="AIZ230" s="1"/>
      <c r="AJA230" s="1"/>
      <c r="AJB230" s="1"/>
      <c r="AJC230" s="1"/>
      <c r="AJD230" s="1"/>
      <c r="AJE230" s="1"/>
      <c r="AJF230" s="1"/>
      <c r="AJG230" s="1"/>
      <c r="AJH230" s="1"/>
      <c r="AJI230" s="1"/>
      <c r="AJJ230" s="1"/>
      <c r="AJK230" s="1"/>
      <c r="AJL230" s="1"/>
      <c r="AJM230" s="1"/>
      <c r="AJN230" s="1"/>
      <c r="AJO230" s="1"/>
      <c r="AJP230" s="1"/>
      <c r="AJQ230" s="1"/>
      <c r="AJR230" s="1"/>
      <c r="AJS230" s="1"/>
      <c r="AJT230" s="1"/>
      <c r="AJU230" s="1"/>
      <c r="AJV230" s="1"/>
      <c r="AJW230" s="1"/>
      <c r="AJX230" s="1"/>
      <c r="AJY230" s="1"/>
      <c r="AJZ230" s="1"/>
      <c r="AKA230" s="1"/>
      <c r="AKB230" s="1"/>
      <c r="AKC230" s="1"/>
      <c r="AKD230" s="1"/>
      <c r="AKE230" s="1"/>
      <c r="AKF230" s="1"/>
      <c r="AKG230" s="1"/>
      <c r="AKH230" s="1"/>
      <c r="AKI230" s="1"/>
      <c r="AKJ230" s="1"/>
      <c r="AKK230" s="1"/>
      <c r="AKL230" s="1"/>
      <c r="AKM230" s="1"/>
      <c r="AKN230" s="1"/>
      <c r="AKO230" s="1"/>
      <c r="AKP230" s="1"/>
      <c r="AKQ230" s="1"/>
      <c r="AKR230" s="1"/>
      <c r="AKS230" s="1"/>
      <c r="AKT230" s="1"/>
      <c r="AKU230" s="1"/>
      <c r="AKV230" s="1"/>
      <c r="AKW230" s="1"/>
      <c r="AKX230" s="1"/>
      <c r="AKY230" s="1"/>
      <c r="AKZ230" s="1"/>
      <c r="ALA230" s="1"/>
      <c r="ALB230" s="1"/>
      <c r="ALC230" s="1"/>
      <c r="ALD230" s="1"/>
      <c r="ALE230" s="1"/>
      <c r="ALF230" s="1"/>
      <c r="ALG230" s="1"/>
      <c r="ALH230" s="1"/>
      <c r="ALI230" s="1"/>
      <c r="ALJ230" s="1"/>
      <c r="ALK230" s="1"/>
      <c r="ALL230" s="1"/>
      <c r="ALM230" s="1"/>
      <c r="ALN230" s="1"/>
      <c r="ALO230" s="1"/>
      <c r="ALP230" s="1"/>
      <c r="ALQ230" s="1"/>
      <c r="ALR230" s="1"/>
      <c r="ALS230" s="1"/>
      <c r="ALT230" s="1"/>
      <c r="ALU230" s="1"/>
      <c r="ALV230" s="1"/>
      <c r="ALW230" s="1"/>
      <c r="ALX230" s="1"/>
      <c r="ALY230" s="1"/>
      <c r="ALZ230" s="1"/>
      <c r="AMA230" s="1"/>
      <c r="AMB230" s="1"/>
      <c r="AMC230" s="1"/>
      <c r="AMD230" s="1"/>
      <c r="AME230" s="1"/>
      <c r="AMF230" s="1"/>
      <c r="AMG230" s="1"/>
      <c r="AMH230" s="1"/>
      <c r="AMI230" s="1"/>
      <c r="AMJ230" s="1"/>
    </row>
    <row r="231" spans="1:1024" s="8" customFormat="1" x14ac:dyDescent="0.25">
      <c r="A231" s="35">
        <v>223</v>
      </c>
      <c r="B231" s="3" t="s">
        <v>10</v>
      </c>
      <c r="C231" s="23">
        <f t="shared" ref="C231:C232" si="94">SUM(D231:I231)</f>
        <v>3187</v>
      </c>
      <c r="D231" s="23">
        <f t="shared" si="93"/>
        <v>0</v>
      </c>
      <c r="E231" s="23">
        <f t="shared" si="93"/>
        <v>0</v>
      </c>
      <c r="F231" s="23">
        <f t="shared" si="93"/>
        <v>0</v>
      </c>
      <c r="G231" s="23">
        <f t="shared" si="93"/>
        <v>0</v>
      </c>
      <c r="H231" s="23">
        <f>H237</f>
        <v>0</v>
      </c>
      <c r="I231" s="23">
        <f>I237</f>
        <v>3187</v>
      </c>
      <c r="J231" s="23"/>
      <c r="K231" s="7"/>
      <c r="L231" s="1"/>
      <c r="M231" s="6"/>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c r="ADB231" s="1"/>
      <c r="ADC231" s="1"/>
      <c r="ADD231" s="1"/>
      <c r="ADE231" s="1"/>
      <c r="ADF231" s="1"/>
      <c r="ADG231" s="1"/>
      <c r="ADH231" s="1"/>
      <c r="ADI231" s="1"/>
      <c r="ADJ231" s="1"/>
      <c r="ADK231" s="1"/>
      <c r="ADL231" s="1"/>
      <c r="ADM231" s="1"/>
      <c r="ADN231" s="1"/>
      <c r="ADO231" s="1"/>
      <c r="ADP231" s="1"/>
      <c r="ADQ231" s="1"/>
      <c r="ADR231" s="1"/>
      <c r="ADS231" s="1"/>
      <c r="ADT231" s="1"/>
      <c r="ADU231" s="1"/>
      <c r="ADV231" s="1"/>
      <c r="ADW231" s="1"/>
      <c r="ADX231" s="1"/>
      <c r="ADY231" s="1"/>
      <c r="ADZ231" s="1"/>
      <c r="AEA231" s="1"/>
      <c r="AEB231" s="1"/>
      <c r="AEC231" s="1"/>
      <c r="AED231" s="1"/>
      <c r="AEE231" s="1"/>
      <c r="AEF231" s="1"/>
      <c r="AEG231" s="1"/>
      <c r="AEH231" s="1"/>
      <c r="AEI231" s="1"/>
      <c r="AEJ231" s="1"/>
      <c r="AEK231" s="1"/>
      <c r="AEL231" s="1"/>
      <c r="AEM231" s="1"/>
      <c r="AEN231" s="1"/>
      <c r="AEO231" s="1"/>
      <c r="AEP231" s="1"/>
      <c r="AEQ231" s="1"/>
      <c r="AER231" s="1"/>
      <c r="AES231" s="1"/>
      <c r="AET231" s="1"/>
      <c r="AEU231" s="1"/>
      <c r="AEV231" s="1"/>
      <c r="AEW231" s="1"/>
      <c r="AEX231" s="1"/>
      <c r="AEY231" s="1"/>
      <c r="AEZ231" s="1"/>
      <c r="AFA231" s="1"/>
      <c r="AFB231" s="1"/>
      <c r="AFC231" s="1"/>
      <c r="AFD231" s="1"/>
      <c r="AFE231" s="1"/>
      <c r="AFF231" s="1"/>
      <c r="AFG231" s="1"/>
      <c r="AFH231" s="1"/>
      <c r="AFI231" s="1"/>
      <c r="AFJ231" s="1"/>
      <c r="AFK231" s="1"/>
      <c r="AFL231" s="1"/>
      <c r="AFM231" s="1"/>
      <c r="AFN231" s="1"/>
      <c r="AFO231" s="1"/>
      <c r="AFP231" s="1"/>
      <c r="AFQ231" s="1"/>
      <c r="AFR231" s="1"/>
      <c r="AFS231" s="1"/>
      <c r="AFT231" s="1"/>
      <c r="AFU231" s="1"/>
      <c r="AFV231" s="1"/>
      <c r="AFW231" s="1"/>
      <c r="AFX231" s="1"/>
      <c r="AFY231" s="1"/>
      <c r="AFZ231" s="1"/>
      <c r="AGA231" s="1"/>
      <c r="AGB231" s="1"/>
      <c r="AGC231" s="1"/>
      <c r="AGD231" s="1"/>
      <c r="AGE231" s="1"/>
      <c r="AGF231" s="1"/>
      <c r="AGG231" s="1"/>
      <c r="AGH231" s="1"/>
      <c r="AGI231" s="1"/>
      <c r="AGJ231" s="1"/>
      <c r="AGK231" s="1"/>
      <c r="AGL231" s="1"/>
      <c r="AGM231" s="1"/>
      <c r="AGN231" s="1"/>
      <c r="AGO231" s="1"/>
      <c r="AGP231" s="1"/>
      <c r="AGQ231" s="1"/>
      <c r="AGR231" s="1"/>
      <c r="AGS231" s="1"/>
      <c r="AGT231" s="1"/>
      <c r="AGU231" s="1"/>
      <c r="AGV231" s="1"/>
      <c r="AGW231" s="1"/>
      <c r="AGX231" s="1"/>
      <c r="AGY231" s="1"/>
      <c r="AGZ231" s="1"/>
      <c r="AHA231" s="1"/>
      <c r="AHB231" s="1"/>
      <c r="AHC231" s="1"/>
      <c r="AHD231" s="1"/>
      <c r="AHE231" s="1"/>
      <c r="AHF231" s="1"/>
      <c r="AHG231" s="1"/>
      <c r="AHH231" s="1"/>
      <c r="AHI231" s="1"/>
      <c r="AHJ231" s="1"/>
      <c r="AHK231" s="1"/>
      <c r="AHL231" s="1"/>
      <c r="AHM231" s="1"/>
      <c r="AHN231" s="1"/>
      <c r="AHO231" s="1"/>
      <c r="AHP231" s="1"/>
      <c r="AHQ231" s="1"/>
      <c r="AHR231" s="1"/>
      <c r="AHS231" s="1"/>
      <c r="AHT231" s="1"/>
      <c r="AHU231" s="1"/>
      <c r="AHV231" s="1"/>
      <c r="AHW231" s="1"/>
      <c r="AHX231" s="1"/>
      <c r="AHY231" s="1"/>
      <c r="AHZ231" s="1"/>
      <c r="AIA231" s="1"/>
      <c r="AIB231" s="1"/>
      <c r="AIC231" s="1"/>
      <c r="AID231" s="1"/>
      <c r="AIE231" s="1"/>
      <c r="AIF231" s="1"/>
      <c r="AIG231" s="1"/>
      <c r="AIH231" s="1"/>
      <c r="AII231" s="1"/>
      <c r="AIJ231" s="1"/>
      <c r="AIK231" s="1"/>
      <c r="AIL231" s="1"/>
      <c r="AIM231" s="1"/>
      <c r="AIN231" s="1"/>
      <c r="AIO231" s="1"/>
      <c r="AIP231" s="1"/>
      <c r="AIQ231" s="1"/>
      <c r="AIR231" s="1"/>
      <c r="AIS231" s="1"/>
      <c r="AIT231" s="1"/>
      <c r="AIU231" s="1"/>
      <c r="AIV231" s="1"/>
      <c r="AIW231" s="1"/>
      <c r="AIX231" s="1"/>
      <c r="AIY231" s="1"/>
      <c r="AIZ231" s="1"/>
      <c r="AJA231" s="1"/>
      <c r="AJB231" s="1"/>
      <c r="AJC231" s="1"/>
      <c r="AJD231" s="1"/>
      <c r="AJE231" s="1"/>
      <c r="AJF231" s="1"/>
      <c r="AJG231" s="1"/>
      <c r="AJH231" s="1"/>
      <c r="AJI231" s="1"/>
      <c r="AJJ231" s="1"/>
      <c r="AJK231" s="1"/>
      <c r="AJL231" s="1"/>
      <c r="AJM231" s="1"/>
      <c r="AJN231" s="1"/>
      <c r="AJO231" s="1"/>
      <c r="AJP231" s="1"/>
      <c r="AJQ231" s="1"/>
      <c r="AJR231" s="1"/>
      <c r="AJS231" s="1"/>
      <c r="AJT231" s="1"/>
      <c r="AJU231" s="1"/>
      <c r="AJV231" s="1"/>
      <c r="AJW231" s="1"/>
      <c r="AJX231" s="1"/>
      <c r="AJY231" s="1"/>
      <c r="AJZ231" s="1"/>
      <c r="AKA231" s="1"/>
      <c r="AKB231" s="1"/>
      <c r="AKC231" s="1"/>
      <c r="AKD231" s="1"/>
      <c r="AKE231" s="1"/>
      <c r="AKF231" s="1"/>
      <c r="AKG231" s="1"/>
      <c r="AKH231" s="1"/>
      <c r="AKI231" s="1"/>
      <c r="AKJ231" s="1"/>
      <c r="AKK231" s="1"/>
      <c r="AKL231" s="1"/>
      <c r="AKM231" s="1"/>
      <c r="AKN231" s="1"/>
      <c r="AKO231" s="1"/>
      <c r="AKP231" s="1"/>
      <c r="AKQ231" s="1"/>
      <c r="AKR231" s="1"/>
      <c r="AKS231" s="1"/>
      <c r="AKT231" s="1"/>
      <c r="AKU231" s="1"/>
      <c r="AKV231" s="1"/>
      <c r="AKW231" s="1"/>
      <c r="AKX231" s="1"/>
      <c r="AKY231" s="1"/>
      <c r="AKZ231" s="1"/>
      <c r="ALA231" s="1"/>
      <c r="ALB231" s="1"/>
      <c r="ALC231" s="1"/>
      <c r="ALD231" s="1"/>
      <c r="ALE231" s="1"/>
      <c r="ALF231" s="1"/>
      <c r="ALG231" s="1"/>
      <c r="ALH231" s="1"/>
      <c r="ALI231" s="1"/>
      <c r="ALJ231" s="1"/>
      <c r="ALK231" s="1"/>
      <c r="ALL231" s="1"/>
      <c r="ALM231" s="1"/>
      <c r="ALN231" s="1"/>
      <c r="ALO231" s="1"/>
      <c r="ALP231" s="1"/>
      <c r="ALQ231" s="1"/>
      <c r="ALR231" s="1"/>
      <c r="ALS231" s="1"/>
      <c r="ALT231" s="1"/>
      <c r="ALU231" s="1"/>
      <c r="ALV231" s="1"/>
      <c r="ALW231" s="1"/>
      <c r="ALX231" s="1"/>
      <c r="ALY231" s="1"/>
      <c r="ALZ231" s="1"/>
      <c r="AMA231" s="1"/>
      <c r="AMB231" s="1"/>
      <c r="AMC231" s="1"/>
      <c r="AMD231" s="1"/>
      <c r="AME231" s="1"/>
      <c r="AMF231" s="1"/>
      <c r="AMG231" s="1"/>
      <c r="AMH231" s="1"/>
      <c r="AMI231" s="1"/>
      <c r="AMJ231" s="1"/>
    </row>
    <row r="232" spans="1:1024" s="8" customFormat="1" x14ac:dyDescent="0.25">
      <c r="A232" s="35">
        <v>224</v>
      </c>
      <c r="B232" s="3" t="s">
        <v>11</v>
      </c>
      <c r="C232" s="23">
        <f t="shared" si="94"/>
        <v>355</v>
      </c>
      <c r="D232" s="23">
        <f t="shared" si="93"/>
        <v>0</v>
      </c>
      <c r="E232" s="23">
        <f t="shared" si="93"/>
        <v>0</v>
      </c>
      <c r="F232" s="23">
        <f t="shared" si="93"/>
        <v>0</v>
      </c>
      <c r="G232" s="23">
        <f t="shared" si="93"/>
        <v>0</v>
      </c>
      <c r="H232" s="23">
        <f>H238</f>
        <v>0</v>
      </c>
      <c r="I232" s="23">
        <f>I238</f>
        <v>355</v>
      </c>
      <c r="J232" s="23"/>
      <c r="K232" s="7"/>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c r="VD232" s="1"/>
      <c r="VE232" s="1"/>
      <c r="VF232" s="1"/>
      <c r="VG232" s="1"/>
      <c r="VH232" s="1"/>
      <c r="VI232" s="1"/>
      <c r="VJ232" s="1"/>
      <c r="VK232" s="1"/>
      <c r="VL232" s="1"/>
      <c r="VM232" s="1"/>
      <c r="VN232" s="1"/>
      <c r="VO232" s="1"/>
      <c r="VP232" s="1"/>
      <c r="VQ232" s="1"/>
      <c r="VR232" s="1"/>
      <c r="VS232" s="1"/>
      <c r="VT232" s="1"/>
      <c r="VU232" s="1"/>
      <c r="VV232" s="1"/>
      <c r="VW232" s="1"/>
      <c r="VX232" s="1"/>
      <c r="VY232" s="1"/>
      <c r="VZ232" s="1"/>
      <c r="WA232" s="1"/>
      <c r="WB232" s="1"/>
      <c r="WC232" s="1"/>
      <c r="WD232" s="1"/>
      <c r="WE232" s="1"/>
      <c r="WF232" s="1"/>
      <c r="WG232" s="1"/>
      <c r="WH232" s="1"/>
      <c r="WI232" s="1"/>
      <c r="WJ232" s="1"/>
      <c r="WK232" s="1"/>
      <c r="WL232" s="1"/>
      <c r="WM232" s="1"/>
      <c r="WN232" s="1"/>
      <c r="WO232" s="1"/>
      <c r="WP232" s="1"/>
      <c r="WQ232" s="1"/>
      <c r="WR232" s="1"/>
      <c r="WS232" s="1"/>
      <c r="WT232" s="1"/>
      <c r="WU232" s="1"/>
      <c r="WV232" s="1"/>
      <c r="WW232" s="1"/>
      <c r="WX232" s="1"/>
      <c r="WY232" s="1"/>
      <c r="WZ232" s="1"/>
      <c r="XA232" s="1"/>
      <c r="XB232" s="1"/>
      <c r="XC232" s="1"/>
      <c r="XD232" s="1"/>
      <c r="XE232" s="1"/>
      <c r="XF232" s="1"/>
      <c r="XG232" s="1"/>
      <c r="XH232" s="1"/>
      <c r="XI232" s="1"/>
      <c r="XJ232" s="1"/>
      <c r="XK232" s="1"/>
      <c r="XL232" s="1"/>
      <c r="XM232" s="1"/>
      <c r="XN232" s="1"/>
      <c r="XO232" s="1"/>
      <c r="XP232" s="1"/>
      <c r="XQ232" s="1"/>
      <c r="XR232" s="1"/>
      <c r="XS232" s="1"/>
      <c r="XT232" s="1"/>
      <c r="XU232" s="1"/>
      <c r="XV232" s="1"/>
      <c r="XW232" s="1"/>
      <c r="XX232" s="1"/>
      <c r="XY232" s="1"/>
      <c r="XZ232" s="1"/>
      <c r="YA232" s="1"/>
      <c r="YB232" s="1"/>
      <c r="YC232" s="1"/>
      <c r="YD232" s="1"/>
      <c r="YE232" s="1"/>
      <c r="YF232" s="1"/>
      <c r="YG232" s="1"/>
      <c r="YH232" s="1"/>
      <c r="YI232" s="1"/>
      <c r="YJ232" s="1"/>
      <c r="YK232" s="1"/>
      <c r="YL232" s="1"/>
      <c r="YM232" s="1"/>
      <c r="YN232" s="1"/>
      <c r="YO232" s="1"/>
      <c r="YP232" s="1"/>
      <c r="YQ232" s="1"/>
      <c r="YR232" s="1"/>
      <c r="YS232" s="1"/>
      <c r="YT232" s="1"/>
      <c r="YU232" s="1"/>
      <c r="YV232" s="1"/>
      <c r="YW232" s="1"/>
      <c r="YX232" s="1"/>
      <c r="YY232" s="1"/>
      <c r="YZ232" s="1"/>
      <c r="ZA232" s="1"/>
      <c r="ZB232" s="1"/>
      <c r="ZC232" s="1"/>
      <c r="ZD232" s="1"/>
      <c r="ZE232" s="1"/>
      <c r="ZF232" s="1"/>
      <c r="ZG232" s="1"/>
      <c r="ZH232" s="1"/>
      <c r="ZI232" s="1"/>
      <c r="ZJ232" s="1"/>
      <c r="ZK232" s="1"/>
      <c r="ZL232" s="1"/>
      <c r="ZM232" s="1"/>
      <c r="ZN232" s="1"/>
      <c r="ZO232" s="1"/>
      <c r="ZP232" s="1"/>
      <c r="ZQ232" s="1"/>
      <c r="ZR232" s="1"/>
      <c r="ZS232" s="1"/>
      <c r="ZT232" s="1"/>
      <c r="ZU232" s="1"/>
      <c r="ZV232" s="1"/>
      <c r="ZW232" s="1"/>
      <c r="ZX232" s="1"/>
      <c r="ZY232" s="1"/>
      <c r="ZZ232" s="1"/>
      <c r="AAA232" s="1"/>
      <c r="AAB232" s="1"/>
      <c r="AAC232" s="1"/>
      <c r="AAD232" s="1"/>
      <c r="AAE232" s="1"/>
      <c r="AAF232" s="1"/>
      <c r="AAG232" s="1"/>
      <c r="AAH232" s="1"/>
      <c r="AAI232" s="1"/>
      <c r="AAJ232" s="1"/>
      <c r="AAK232" s="1"/>
      <c r="AAL232" s="1"/>
      <c r="AAM232" s="1"/>
      <c r="AAN232" s="1"/>
      <c r="AAO232" s="1"/>
      <c r="AAP232" s="1"/>
      <c r="AAQ232" s="1"/>
      <c r="AAR232" s="1"/>
      <c r="AAS232" s="1"/>
      <c r="AAT232" s="1"/>
      <c r="AAU232" s="1"/>
      <c r="AAV232" s="1"/>
      <c r="AAW232" s="1"/>
      <c r="AAX232" s="1"/>
      <c r="AAY232" s="1"/>
      <c r="AAZ232" s="1"/>
      <c r="ABA232" s="1"/>
      <c r="ABB232" s="1"/>
      <c r="ABC232" s="1"/>
      <c r="ABD232" s="1"/>
      <c r="ABE232" s="1"/>
      <c r="ABF232" s="1"/>
      <c r="ABG232" s="1"/>
      <c r="ABH232" s="1"/>
      <c r="ABI232" s="1"/>
      <c r="ABJ232" s="1"/>
      <c r="ABK232" s="1"/>
      <c r="ABL232" s="1"/>
      <c r="ABM232" s="1"/>
      <c r="ABN232" s="1"/>
      <c r="ABO232" s="1"/>
      <c r="ABP232" s="1"/>
      <c r="ABQ232" s="1"/>
      <c r="ABR232" s="1"/>
      <c r="ABS232" s="1"/>
      <c r="ABT232" s="1"/>
      <c r="ABU232" s="1"/>
      <c r="ABV232" s="1"/>
      <c r="ABW232" s="1"/>
      <c r="ABX232" s="1"/>
      <c r="ABY232" s="1"/>
      <c r="ABZ232" s="1"/>
      <c r="ACA232" s="1"/>
      <c r="ACB232" s="1"/>
      <c r="ACC232" s="1"/>
      <c r="ACD232" s="1"/>
      <c r="ACE232" s="1"/>
      <c r="ACF232" s="1"/>
      <c r="ACG232" s="1"/>
      <c r="ACH232" s="1"/>
      <c r="ACI232" s="1"/>
      <c r="ACJ232" s="1"/>
      <c r="ACK232" s="1"/>
      <c r="ACL232" s="1"/>
      <c r="ACM232" s="1"/>
      <c r="ACN232" s="1"/>
      <c r="ACO232" s="1"/>
      <c r="ACP232" s="1"/>
      <c r="ACQ232" s="1"/>
      <c r="ACR232" s="1"/>
      <c r="ACS232" s="1"/>
      <c r="ACT232" s="1"/>
      <c r="ACU232" s="1"/>
      <c r="ACV232" s="1"/>
      <c r="ACW232" s="1"/>
      <c r="ACX232" s="1"/>
      <c r="ACY232" s="1"/>
      <c r="ACZ232" s="1"/>
      <c r="ADA232" s="1"/>
      <c r="ADB232" s="1"/>
      <c r="ADC232" s="1"/>
      <c r="ADD232" s="1"/>
      <c r="ADE232" s="1"/>
      <c r="ADF232" s="1"/>
      <c r="ADG232" s="1"/>
      <c r="ADH232" s="1"/>
      <c r="ADI232" s="1"/>
      <c r="ADJ232" s="1"/>
      <c r="ADK232" s="1"/>
      <c r="ADL232" s="1"/>
      <c r="ADM232" s="1"/>
      <c r="ADN232" s="1"/>
      <c r="ADO232" s="1"/>
      <c r="ADP232" s="1"/>
      <c r="ADQ232" s="1"/>
      <c r="ADR232" s="1"/>
      <c r="ADS232" s="1"/>
      <c r="ADT232" s="1"/>
      <c r="ADU232" s="1"/>
      <c r="ADV232" s="1"/>
      <c r="ADW232" s="1"/>
      <c r="ADX232" s="1"/>
      <c r="ADY232" s="1"/>
      <c r="ADZ232" s="1"/>
      <c r="AEA232" s="1"/>
      <c r="AEB232" s="1"/>
      <c r="AEC232" s="1"/>
      <c r="AED232" s="1"/>
      <c r="AEE232" s="1"/>
      <c r="AEF232" s="1"/>
      <c r="AEG232" s="1"/>
      <c r="AEH232" s="1"/>
      <c r="AEI232" s="1"/>
      <c r="AEJ232" s="1"/>
      <c r="AEK232" s="1"/>
      <c r="AEL232" s="1"/>
      <c r="AEM232" s="1"/>
      <c r="AEN232" s="1"/>
      <c r="AEO232" s="1"/>
      <c r="AEP232" s="1"/>
      <c r="AEQ232" s="1"/>
      <c r="AER232" s="1"/>
      <c r="AES232" s="1"/>
      <c r="AET232" s="1"/>
      <c r="AEU232" s="1"/>
      <c r="AEV232" s="1"/>
      <c r="AEW232" s="1"/>
      <c r="AEX232" s="1"/>
      <c r="AEY232" s="1"/>
      <c r="AEZ232" s="1"/>
      <c r="AFA232" s="1"/>
      <c r="AFB232" s="1"/>
      <c r="AFC232" s="1"/>
      <c r="AFD232" s="1"/>
      <c r="AFE232" s="1"/>
      <c r="AFF232" s="1"/>
      <c r="AFG232" s="1"/>
      <c r="AFH232" s="1"/>
      <c r="AFI232" s="1"/>
      <c r="AFJ232" s="1"/>
      <c r="AFK232" s="1"/>
      <c r="AFL232" s="1"/>
      <c r="AFM232" s="1"/>
      <c r="AFN232" s="1"/>
      <c r="AFO232" s="1"/>
      <c r="AFP232" s="1"/>
      <c r="AFQ232" s="1"/>
      <c r="AFR232" s="1"/>
      <c r="AFS232" s="1"/>
      <c r="AFT232" s="1"/>
      <c r="AFU232" s="1"/>
      <c r="AFV232" s="1"/>
      <c r="AFW232" s="1"/>
      <c r="AFX232" s="1"/>
      <c r="AFY232" s="1"/>
      <c r="AFZ232" s="1"/>
      <c r="AGA232" s="1"/>
      <c r="AGB232" s="1"/>
      <c r="AGC232" s="1"/>
      <c r="AGD232" s="1"/>
      <c r="AGE232" s="1"/>
      <c r="AGF232" s="1"/>
      <c r="AGG232" s="1"/>
      <c r="AGH232" s="1"/>
      <c r="AGI232" s="1"/>
      <c r="AGJ232" s="1"/>
      <c r="AGK232" s="1"/>
      <c r="AGL232" s="1"/>
      <c r="AGM232" s="1"/>
      <c r="AGN232" s="1"/>
      <c r="AGO232" s="1"/>
      <c r="AGP232" s="1"/>
      <c r="AGQ232" s="1"/>
      <c r="AGR232" s="1"/>
      <c r="AGS232" s="1"/>
      <c r="AGT232" s="1"/>
      <c r="AGU232" s="1"/>
      <c r="AGV232" s="1"/>
      <c r="AGW232" s="1"/>
      <c r="AGX232" s="1"/>
      <c r="AGY232" s="1"/>
      <c r="AGZ232" s="1"/>
      <c r="AHA232" s="1"/>
      <c r="AHB232" s="1"/>
      <c r="AHC232" s="1"/>
      <c r="AHD232" s="1"/>
      <c r="AHE232" s="1"/>
      <c r="AHF232" s="1"/>
      <c r="AHG232" s="1"/>
      <c r="AHH232" s="1"/>
      <c r="AHI232" s="1"/>
      <c r="AHJ232" s="1"/>
      <c r="AHK232" s="1"/>
      <c r="AHL232" s="1"/>
      <c r="AHM232" s="1"/>
      <c r="AHN232" s="1"/>
      <c r="AHO232" s="1"/>
      <c r="AHP232" s="1"/>
      <c r="AHQ232" s="1"/>
      <c r="AHR232" s="1"/>
      <c r="AHS232" s="1"/>
      <c r="AHT232" s="1"/>
      <c r="AHU232" s="1"/>
      <c r="AHV232" s="1"/>
      <c r="AHW232" s="1"/>
      <c r="AHX232" s="1"/>
      <c r="AHY232" s="1"/>
      <c r="AHZ232" s="1"/>
      <c r="AIA232" s="1"/>
      <c r="AIB232" s="1"/>
      <c r="AIC232" s="1"/>
      <c r="AID232" s="1"/>
      <c r="AIE232" s="1"/>
      <c r="AIF232" s="1"/>
      <c r="AIG232" s="1"/>
      <c r="AIH232" s="1"/>
      <c r="AII232" s="1"/>
      <c r="AIJ232" s="1"/>
      <c r="AIK232" s="1"/>
      <c r="AIL232" s="1"/>
      <c r="AIM232" s="1"/>
      <c r="AIN232" s="1"/>
      <c r="AIO232" s="1"/>
      <c r="AIP232" s="1"/>
      <c r="AIQ232" s="1"/>
      <c r="AIR232" s="1"/>
      <c r="AIS232" s="1"/>
      <c r="AIT232" s="1"/>
      <c r="AIU232" s="1"/>
      <c r="AIV232" s="1"/>
      <c r="AIW232" s="1"/>
      <c r="AIX232" s="1"/>
      <c r="AIY232" s="1"/>
      <c r="AIZ232" s="1"/>
      <c r="AJA232" s="1"/>
      <c r="AJB232" s="1"/>
      <c r="AJC232" s="1"/>
      <c r="AJD232" s="1"/>
      <c r="AJE232" s="1"/>
      <c r="AJF232" s="1"/>
      <c r="AJG232" s="1"/>
      <c r="AJH232" s="1"/>
      <c r="AJI232" s="1"/>
      <c r="AJJ232" s="1"/>
      <c r="AJK232" s="1"/>
      <c r="AJL232" s="1"/>
      <c r="AJM232" s="1"/>
      <c r="AJN232" s="1"/>
      <c r="AJO232" s="1"/>
      <c r="AJP232" s="1"/>
      <c r="AJQ232" s="1"/>
      <c r="AJR232" s="1"/>
      <c r="AJS232" s="1"/>
      <c r="AJT232" s="1"/>
      <c r="AJU232" s="1"/>
      <c r="AJV232" s="1"/>
      <c r="AJW232" s="1"/>
      <c r="AJX232" s="1"/>
      <c r="AJY232" s="1"/>
      <c r="AJZ232" s="1"/>
      <c r="AKA232" s="1"/>
      <c r="AKB232" s="1"/>
      <c r="AKC232" s="1"/>
      <c r="AKD232" s="1"/>
      <c r="AKE232" s="1"/>
      <c r="AKF232" s="1"/>
      <c r="AKG232" s="1"/>
      <c r="AKH232" s="1"/>
      <c r="AKI232" s="1"/>
      <c r="AKJ232" s="1"/>
      <c r="AKK232" s="1"/>
      <c r="AKL232" s="1"/>
      <c r="AKM232" s="1"/>
      <c r="AKN232" s="1"/>
      <c r="AKO232" s="1"/>
      <c r="AKP232" s="1"/>
      <c r="AKQ232" s="1"/>
      <c r="AKR232" s="1"/>
      <c r="AKS232" s="1"/>
      <c r="AKT232" s="1"/>
      <c r="AKU232" s="1"/>
      <c r="AKV232" s="1"/>
      <c r="AKW232" s="1"/>
      <c r="AKX232" s="1"/>
      <c r="AKY232" s="1"/>
      <c r="AKZ232" s="1"/>
      <c r="ALA232" s="1"/>
      <c r="ALB232" s="1"/>
      <c r="ALC232" s="1"/>
      <c r="ALD232" s="1"/>
      <c r="ALE232" s="1"/>
      <c r="ALF232" s="1"/>
      <c r="ALG232" s="1"/>
      <c r="ALH232" s="1"/>
      <c r="ALI232" s="1"/>
      <c r="ALJ232" s="1"/>
      <c r="ALK232" s="1"/>
      <c r="ALL232" s="1"/>
      <c r="ALM232" s="1"/>
      <c r="ALN232" s="1"/>
      <c r="ALO232" s="1"/>
      <c r="ALP232" s="1"/>
      <c r="ALQ232" s="1"/>
      <c r="ALR232" s="1"/>
      <c r="ALS232" s="1"/>
      <c r="ALT232" s="1"/>
      <c r="ALU232" s="1"/>
      <c r="ALV232" s="1"/>
      <c r="ALW232" s="1"/>
      <c r="ALX232" s="1"/>
      <c r="ALY232" s="1"/>
      <c r="ALZ232" s="1"/>
      <c r="AMA232" s="1"/>
      <c r="AMB232" s="1"/>
      <c r="AMC232" s="1"/>
      <c r="AMD232" s="1"/>
      <c r="AME232" s="1"/>
      <c r="AMF232" s="1"/>
      <c r="AMG232" s="1"/>
      <c r="AMH232" s="1"/>
      <c r="AMI232" s="1"/>
      <c r="AMJ232" s="1"/>
    </row>
    <row r="233" spans="1:1024" s="8" customFormat="1" x14ac:dyDescent="0.25">
      <c r="A233" s="35">
        <v>225</v>
      </c>
      <c r="B233" s="5" t="s">
        <v>34</v>
      </c>
      <c r="C233" s="23">
        <f>SUM(D233:I233)</f>
        <v>0</v>
      </c>
      <c r="D233" s="23">
        <v>0</v>
      </c>
      <c r="E233" s="23">
        <v>0</v>
      </c>
      <c r="F233" s="23">
        <v>0</v>
      </c>
      <c r="G233" s="23">
        <v>0</v>
      </c>
      <c r="H233" s="23">
        <v>0</v>
      </c>
      <c r="I233" s="23">
        <v>0</v>
      </c>
      <c r="J233" s="23"/>
      <c r="K233" s="7"/>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c r="VD233" s="1"/>
      <c r="VE233" s="1"/>
      <c r="VF233" s="1"/>
      <c r="VG233" s="1"/>
      <c r="VH233" s="1"/>
      <c r="VI233" s="1"/>
      <c r="VJ233" s="1"/>
      <c r="VK233" s="1"/>
      <c r="VL233" s="1"/>
      <c r="VM233" s="1"/>
      <c r="VN233" s="1"/>
      <c r="VO233" s="1"/>
      <c r="VP233" s="1"/>
      <c r="VQ233" s="1"/>
      <c r="VR233" s="1"/>
      <c r="VS233" s="1"/>
      <c r="VT233" s="1"/>
      <c r="VU233" s="1"/>
      <c r="VV233" s="1"/>
      <c r="VW233" s="1"/>
      <c r="VX233" s="1"/>
      <c r="VY233" s="1"/>
      <c r="VZ233" s="1"/>
      <c r="WA233" s="1"/>
      <c r="WB233" s="1"/>
      <c r="WC233" s="1"/>
      <c r="WD233" s="1"/>
      <c r="WE233" s="1"/>
      <c r="WF233" s="1"/>
      <c r="WG233" s="1"/>
      <c r="WH233" s="1"/>
      <c r="WI233" s="1"/>
      <c r="WJ233" s="1"/>
      <c r="WK233" s="1"/>
      <c r="WL233" s="1"/>
      <c r="WM233" s="1"/>
      <c r="WN233" s="1"/>
      <c r="WO233" s="1"/>
      <c r="WP233" s="1"/>
      <c r="WQ233" s="1"/>
      <c r="WR233" s="1"/>
      <c r="WS233" s="1"/>
      <c r="WT233" s="1"/>
      <c r="WU233" s="1"/>
      <c r="WV233" s="1"/>
      <c r="WW233" s="1"/>
      <c r="WX233" s="1"/>
      <c r="WY233" s="1"/>
      <c r="WZ233" s="1"/>
      <c r="XA233" s="1"/>
      <c r="XB233" s="1"/>
      <c r="XC233" s="1"/>
      <c r="XD233" s="1"/>
      <c r="XE233" s="1"/>
      <c r="XF233" s="1"/>
      <c r="XG233" s="1"/>
      <c r="XH233" s="1"/>
      <c r="XI233" s="1"/>
      <c r="XJ233" s="1"/>
      <c r="XK233" s="1"/>
      <c r="XL233" s="1"/>
      <c r="XM233" s="1"/>
      <c r="XN233" s="1"/>
      <c r="XO233" s="1"/>
      <c r="XP233" s="1"/>
      <c r="XQ233" s="1"/>
      <c r="XR233" s="1"/>
      <c r="XS233" s="1"/>
      <c r="XT233" s="1"/>
      <c r="XU233" s="1"/>
      <c r="XV233" s="1"/>
      <c r="XW233" s="1"/>
      <c r="XX233" s="1"/>
      <c r="XY233" s="1"/>
      <c r="XZ233" s="1"/>
      <c r="YA233" s="1"/>
      <c r="YB233" s="1"/>
      <c r="YC233" s="1"/>
      <c r="YD233" s="1"/>
      <c r="YE233" s="1"/>
      <c r="YF233" s="1"/>
      <c r="YG233" s="1"/>
      <c r="YH233" s="1"/>
      <c r="YI233" s="1"/>
      <c r="YJ233" s="1"/>
      <c r="YK233" s="1"/>
      <c r="YL233" s="1"/>
      <c r="YM233" s="1"/>
      <c r="YN233" s="1"/>
      <c r="YO233" s="1"/>
      <c r="YP233" s="1"/>
      <c r="YQ233" s="1"/>
      <c r="YR233" s="1"/>
      <c r="YS233" s="1"/>
      <c r="YT233" s="1"/>
      <c r="YU233" s="1"/>
      <c r="YV233" s="1"/>
      <c r="YW233" s="1"/>
      <c r="YX233" s="1"/>
      <c r="YY233" s="1"/>
      <c r="YZ233" s="1"/>
      <c r="ZA233" s="1"/>
      <c r="ZB233" s="1"/>
      <c r="ZC233" s="1"/>
      <c r="ZD233" s="1"/>
      <c r="ZE233" s="1"/>
      <c r="ZF233" s="1"/>
      <c r="ZG233" s="1"/>
      <c r="ZH233" s="1"/>
      <c r="ZI233" s="1"/>
      <c r="ZJ233" s="1"/>
      <c r="ZK233" s="1"/>
      <c r="ZL233" s="1"/>
      <c r="ZM233" s="1"/>
      <c r="ZN233" s="1"/>
      <c r="ZO233" s="1"/>
      <c r="ZP233" s="1"/>
      <c r="ZQ233" s="1"/>
      <c r="ZR233" s="1"/>
      <c r="ZS233" s="1"/>
      <c r="ZT233" s="1"/>
      <c r="ZU233" s="1"/>
      <c r="ZV233" s="1"/>
      <c r="ZW233" s="1"/>
      <c r="ZX233" s="1"/>
      <c r="ZY233" s="1"/>
      <c r="ZZ233" s="1"/>
      <c r="AAA233" s="1"/>
      <c r="AAB233" s="1"/>
      <c r="AAC233" s="1"/>
      <c r="AAD233" s="1"/>
      <c r="AAE233" s="1"/>
      <c r="AAF233" s="1"/>
      <c r="AAG233" s="1"/>
      <c r="AAH233" s="1"/>
      <c r="AAI233" s="1"/>
      <c r="AAJ233" s="1"/>
      <c r="AAK233" s="1"/>
      <c r="AAL233" s="1"/>
      <c r="AAM233" s="1"/>
      <c r="AAN233" s="1"/>
      <c r="AAO233" s="1"/>
      <c r="AAP233" s="1"/>
      <c r="AAQ233" s="1"/>
      <c r="AAR233" s="1"/>
      <c r="AAS233" s="1"/>
      <c r="AAT233" s="1"/>
      <c r="AAU233" s="1"/>
      <c r="AAV233" s="1"/>
      <c r="AAW233" s="1"/>
      <c r="AAX233" s="1"/>
      <c r="AAY233" s="1"/>
      <c r="AAZ233" s="1"/>
      <c r="ABA233" s="1"/>
      <c r="ABB233" s="1"/>
      <c r="ABC233" s="1"/>
      <c r="ABD233" s="1"/>
      <c r="ABE233" s="1"/>
      <c r="ABF233" s="1"/>
      <c r="ABG233" s="1"/>
      <c r="ABH233" s="1"/>
      <c r="ABI233" s="1"/>
      <c r="ABJ233" s="1"/>
      <c r="ABK233" s="1"/>
      <c r="ABL233" s="1"/>
      <c r="ABM233" s="1"/>
      <c r="ABN233" s="1"/>
      <c r="ABO233" s="1"/>
      <c r="ABP233" s="1"/>
      <c r="ABQ233" s="1"/>
      <c r="ABR233" s="1"/>
      <c r="ABS233" s="1"/>
      <c r="ABT233" s="1"/>
      <c r="ABU233" s="1"/>
      <c r="ABV233" s="1"/>
      <c r="ABW233" s="1"/>
      <c r="ABX233" s="1"/>
      <c r="ABY233" s="1"/>
      <c r="ABZ233" s="1"/>
      <c r="ACA233" s="1"/>
      <c r="ACB233" s="1"/>
      <c r="ACC233" s="1"/>
      <c r="ACD233" s="1"/>
      <c r="ACE233" s="1"/>
      <c r="ACF233" s="1"/>
      <c r="ACG233" s="1"/>
      <c r="ACH233" s="1"/>
      <c r="ACI233" s="1"/>
      <c r="ACJ233" s="1"/>
      <c r="ACK233" s="1"/>
      <c r="ACL233" s="1"/>
      <c r="ACM233" s="1"/>
      <c r="ACN233" s="1"/>
      <c r="ACO233" s="1"/>
      <c r="ACP233" s="1"/>
      <c r="ACQ233" s="1"/>
      <c r="ACR233" s="1"/>
      <c r="ACS233" s="1"/>
      <c r="ACT233" s="1"/>
      <c r="ACU233" s="1"/>
      <c r="ACV233" s="1"/>
      <c r="ACW233" s="1"/>
      <c r="ACX233" s="1"/>
      <c r="ACY233" s="1"/>
      <c r="ACZ233" s="1"/>
      <c r="ADA233" s="1"/>
      <c r="ADB233" s="1"/>
      <c r="ADC233" s="1"/>
      <c r="ADD233" s="1"/>
      <c r="ADE233" s="1"/>
      <c r="ADF233" s="1"/>
      <c r="ADG233" s="1"/>
      <c r="ADH233" s="1"/>
      <c r="ADI233" s="1"/>
      <c r="ADJ233" s="1"/>
      <c r="ADK233" s="1"/>
      <c r="ADL233" s="1"/>
      <c r="ADM233" s="1"/>
      <c r="ADN233" s="1"/>
      <c r="ADO233" s="1"/>
      <c r="ADP233" s="1"/>
      <c r="ADQ233" s="1"/>
      <c r="ADR233" s="1"/>
      <c r="ADS233" s="1"/>
      <c r="ADT233" s="1"/>
      <c r="ADU233" s="1"/>
      <c r="ADV233" s="1"/>
      <c r="ADW233" s="1"/>
      <c r="ADX233" s="1"/>
      <c r="ADY233" s="1"/>
      <c r="ADZ233" s="1"/>
      <c r="AEA233" s="1"/>
      <c r="AEB233" s="1"/>
      <c r="AEC233" s="1"/>
      <c r="AED233" s="1"/>
      <c r="AEE233" s="1"/>
      <c r="AEF233" s="1"/>
      <c r="AEG233" s="1"/>
      <c r="AEH233" s="1"/>
      <c r="AEI233" s="1"/>
      <c r="AEJ233" s="1"/>
      <c r="AEK233" s="1"/>
      <c r="AEL233" s="1"/>
      <c r="AEM233" s="1"/>
      <c r="AEN233" s="1"/>
      <c r="AEO233" s="1"/>
      <c r="AEP233" s="1"/>
      <c r="AEQ233" s="1"/>
      <c r="AER233" s="1"/>
      <c r="AES233" s="1"/>
      <c r="AET233" s="1"/>
      <c r="AEU233" s="1"/>
      <c r="AEV233" s="1"/>
      <c r="AEW233" s="1"/>
      <c r="AEX233" s="1"/>
      <c r="AEY233" s="1"/>
      <c r="AEZ233" s="1"/>
      <c r="AFA233" s="1"/>
      <c r="AFB233" s="1"/>
      <c r="AFC233" s="1"/>
      <c r="AFD233" s="1"/>
      <c r="AFE233" s="1"/>
      <c r="AFF233" s="1"/>
      <c r="AFG233" s="1"/>
      <c r="AFH233" s="1"/>
      <c r="AFI233" s="1"/>
      <c r="AFJ233" s="1"/>
      <c r="AFK233" s="1"/>
      <c r="AFL233" s="1"/>
      <c r="AFM233" s="1"/>
      <c r="AFN233" s="1"/>
      <c r="AFO233" s="1"/>
      <c r="AFP233" s="1"/>
      <c r="AFQ233" s="1"/>
      <c r="AFR233" s="1"/>
      <c r="AFS233" s="1"/>
      <c r="AFT233" s="1"/>
      <c r="AFU233" s="1"/>
      <c r="AFV233" s="1"/>
      <c r="AFW233" s="1"/>
      <c r="AFX233" s="1"/>
      <c r="AFY233" s="1"/>
      <c r="AFZ233" s="1"/>
      <c r="AGA233" s="1"/>
      <c r="AGB233" s="1"/>
      <c r="AGC233" s="1"/>
      <c r="AGD233" s="1"/>
      <c r="AGE233" s="1"/>
      <c r="AGF233" s="1"/>
      <c r="AGG233" s="1"/>
      <c r="AGH233" s="1"/>
      <c r="AGI233" s="1"/>
      <c r="AGJ233" s="1"/>
      <c r="AGK233" s="1"/>
      <c r="AGL233" s="1"/>
      <c r="AGM233" s="1"/>
      <c r="AGN233" s="1"/>
      <c r="AGO233" s="1"/>
      <c r="AGP233" s="1"/>
      <c r="AGQ233" s="1"/>
      <c r="AGR233" s="1"/>
      <c r="AGS233" s="1"/>
      <c r="AGT233" s="1"/>
      <c r="AGU233" s="1"/>
      <c r="AGV233" s="1"/>
      <c r="AGW233" s="1"/>
      <c r="AGX233" s="1"/>
      <c r="AGY233" s="1"/>
      <c r="AGZ233" s="1"/>
      <c r="AHA233" s="1"/>
      <c r="AHB233" s="1"/>
      <c r="AHC233" s="1"/>
      <c r="AHD233" s="1"/>
      <c r="AHE233" s="1"/>
      <c r="AHF233" s="1"/>
      <c r="AHG233" s="1"/>
      <c r="AHH233" s="1"/>
      <c r="AHI233" s="1"/>
      <c r="AHJ233" s="1"/>
      <c r="AHK233" s="1"/>
      <c r="AHL233" s="1"/>
      <c r="AHM233" s="1"/>
      <c r="AHN233" s="1"/>
      <c r="AHO233" s="1"/>
      <c r="AHP233" s="1"/>
      <c r="AHQ233" s="1"/>
      <c r="AHR233" s="1"/>
      <c r="AHS233" s="1"/>
      <c r="AHT233" s="1"/>
      <c r="AHU233" s="1"/>
      <c r="AHV233" s="1"/>
      <c r="AHW233" s="1"/>
      <c r="AHX233" s="1"/>
      <c r="AHY233" s="1"/>
      <c r="AHZ233" s="1"/>
      <c r="AIA233" s="1"/>
      <c r="AIB233" s="1"/>
      <c r="AIC233" s="1"/>
      <c r="AID233" s="1"/>
      <c r="AIE233" s="1"/>
      <c r="AIF233" s="1"/>
      <c r="AIG233" s="1"/>
      <c r="AIH233" s="1"/>
      <c r="AII233" s="1"/>
      <c r="AIJ233" s="1"/>
      <c r="AIK233" s="1"/>
      <c r="AIL233" s="1"/>
      <c r="AIM233" s="1"/>
      <c r="AIN233" s="1"/>
      <c r="AIO233" s="1"/>
      <c r="AIP233" s="1"/>
      <c r="AIQ233" s="1"/>
      <c r="AIR233" s="1"/>
      <c r="AIS233" s="1"/>
      <c r="AIT233" s="1"/>
      <c r="AIU233" s="1"/>
      <c r="AIV233" s="1"/>
      <c r="AIW233" s="1"/>
      <c r="AIX233" s="1"/>
      <c r="AIY233" s="1"/>
      <c r="AIZ233" s="1"/>
      <c r="AJA233" s="1"/>
      <c r="AJB233" s="1"/>
      <c r="AJC233" s="1"/>
      <c r="AJD233" s="1"/>
      <c r="AJE233" s="1"/>
      <c r="AJF233" s="1"/>
      <c r="AJG233" s="1"/>
      <c r="AJH233" s="1"/>
      <c r="AJI233" s="1"/>
      <c r="AJJ233" s="1"/>
      <c r="AJK233" s="1"/>
      <c r="AJL233" s="1"/>
      <c r="AJM233" s="1"/>
      <c r="AJN233" s="1"/>
      <c r="AJO233" s="1"/>
      <c r="AJP233" s="1"/>
      <c r="AJQ233" s="1"/>
      <c r="AJR233" s="1"/>
      <c r="AJS233" s="1"/>
      <c r="AJT233" s="1"/>
      <c r="AJU233" s="1"/>
      <c r="AJV233" s="1"/>
      <c r="AJW233" s="1"/>
      <c r="AJX233" s="1"/>
      <c r="AJY233" s="1"/>
      <c r="AJZ233" s="1"/>
      <c r="AKA233" s="1"/>
      <c r="AKB233" s="1"/>
      <c r="AKC233" s="1"/>
      <c r="AKD233" s="1"/>
      <c r="AKE233" s="1"/>
      <c r="AKF233" s="1"/>
      <c r="AKG233" s="1"/>
      <c r="AKH233" s="1"/>
      <c r="AKI233" s="1"/>
      <c r="AKJ233" s="1"/>
      <c r="AKK233" s="1"/>
      <c r="AKL233" s="1"/>
      <c r="AKM233" s="1"/>
      <c r="AKN233" s="1"/>
      <c r="AKO233" s="1"/>
      <c r="AKP233" s="1"/>
      <c r="AKQ233" s="1"/>
      <c r="AKR233" s="1"/>
      <c r="AKS233" s="1"/>
      <c r="AKT233" s="1"/>
      <c r="AKU233" s="1"/>
      <c r="AKV233" s="1"/>
      <c r="AKW233" s="1"/>
      <c r="AKX233" s="1"/>
      <c r="AKY233" s="1"/>
      <c r="AKZ233" s="1"/>
      <c r="ALA233" s="1"/>
      <c r="ALB233" s="1"/>
      <c r="ALC233" s="1"/>
      <c r="ALD233" s="1"/>
      <c r="ALE233" s="1"/>
      <c r="ALF233" s="1"/>
      <c r="ALG233" s="1"/>
      <c r="ALH233" s="1"/>
      <c r="ALI233" s="1"/>
      <c r="ALJ233" s="1"/>
      <c r="ALK233" s="1"/>
      <c r="ALL233" s="1"/>
      <c r="ALM233" s="1"/>
      <c r="ALN233" s="1"/>
      <c r="ALO233" s="1"/>
      <c r="ALP233" s="1"/>
      <c r="ALQ233" s="1"/>
      <c r="ALR233" s="1"/>
      <c r="ALS233" s="1"/>
      <c r="ALT233" s="1"/>
      <c r="ALU233" s="1"/>
      <c r="ALV233" s="1"/>
      <c r="ALW233" s="1"/>
      <c r="ALX233" s="1"/>
      <c r="ALY233" s="1"/>
      <c r="ALZ233" s="1"/>
      <c r="AMA233" s="1"/>
      <c r="AMB233" s="1"/>
      <c r="AMC233" s="1"/>
      <c r="AMD233" s="1"/>
      <c r="AME233" s="1"/>
      <c r="AMF233" s="1"/>
      <c r="AMG233" s="1"/>
      <c r="AMH233" s="1"/>
      <c r="AMI233" s="1"/>
      <c r="AMJ233" s="1"/>
    </row>
    <row r="234" spans="1:1024" s="8" customFormat="1" x14ac:dyDescent="0.3">
      <c r="A234" s="35">
        <v>226</v>
      </c>
      <c r="B234" s="44" t="s">
        <v>16</v>
      </c>
      <c r="C234" s="44"/>
      <c r="D234" s="44"/>
      <c r="E234" s="44"/>
      <c r="F234" s="44"/>
      <c r="G234" s="44"/>
      <c r="H234" s="44"/>
      <c r="I234" s="44"/>
      <c r="J234" s="44"/>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c r="VD234" s="1"/>
      <c r="VE234" s="1"/>
      <c r="VF234" s="1"/>
      <c r="VG234" s="1"/>
      <c r="VH234" s="1"/>
      <c r="VI234" s="1"/>
      <c r="VJ234" s="1"/>
      <c r="VK234" s="1"/>
      <c r="VL234" s="1"/>
      <c r="VM234" s="1"/>
      <c r="VN234" s="1"/>
      <c r="VO234" s="1"/>
      <c r="VP234" s="1"/>
      <c r="VQ234" s="1"/>
      <c r="VR234" s="1"/>
      <c r="VS234" s="1"/>
      <c r="VT234" s="1"/>
      <c r="VU234" s="1"/>
      <c r="VV234" s="1"/>
      <c r="VW234" s="1"/>
      <c r="VX234" s="1"/>
      <c r="VY234" s="1"/>
      <c r="VZ234" s="1"/>
      <c r="WA234" s="1"/>
      <c r="WB234" s="1"/>
      <c r="WC234" s="1"/>
      <c r="WD234" s="1"/>
      <c r="WE234" s="1"/>
      <c r="WF234" s="1"/>
      <c r="WG234" s="1"/>
      <c r="WH234" s="1"/>
      <c r="WI234" s="1"/>
      <c r="WJ234" s="1"/>
      <c r="WK234" s="1"/>
      <c r="WL234" s="1"/>
      <c r="WM234" s="1"/>
      <c r="WN234" s="1"/>
      <c r="WO234" s="1"/>
      <c r="WP234" s="1"/>
      <c r="WQ234" s="1"/>
      <c r="WR234" s="1"/>
      <c r="WS234" s="1"/>
      <c r="WT234" s="1"/>
      <c r="WU234" s="1"/>
      <c r="WV234" s="1"/>
      <c r="WW234" s="1"/>
      <c r="WX234" s="1"/>
      <c r="WY234" s="1"/>
      <c r="WZ234" s="1"/>
      <c r="XA234" s="1"/>
      <c r="XB234" s="1"/>
      <c r="XC234" s="1"/>
      <c r="XD234" s="1"/>
      <c r="XE234" s="1"/>
      <c r="XF234" s="1"/>
      <c r="XG234" s="1"/>
      <c r="XH234" s="1"/>
      <c r="XI234" s="1"/>
      <c r="XJ234" s="1"/>
      <c r="XK234" s="1"/>
      <c r="XL234" s="1"/>
      <c r="XM234" s="1"/>
      <c r="XN234" s="1"/>
      <c r="XO234" s="1"/>
      <c r="XP234" s="1"/>
      <c r="XQ234" s="1"/>
      <c r="XR234" s="1"/>
      <c r="XS234" s="1"/>
      <c r="XT234" s="1"/>
      <c r="XU234" s="1"/>
      <c r="XV234" s="1"/>
      <c r="XW234" s="1"/>
      <c r="XX234" s="1"/>
      <c r="XY234" s="1"/>
      <c r="XZ234" s="1"/>
      <c r="YA234" s="1"/>
      <c r="YB234" s="1"/>
      <c r="YC234" s="1"/>
      <c r="YD234" s="1"/>
      <c r="YE234" s="1"/>
      <c r="YF234" s="1"/>
      <c r="YG234" s="1"/>
      <c r="YH234" s="1"/>
      <c r="YI234" s="1"/>
      <c r="YJ234" s="1"/>
      <c r="YK234" s="1"/>
      <c r="YL234" s="1"/>
      <c r="YM234" s="1"/>
      <c r="YN234" s="1"/>
      <c r="YO234" s="1"/>
      <c r="YP234" s="1"/>
      <c r="YQ234" s="1"/>
      <c r="YR234" s="1"/>
      <c r="YS234" s="1"/>
      <c r="YT234" s="1"/>
      <c r="YU234" s="1"/>
      <c r="YV234" s="1"/>
      <c r="YW234" s="1"/>
      <c r="YX234" s="1"/>
      <c r="YY234" s="1"/>
      <c r="YZ234" s="1"/>
      <c r="ZA234" s="1"/>
      <c r="ZB234" s="1"/>
      <c r="ZC234" s="1"/>
      <c r="ZD234" s="1"/>
      <c r="ZE234" s="1"/>
      <c r="ZF234" s="1"/>
      <c r="ZG234" s="1"/>
      <c r="ZH234" s="1"/>
      <c r="ZI234" s="1"/>
      <c r="ZJ234" s="1"/>
      <c r="ZK234" s="1"/>
      <c r="ZL234" s="1"/>
      <c r="ZM234" s="1"/>
      <c r="ZN234" s="1"/>
      <c r="ZO234" s="1"/>
      <c r="ZP234" s="1"/>
      <c r="ZQ234" s="1"/>
      <c r="ZR234" s="1"/>
      <c r="ZS234" s="1"/>
      <c r="ZT234" s="1"/>
      <c r="ZU234" s="1"/>
      <c r="ZV234" s="1"/>
      <c r="ZW234" s="1"/>
      <c r="ZX234" s="1"/>
      <c r="ZY234" s="1"/>
      <c r="ZZ234" s="1"/>
      <c r="AAA234" s="1"/>
      <c r="AAB234" s="1"/>
      <c r="AAC234" s="1"/>
      <c r="AAD234" s="1"/>
      <c r="AAE234" s="1"/>
      <c r="AAF234" s="1"/>
      <c r="AAG234" s="1"/>
      <c r="AAH234" s="1"/>
      <c r="AAI234" s="1"/>
      <c r="AAJ234" s="1"/>
      <c r="AAK234" s="1"/>
      <c r="AAL234" s="1"/>
      <c r="AAM234" s="1"/>
      <c r="AAN234" s="1"/>
      <c r="AAO234" s="1"/>
      <c r="AAP234" s="1"/>
      <c r="AAQ234" s="1"/>
      <c r="AAR234" s="1"/>
      <c r="AAS234" s="1"/>
      <c r="AAT234" s="1"/>
      <c r="AAU234" s="1"/>
      <c r="AAV234" s="1"/>
      <c r="AAW234" s="1"/>
      <c r="AAX234" s="1"/>
      <c r="AAY234" s="1"/>
      <c r="AAZ234" s="1"/>
      <c r="ABA234" s="1"/>
      <c r="ABB234" s="1"/>
      <c r="ABC234" s="1"/>
      <c r="ABD234" s="1"/>
      <c r="ABE234" s="1"/>
      <c r="ABF234" s="1"/>
      <c r="ABG234" s="1"/>
      <c r="ABH234" s="1"/>
      <c r="ABI234" s="1"/>
      <c r="ABJ234" s="1"/>
      <c r="ABK234" s="1"/>
      <c r="ABL234" s="1"/>
      <c r="ABM234" s="1"/>
      <c r="ABN234" s="1"/>
      <c r="ABO234" s="1"/>
      <c r="ABP234" s="1"/>
      <c r="ABQ234" s="1"/>
      <c r="ABR234" s="1"/>
      <c r="ABS234" s="1"/>
      <c r="ABT234" s="1"/>
      <c r="ABU234" s="1"/>
      <c r="ABV234" s="1"/>
      <c r="ABW234" s="1"/>
      <c r="ABX234" s="1"/>
      <c r="ABY234" s="1"/>
      <c r="ABZ234" s="1"/>
      <c r="ACA234" s="1"/>
      <c r="ACB234" s="1"/>
      <c r="ACC234" s="1"/>
      <c r="ACD234" s="1"/>
      <c r="ACE234" s="1"/>
      <c r="ACF234" s="1"/>
      <c r="ACG234" s="1"/>
      <c r="ACH234" s="1"/>
      <c r="ACI234" s="1"/>
      <c r="ACJ234" s="1"/>
      <c r="ACK234" s="1"/>
      <c r="ACL234" s="1"/>
      <c r="ACM234" s="1"/>
      <c r="ACN234" s="1"/>
      <c r="ACO234" s="1"/>
      <c r="ACP234" s="1"/>
      <c r="ACQ234" s="1"/>
      <c r="ACR234" s="1"/>
      <c r="ACS234" s="1"/>
      <c r="ACT234" s="1"/>
      <c r="ACU234" s="1"/>
      <c r="ACV234" s="1"/>
      <c r="ACW234" s="1"/>
      <c r="ACX234" s="1"/>
      <c r="ACY234" s="1"/>
      <c r="ACZ234" s="1"/>
      <c r="ADA234" s="1"/>
      <c r="ADB234" s="1"/>
      <c r="ADC234" s="1"/>
      <c r="ADD234" s="1"/>
      <c r="ADE234" s="1"/>
      <c r="ADF234" s="1"/>
      <c r="ADG234" s="1"/>
      <c r="ADH234" s="1"/>
      <c r="ADI234" s="1"/>
      <c r="ADJ234" s="1"/>
      <c r="ADK234" s="1"/>
      <c r="ADL234" s="1"/>
      <c r="ADM234" s="1"/>
      <c r="ADN234" s="1"/>
      <c r="ADO234" s="1"/>
      <c r="ADP234" s="1"/>
      <c r="ADQ234" s="1"/>
      <c r="ADR234" s="1"/>
      <c r="ADS234" s="1"/>
      <c r="ADT234" s="1"/>
      <c r="ADU234" s="1"/>
      <c r="ADV234" s="1"/>
      <c r="ADW234" s="1"/>
      <c r="ADX234" s="1"/>
      <c r="ADY234" s="1"/>
      <c r="ADZ234" s="1"/>
      <c r="AEA234" s="1"/>
      <c r="AEB234" s="1"/>
      <c r="AEC234" s="1"/>
      <c r="AED234" s="1"/>
      <c r="AEE234" s="1"/>
      <c r="AEF234" s="1"/>
      <c r="AEG234" s="1"/>
      <c r="AEH234" s="1"/>
      <c r="AEI234" s="1"/>
      <c r="AEJ234" s="1"/>
      <c r="AEK234" s="1"/>
      <c r="AEL234" s="1"/>
      <c r="AEM234" s="1"/>
      <c r="AEN234" s="1"/>
      <c r="AEO234" s="1"/>
      <c r="AEP234" s="1"/>
      <c r="AEQ234" s="1"/>
      <c r="AER234" s="1"/>
      <c r="AES234" s="1"/>
      <c r="AET234" s="1"/>
      <c r="AEU234" s="1"/>
      <c r="AEV234" s="1"/>
      <c r="AEW234" s="1"/>
      <c r="AEX234" s="1"/>
      <c r="AEY234" s="1"/>
      <c r="AEZ234" s="1"/>
      <c r="AFA234" s="1"/>
      <c r="AFB234" s="1"/>
      <c r="AFC234" s="1"/>
      <c r="AFD234" s="1"/>
      <c r="AFE234" s="1"/>
      <c r="AFF234" s="1"/>
      <c r="AFG234" s="1"/>
      <c r="AFH234" s="1"/>
      <c r="AFI234" s="1"/>
      <c r="AFJ234" s="1"/>
      <c r="AFK234" s="1"/>
      <c r="AFL234" s="1"/>
      <c r="AFM234" s="1"/>
      <c r="AFN234" s="1"/>
      <c r="AFO234" s="1"/>
      <c r="AFP234" s="1"/>
      <c r="AFQ234" s="1"/>
      <c r="AFR234" s="1"/>
      <c r="AFS234" s="1"/>
      <c r="AFT234" s="1"/>
      <c r="AFU234" s="1"/>
      <c r="AFV234" s="1"/>
      <c r="AFW234" s="1"/>
      <c r="AFX234" s="1"/>
      <c r="AFY234" s="1"/>
      <c r="AFZ234" s="1"/>
      <c r="AGA234" s="1"/>
      <c r="AGB234" s="1"/>
      <c r="AGC234" s="1"/>
      <c r="AGD234" s="1"/>
      <c r="AGE234" s="1"/>
      <c r="AGF234" s="1"/>
      <c r="AGG234" s="1"/>
      <c r="AGH234" s="1"/>
      <c r="AGI234" s="1"/>
      <c r="AGJ234" s="1"/>
      <c r="AGK234" s="1"/>
      <c r="AGL234" s="1"/>
      <c r="AGM234" s="1"/>
      <c r="AGN234" s="1"/>
      <c r="AGO234" s="1"/>
      <c r="AGP234" s="1"/>
      <c r="AGQ234" s="1"/>
      <c r="AGR234" s="1"/>
      <c r="AGS234" s="1"/>
      <c r="AGT234" s="1"/>
      <c r="AGU234" s="1"/>
      <c r="AGV234" s="1"/>
      <c r="AGW234" s="1"/>
      <c r="AGX234" s="1"/>
      <c r="AGY234" s="1"/>
      <c r="AGZ234" s="1"/>
      <c r="AHA234" s="1"/>
      <c r="AHB234" s="1"/>
      <c r="AHC234" s="1"/>
      <c r="AHD234" s="1"/>
      <c r="AHE234" s="1"/>
      <c r="AHF234" s="1"/>
      <c r="AHG234" s="1"/>
      <c r="AHH234" s="1"/>
      <c r="AHI234" s="1"/>
      <c r="AHJ234" s="1"/>
      <c r="AHK234" s="1"/>
      <c r="AHL234" s="1"/>
      <c r="AHM234" s="1"/>
      <c r="AHN234" s="1"/>
      <c r="AHO234" s="1"/>
      <c r="AHP234" s="1"/>
      <c r="AHQ234" s="1"/>
      <c r="AHR234" s="1"/>
      <c r="AHS234" s="1"/>
      <c r="AHT234" s="1"/>
      <c r="AHU234" s="1"/>
      <c r="AHV234" s="1"/>
      <c r="AHW234" s="1"/>
      <c r="AHX234" s="1"/>
      <c r="AHY234" s="1"/>
      <c r="AHZ234" s="1"/>
      <c r="AIA234" s="1"/>
      <c r="AIB234" s="1"/>
      <c r="AIC234" s="1"/>
      <c r="AID234" s="1"/>
      <c r="AIE234" s="1"/>
      <c r="AIF234" s="1"/>
      <c r="AIG234" s="1"/>
      <c r="AIH234" s="1"/>
      <c r="AII234" s="1"/>
      <c r="AIJ234" s="1"/>
      <c r="AIK234" s="1"/>
      <c r="AIL234" s="1"/>
      <c r="AIM234" s="1"/>
      <c r="AIN234" s="1"/>
      <c r="AIO234" s="1"/>
      <c r="AIP234" s="1"/>
      <c r="AIQ234" s="1"/>
      <c r="AIR234" s="1"/>
      <c r="AIS234" s="1"/>
      <c r="AIT234" s="1"/>
      <c r="AIU234" s="1"/>
      <c r="AIV234" s="1"/>
      <c r="AIW234" s="1"/>
      <c r="AIX234" s="1"/>
      <c r="AIY234" s="1"/>
      <c r="AIZ234" s="1"/>
      <c r="AJA234" s="1"/>
      <c r="AJB234" s="1"/>
      <c r="AJC234" s="1"/>
      <c r="AJD234" s="1"/>
      <c r="AJE234" s="1"/>
      <c r="AJF234" s="1"/>
      <c r="AJG234" s="1"/>
      <c r="AJH234" s="1"/>
      <c r="AJI234" s="1"/>
      <c r="AJJ234" s="1"/>
      <c r="AJK234" s="1"/>
      <c r="AJL234" s="1"/>
      <c r="AJM234" s="1"/>
      <c r="AJN234" s="1"/>
      <c r="AJO234" s="1"/>
      <c r="AJP234" s="1"/>
      <c r="AJQ234" s="1"/>
      <c r="AJR234" s="1"/>
      <c r="AJS234" s="1"/>
      <c r="AJT234" s="1"/>
      <c r="AJU234" s="1"/>
      <c r="AJV234" s="1"/>
      <c r="AJW234" s="1"/>
      <c r="AJX234" s="1"/>
      <c r="AJY234" s="1"/>
      <c r="AJZ234" s="1"/>
      <c r="AKA234" s="1"/>
      <c r="AKB234" s="1"/>
      <c r="AKC234" s="1"/>
      <c r="AKD234" s="1"/>
      <c r="AKE234" s="1"/>
      <c r="AKF234" s="1"/>
      <c r="AKG234" s="1"/>
      <c r="AKH234" s="1"/>
      <c r="AKI234" s="1"/>
      <c r="AKJ234" s="1"/>
      <c r="AKK234" s="1"/>
      <c r="AKL234" s="1"/>
      <c r="AKM234" s="1"/>
      <c r="AKN234" s="1"/>
      <c r="AKO234" s="1"/>
      <c r="AKP234" s="1"/>
      <c r="AKQ234" s="1"/>
      <c r="AKR234" s="1"/>
      <c r="AKS234" s="1"/>
      <c r="AKT234" s="1"/>
      <c r="AKU234" s="1"/>
      <c r="AKV234" s="1"/>
      <c r="AKW234" s="1"/>
      <c r="AKX234" s="1"/>
      <c r="AKY234" s="1"/>
      <c r="AKZ234" s="1"/>
      <c r="ALA234" s="1"/>
      <c r="ALB234" s="1"/>
      <c r="ALC234" s="1"/>
      <c r="ALD234" s="1"/>
      <c r="ALE234" s="1"/>
      <c r="ALF234" s="1"/>
      <c r="ALG234" s="1"/>
      <c r="ALH234" s="1"/>
      <c r="ALI234" s="1"/>
      <c r="ALJ234" s="1"/>
      <c r="ALK234" s="1"/>
      <c r="ALL234" s="1"/>
      <c r="ALM234" s="1"/>
      <c r="ALN234" s="1"/>
      <c r="ALO234" s="1"/>
      <c r="ALP234" s="1"/>
      <c r="ALQ234" s="1"/>
      <c r="ALR234" s="1"/>
      <c r="ALS234" s="1"/>
      <c r="ALT234" s="1"/>
      <c r="ALU234" s="1"/>
      <c r="ALV234" s="1"/>
      <c r="ALW234" s="1"/>
      <c r="ALX234" s="1"/>
      <c r="ALY234" s="1"/>
      <c r="ALZ234" s="1"/>
      <c r="AMA234" s="1"/>
      <c r="AMB234" s="1"/>
      <c r="AMC234" s="1"/>
      <c r="AMD234" s="1"/>
      <c r="AME234" s="1"/>
      <c r="AMF234" s="1"/>
      <c r="AMG234" s="1"/>
      <c r="AMH234" s="1"/>
      <c r="AMI234" s="1"/>
      <c r="AMJ234" s="1"/>
    </row>
    <row r="235" spans="1:1024" s="8" customFormat="1" x14ac:dyDescent="0.25">
      <c r="A235" s="35">
        <v>227</v>
      </c>
      <c r="B235" s="3" t="s">
        <v>17</v>
      </c>
      <c r="C235" s="23">
        <f>SUM(C236:C238)</f>
        <v>8959.0282900000002</v>
      </c>
      <c r="D235" s="23">
        <f t="shared" ref="D235:H235" si="95">SUM(D236:D238)</f>
        <v>0</v>
      </c>
      <c r="E235" s="23">
        <f t="shared" si="95"/>
        <v>5417.0282900000002</v>
      </c>
      <c r="F235" s="23">
        <f t="shared" si="95"/>
        <v>0</v>
      </c>
      <c r="G235" s="23">
        <f t="shared" si="95"/>
        <v>0</v>
      </c>
      <c r="H235" s="23">
        <f t="shared" si="95"/>
        <v>0</v>
      </c>
      <c r="I235" s="23">
        <f>SUM(I236:I238)</f>
        <v>3542</v>
      </c>
      <c r="J235" s="23"/>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c r="VD235" s="1"/>
      <c r="VE235" s="1"/>
      <c r="VF235" s="1"/>
      <c r="VG235" s="1"/>
      <c r="VH235" s="1"/>
      <c r="VI235" s="1"/>
      <c r="VJ235" s="1"/>
      <c r="VK235" s="1"/>
      <c r="VL235" s="1"/>
      <c r="VM235" s="1"/>
      <c r="VN235" s="1"/>
      <c r="VO235" s="1"/>
      <c r="VP235" s="1"/>
      <c r="VQ235" s="1"/>
      <c r="VR235" s="1"/>
      <c r="VS235" s="1"/>
      <c r="VT235" s="1"/>
      <c r="VU235" s="1"/>
      <c r="VV235" s="1"/>
      <c r="VW235" s="1"/>
      <c r="VX235" s="1"/>
      <c r="VY235" s="1"/>
      <c r="VZ235" s="1"/>
      <c r="WA235" s="1"/>
      <c r="WB235" s="1"/>
      <c r="WC235" s="1"/>
      <c r="WD235" s="1"/>
      <c r="WE235" s="1"/>
      <c r="WF235" s="1"/>
      <c r="WG235" s="1"/>
      <c r="WH235" s="1"/>
      <c r="WI235" s="1"/>
      <c r="WJ235" s="1"/>
      <c r="WK235" s="1"/>
      <c r="WL235" s="1"/>
      <c r="WM235" s="1"/>
      <c r="WN235" s="1"/>
      <c r="WO235" s="1"/>
      <c r="WP235" s="1"/>
      <c r="WQ235" s="1"/>
      <c r="WR235" s="1"/>
      <c r="WS235" s="1"/>
      <c r="WT235" s="1"/>
      <c r="WU235" s="1"/>
      <c r="WV235" s="1"/>
      <c r="WW235" s="1"/>
      <c r="WX235" s="1"/>
      <c r="WY235" s="1"/>
      <c r="WZ235" s="1"/>
      <c r="XA235" s="1"/>
      <c r="XB235" s="1"/>
      <c r="XC235" s="1"/>
      <c r="XD235" s="1"/>
      <c r="XE235" s="1"/>
      <c r="XF235" s="1"/>
      <c r="XG235" s="1"/>
      <c r="XH235" s="1"/>
      <c r="XI235" s="1"/>
      <c r="XJ235" s="1"/>
      <c r="XK235" s="1"/>
      <c r="XL235" s="1"/>
      <c r="XM235" s="1"/>
      <c r="XN235" s="1"/>
      <c r="XO235" s="1"/>
      <c r="XP235" s="1"/>
      <c r="XQ235" s="1"/>
      <c r="XR235" s="1"/>
      <c r="XS235" s="1"/>
      <c r="XT235" s="1"/>
      <c r="XU235" s="1"/>
      <c r="XV235" s="1"/>
      <c r="XW235" s="1"/>
      <c r="XX235" s="1"/>
      <c r="XY235" s="1"/>
      <c r="XZ235" s="1"/>
      <c r="YA235" s="1"/>
      <c r="YB235" s="1"/>
      <c r="YC235" s="1"/>
      <c r="YD235" s="1"/>
      <c r="YE235" s="1"/>
      <c r="YF235" s="1"/>
      <c r="YG235" s="1"/>
      <c r="YH235" s="1"/>
      <c r="YI235" s="1"/>
      <c r="YJ235" s="1"/>
      <c r="YK235" s="1"/>
      <c r="YL235" s="1"/>
      <c r="YM235" s="1"/>
      <c r="YN235" s="1"/>
      <c r="YO235" s="1"/>
      <c r="YP235" s="1"/>
      <c r="YQ235" s="1"/>
      <c r="YR235" s="1"/>
      <c r="YS235" s="1"/>
      <c r="YT235" s="1"/>
      <c r="YU235" s="1"/>
      <c r="YV235" s="1"/>
      <c r="YW235" s="1"/>
      <c r="YX235" s="1"/>
      <c r="YY235" s="1"/>
      <c r="YZ235" s="1"/>
      <c r="ZA235" s="1"/>
      <c r="ZB235" s="1"/>
      <c r="ZC235" s="1"/>
      <c r="ZD235" s="1"/>
      <c r="ZE235" s="1"/>
      <c r="ZF235" s="1"/>
      <c r="ZG235" s="1"/>
      <c r="ZH235" s="1"/>
      <c r="ZI235" s="1"/>
      <c r="ZJ235" s="1"/>
      <c r="ZK235" s="1"/>
      <c r="ZL235" s="1"/>
      <c r="ZM235" s="1"/>
      <c r="ZN235" s="1"/>
      <c r="ZO235" s="1"/>
      <c r="ZP235" s="1"/>
      <c r="ZQ235" s="1"/>
      <c r="ZR235" s="1"/>
      <c r="ZS235" s="1"/>
      <c r="ZT235" s="1"/>
      <c r="ZU235" s="1"/>
      <c r="ZV235" s="1"/>
      <c r="ZW235" s="1"/>
      <c r="ZX235" s="1"/>
      <c r="ZY235" s="1"/>
      <c r="ZZ235" s="1"/>
      <c r="AAA235" s="1"/>
      <c r="AAB235" s="1"/>
      <c r="AAC235" s="1"/>
      <c r="AAD235" s="1"/>
      <c r="AAE235" s="1"/>
      <c r="AAF235" s="1"/>
      <c r="AAG235" s="1"/>
      <c r="AAH235" s="1"/>
      <c r="AAI235" s="1"/>
      <c r="AAJ235" s="1"/>
      <c r="AAK235" s="1"/>
      <c r="AAL235" s="1"/>
      <c r="AAM235" s="1"/>
      <c r="AAN235" s="1"/>
      <c r="AAO235" s="1"/>
      <c r="AAP235" s="1"/>
      <c r="AAQ235" s="1"/>
      <c r="AAR235" s="1"/>
      <c r="AAS235" s="1"/>
      <c r="AAT235" s="1"/>
      <c r="AAU235" s="1"/>
      <c r="AAV235" s="1"/>
      <c r="AAW235" s="1"/>
      <c r="AAX235" s="1"/>
      <c r="AAY235" s="1"/>
      <c r="AAZ235" s="1"/>
      <c r="ABA235" s="1"/>
      <c r="ABB235" s="1"/>
      <c r="ABC235" s="1"/>
      <c r="ABD235" s="1"/>
      <c r="ABE235" s="1"/>
      <c r="ABF235" s="1"/>
      <c r="ABG235" s="1"/>
      <c r="ABH235" s="1"/>
      <c r="ABI235" s="1"/>
      <c r="ABJ235" s="1"/>
      <c r="ABK235" s="1"/>
      <c r="ABL235" s="1"/>
      <c r="ABM235" s="1"/>
      <c r="ABN235" s="1"/>
      <c r="ABO235" s="1"/>
      <c r="ABP235" s="1"/>
      <c r="ABQ235" s="1"/>
      <c r="ABR235" s="1"/>
      <c r="ABS235" s="1"/>
      <c r="ABT235" s="1"/>
      <c r="ABU235" s="1"/>
      <c r="ABV235" s="1"/>
      <c r="ABW235" s="1"/>
      <c r="ABX235" s="1"/>
      <c r="ABY235" s="1"/>
      <c r="ABZ235" s="1"/>
      <c r="ACA235" s="1"/>
      <c r="ACB235" s="1"/>
      <c r="ACC235" s="1"/>
      <c r="ACD235" s="1"/>
      <c r="ACE235" s="1"/>
      <c r="ACF235" s="1"/>
      <c r="ACG235" s="1"/>
      <c r="ACH235" s="1"/>
      <c r="ACI235" s="1"/>
      <c r="ACJ235" s="1"/>
      <c r="ACK235" s="1"/>
      <c r="ACL235" s="1"/>
      <c r="ACM235" s="1"/>
      <c r="ACN235" s="1"/>
      <c r="ACO235" s="1"/>
      <c r="ACP235" s="1"/>
      <c r="ACQ235" s="1"/>
      <c r="ACR235" s="1"/>
      <c r="ACS235" s="1"/>
      <c r="ACT235" s="1"/>
      <c r="ACU235" s="1"/>
      <c r="ACV235" s="1"/>
      <c r="ACW235" s="1"/>
      <c r="ACX235" s="1"/>
      <c r="ACY235" s="1"/>
      <c r="ACZ235" s="1"/>
      <c r="ADA235" s="1"/>
      <c r="ADB235" s="1"/>
      <c r="ADC235" s="1"/>
      <c r="ADD235" s="1"/>
      <c r="ADE235" s="1"/>
      <c r="ADF235" s="1"/>
      <c r="ADG235" s="1"/>
      <c r="ADH235" s="1"/>
      <c r="ADI235" s="1"/>
      <c r="ADJ235" s="1"/>
      <c r="ADK235" s="1"/>
      <c r="ADL235" s="1"/>
      <c r="ADM235" s="1"/>
      <c r="ADN235" s="1"/>
      <c r="ADO235" s="1"/>
      <c r="ADP235" s="1"/>
      <c r="ADQ235" s="1"/>
      <c r="ADR235" s="1"/>
      <c r="ADS235" s="1"/>
      <c r="ADT235" s="1"/>
      <c r="ADU235" s="1"/>
      <c r="ADV235" s="1"/>
      <c r="ADW235" s="1"/>
      <c r="ADX235" s="1"/>
      <c r="ADY235" s="1"/>
      <c r="ADZ235" s="1"/>
      <c r="AEA235" s="1"/>
      <c r="AEB235" s="1"/>
      <c r="AEC235" s="1"/>
      <c r="AED235" s="1"/>
      <c r="AEE235" s="1"/>
      <c r="AEF235" s="1"/>
      <c r="AEG235" s="1"/>
      <c r="AEH235" s="1"/>
      <c r="AEI235" s="1"/>
      <c r="AEJ235" s="1"/>
      <c r="AEK235" s="1"/>
      <c r="AEL235" s="1"/>
      <c r="AEM235" s="1"/>
      <c r="AEN235" s="1"/>
      <c r="AEO235" s="1"/>
      <c r="AEP235" s="1"/>
      <c r="AEQ235" s="1"/>
      <c r="AER235" s="1"/>
      <c r="AES235" s="1"/>
      <c r="AET235" s="1"/>
      <c r="AEU235" s="1"/>
      <c r="AEV235" s="1"/>
      <c r="AEW235" s="1"/>
      <c r="AEX235" s="1"/>
      <c r="AEY235" s="1"/>
      <c r="AEZ235" s="1"/>
      <c r="AFA235" s="1"/>
      <c r="AFB235" s="1"/>
      <c r="AFC235" s="1"/>
      <c r="AFD235" s="1"/>
      <c r="AFE235" s="1"/>
      <c r="AFF235" s="1"/>
      <c r="AFG235" s="1"/>
      <c r="AFH235" s="1"/>
      <c r="AFI235" s="1"/>
      <c r="AFJ235" s="1"/>
      <c r="AFK235" s="1"/>
      <c r="AFL235" s="1"/>
      <c r="AFM235" s="1"/>
      <c r="AFN235" s="1"/>
      <c r="AFO235" s="1"/>
      <c r="AFP235" s="1"/>
      <c r="AFQ235" s="1"/>
      <c r="AFR235" s="1"/>
      <c r="AFS235" s="1"/>
      <c r="AFT235" s="1"/>
      <c r="AFU235" s="1"/>
      <c r="AFV235" s="1"/>
      <c r="AFW235" s="1"/>
      <c r="AFX235" s="1"/>
      <c r="AFY235" s="1"/>
      <c r="AFZ235" s="1"/>
      <c r="AGA235" s="1"/>
      <c r="AGB235" s="1"/>
      <c r="AGC235" s="1"/>
      <c r="AGD235" s="1"/>
      <c r="AGE235" s="1"/>
      <c r="AGF235" s="1"/>
      <c r="AGG235" s="1"/>
      <c r="AGH235" s="1"/>
      <c r="AGI235" s="1"/>
      <c r="AGJ235" s="1"/>
      <c r="AGK235" s="1"/>
      <c r="AGL235" s="1"/>
      <c r="AGM235" s="1"/>
      <c r="AGN235" s="1"/>
      <c r="AGO235" s="1"/>
      <c r="AGP235" s="1"/>
      <c r="AGQ235" s="1"/>
      <c r="AGR235" s="1"/>
      <c r="AGS235" s="1"/>
      <c r="AGT235" s="1"/>
      <c r="AGU235" s="1"/>
      <c r="AGV235" s="1"/>
      <c r="AGW235" s="1"/>
      <c r="AGX235" s="1"/>
      <c r="AGY235" s="1"/>
      <c r="AGZ235" s="1"/>
      <c r="AHA235" s="1"/>
      <c r="AHB235" s="1"/>
      <c r="AHC235" s="1"/>
      <c r="AHD235" s="1"/>
      <c r="AHE235" s="1"/>
      <c r="AHF235" s="1"/>
      <c r="AHG235" s="1"/>
      <c r="AHH235" s="1"/>
      <c r="AHI235" s="1"/>
      <c r="AHJ235" s="1"/>
      <c r="AHK235" s="1"/>
      <c r="AHL235" s="1"/>
      <c r="AHM235" s="1"/>
      <c r="AHN235" s="1"/>
      <c r="AHO235" s="1"/>
      <c r="AHP235" s="1"/>
      <c r="AHQ235" s="1"/>
      <c r="AHR235" s="1"/>
      <c r="AHS235" s="1"/>
      <c r="AHT235" s="1"/>
      <c r="AHU235" s="1"/>
      <c r="AHV235" s="1"/>
      <c r="AHW235" s="1"/>
      <c r="AHX235" s="1"/>
      <c r="AHY235" s="1"/>
      <c r="AHZ235" s="1"/>
      <c r="AIA235" s="1"/>
      <c r="AIB235" s="1"/>
      <c r="AIC235" s="1"/>
      <c r="AID235" s="1"/>
      <c r="AIE235" s="1"/>
      <c r="AIF235" s="1"/>
      <c r="AIG235" s="1"/>
      <c r="AIH235" s="1"/>
      <c r="AII235" s="1"/>
      <c r="AIJ235" s="1"/>
      <c r="AIK235" s="1"/>
      <c r="AIL235" s="1"/>
      <c r="AIM235" s="1"/>
      <c r="AIN235" s="1"/>
      <c r="AIO235" s="1"/>
      <c r="AIP235" s="1"/>
      <c r="AIQ235" s="1"/>
      <c r="AIR235" s="1"/>
      <c r="AIS235" s="1"/>
      <c r="AIT235" s="1"/>
      <c r="AIU235" s="1"/>
      <c r="AIV235" s="1"/>
      <c r="AIW235" s="1"/>
      <c r="AIX235" s="1"/>
      <c r="AIY235" s="1"/>
      <c r="AIZ235" s="1"/>
      <c r="AJA235" s="1"/>
      <c r="AJB235" s="1"/>
      <c r="AJC235" s="1"/>
      <c r="AJD235" s="1"/>
      <c r="AJE235" s="1"/>
      <c r="AJF235" s="1"/>
      <c r="AJG235" s="1"/>
      <c r="AJH235" s="1"/>
      <c r="AJI235" s="1"/>
      <c r="AJJ235" s="1"/>
      <c r="AJK235" s="1"/>
      <c r="AJL235" s="1"/>
      <c r="AJM235" s="1"/>
      <c r="AJN235" s="1"/>
      <c r="AJO235" s="1"/>
      <c r="AJP235" s="1"/>
      <c r="AJQ235" s="1"/>
      <c r="AJR235" s="1"/>
      <c r="AJS235" s="1"/>
      <c r="AJT235" s="1"/>
      <c r="AJU235" s="1"/>
      <c r="AJV235" s="1"/>
      <c r="AJW235" s="1"/>
      <c r="AJX235" s="1"/>
      <c r="AJY235" s="1"/>
      <c r="AJZ235" s="1"/>
      <c r="AKA235" s="1"/>
      <c r="AKB235" s="1"/>
      <c r="AKC235" s="1"/>
      <c r="AKD235" s="1"/>
      <c r="AKE235" s="1"/>
      <c r="AKF235" s="1"/>
      <c r="AKG235" s="1"/>
      <c r="AKH235" s="1"/>
      <c r="AKI235" s="1"/>
      <c r="AKJ235" s="1"/>
      <c r="AKK235" s="1"/>
      <c r="AKL235" s="1"/>
      <c r="AKM235" s="1"/>
      <c r="AKN235" s="1"/>
      <c r="AKO235" s="1"/>
      <c r="AKP235" s="1"/>
      <c r="AKQ235" s="1"/>
      <c r="AKR235" s="1"/>
      <c r="AKS235" s="1"/>
      <c r="AKT235" s="1"/>
      <c r="AKU235" s="1"/>
      <c r="AKV235" s="1"/>
      <c r="AKW235" s="1"/>
      <c r="AKX235" s="1"/>
      <c r="AKY235" s="1"/>
      <c r="AKZ235" s="1"/>
      <c r="ALA235" s="1"/>
      <c r="ALB235" s="1"/>
      <c r="ALC235" s="1"/>
      <c r="ALD235" s="1"/>
      <c r="ALE235" s="1"/>
      <c r="ALF235" s="1"/>
      <c r="ALG235" s="1"/>
      <c r="ALH235" s="1"/>
      <c r="ALI235" s="1"/>
      <c r="ALJ235" s="1"/>
      <c r="ALK235" s="1"/>
      <c r="ALL235" s="1"/>
      <c r="ALM235" s="1"/>
      <c r="ALN235" s="1"/>
      <c r="ALO235" s="1"/>
      <c r="ALP235" s="1"/>
      <c r="ALQ235" s="1"/>
      <c r="ALR235" s="1"/>
      <c r="ALS235" s="1"/>
      <c r="ALT235" s="1"/>
      <c r="ALU235" s="1"/>
      <c r="ALV235" s="1"/>
      <c r="ALW235" s="1"/>
      <c r="ALX235" s="1"/>
      <c r="ALY235" s="1"/>
      <c r="ALZ235" s="1"/>
      <c r="AMA235" s="1"/>
      <c r="AMB235" s="1"/>
      <c r="AMC235" s="1"/>
      <c r="AMD235" s="1"/>
      <c r="AME235" s="1"/>
      <c r="AMF235" s="1"/>
      <c r="AMG235" s="1"/>
      <c r="AMH235" s="1"/>
      <c r="AMI235" s="1"/>
      <c r="AMJ235" s="1"/>
    </row>
    <row r="236" spans="1:1024" s="8" customFormat="1" x14ac:dyDescent="0.25">
      <c r="A236" s="35">
        <v>228</v>
      </c>
      <c r="B236" s="3" t="s">
        <v>9</v>
      </c>
      <c r="C236" s="23">
        <f>SUM(D236:I236)</f>
        <v>5417.0282900000002</v>
      </c>
      <c r="D236" s="2">
        <f>D240+D244</f>
        <v>0</v>
      </c>
      <c r="E236" s="2">
        <f t="shared" ref="E236:I236" si="96">E240+E244</f>
        <v>5417.0282900000002</v>
      </c>
      <c r="F236" s="2">
        <f t="shared" si="96"/>
        <v>0</v>
      </c>
      <c r="G236" s="2">
        <f t="shared" si="96"/>
        <v>0</v>
      </c>
      <c r="H236" s="2">
        <f t="shared" si="96"/>
        <v>0</v>
      </c>
      <c r="I236" s="2">
        <f t="shared" si="96"/>
        <v>0</v>
      </c>
      <c r="J236" s="23"/>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c r="VD236" s="1"/>
      <c r="VE236" s="1"/>
      <c r="VF236" s="1"/>
      <c r="VG236" s="1"/>
      <c r="VH236" s="1"/>
      <c r="VI236" s="1"/>
      <c r="VJ236" s="1"/>
      <c r="VK236" s="1"/>
      <c r="VL236" s="1"/>
      <c r="VM236" s="1"/>
      <c r="VN236" s="1"/>
      <c r="VO236" s="1"/>
      <c r="VP236" s="1"/>
      <c r="VQ236" s="1"/>
      <c r="VR236" s="1"/>
      <c r="VS236" s="1"/>
      <c r="VT236" s="1"/>
      <c r="VU236" s="1"/>
      <c r="VV236" s="1"/>
      <c r="VW236" s="1"/>
      <c r="VX236" s="1"/>
      <c r="VY236" s="1"/>
      <c r="VZ236" s="1"/>
      <c r="WA236" s="1"/>
      <c r="WB236" s="1"/>
      <c r="WC236" s="1"/>
      <c r="WD236" s="1"/>
      <c r="WE236" s="1"/>
      <c r="WF236" s="1"/>
      <c r="WG236" s="1"/>
      <c r="WH236" s="1"/>
      <c r="WI236" s="1"/>
      <c r="WJ236" s="1"/>
      <c r="WK236" s="1"/>
      <c r="WL236" s="1"/>
      <c r="WM236" s="1"/>
      <c r="WN236" s="1"/>
      <c r="WO236" s="1"/>
      <c r="WP236" s="1"/>
      <c r="WQ236" s="1"/>
      <c r="WR236" s="1"/>
      <c r="WS236" s="1"/>
      <c r="WT236" s="1"/>
      <c r="WU236" s="1"/>
      <c r="WV236" s="1"/>
      <c r="WW236" s="1"/>
      <c r="WX236" s="1"/>
      <c r="WY236" s="1"/>
      <c r="WZ236" s="1"/>
      <c r="XA236" s="1"/>
      <c r="XB236" s="1"/>
      <c r="XC236" s="1"/>
      <c r="XD236" s="1"/>
      <c r="XE236" s="1"/>
      <c r="XF236" s="1"/>
      <c r="XG236" s="1"/>
      <c r="XH236" s="1"/>
      <c r="XI236" s="1"/>
      <c r="XJ236" s="1"/>
      <c r="XK236" s="1"/>
      <c r="XL236" s="1"/>
      <c r="XM236" s="1"/>
      <c r="XN236" s="1"/>
      <c r="XO236" s="1"/>
      <c r="XP236" s="1"/>
      <c r="XQ236" s="1"/>
      <c r="XR236" s="1"/>
      <c r="XS236" s="1"/>
      <c r="XT236" s="1"/>
      <c r="XU236" s="1"/>
      <c r="XV236" s="1"/>
      <c r="XW236" s="1"/>
      <c r="XX236" s="1"/>
      <c r="XY236" s="1"/>
      <c r="XZ236" s="1"/>
      <c r="YA236" s="1"/>
      <c r="YB236" s="1"/>
      <c r="YC236" s="1"/>
      <c r="YD236" s="1"/>
      <c r="YE236" s="1"/>
      <c r="YF236" s="1"/>
      <c r="YG236" s="1"/>
      <c r="YH236" s="1"/>
      <c r="YI236" s="1"/>
      <c r="YJ236" s="1"/>
      <c r="YK236" s="1"/>
      <c r="YL236" s="1"/>
      <c r="YM236" s="1"/>
      <c r="YN236" s="1"/>
      <c r="YO236" s="1"/>
      <c r="YP236" s="1"/>
      <c r="YQ236" s="1"/>
      <c r="YR236" s="1"/>
      <c r="YS236" s="1"/>
      <c r="YT236" s="1"/>
      <c r="YU236" s="1"/>
      <c r="YV236" s="1"/>
      <c r="YW236" s="1"/>
      <c r="YX236" s="1"/>
      <c r="YY236" s="1"/>
      <c r="YZ236" s="1"/>
      <c r="ZA236" s="1"/>
      <c r="ZB236" s="1"/>
      <c r="ZC236" s="1"/>
      <c r="ZD236" s="1"/>
      <c r="ZE236" s="1"/>
      <c r="ZF236" s="1"/>
      <c r="ZG236" s="1"/>
      <c r="ZH236" s="1"/>
      <c r="ZI236" s="1"/>
      <c r="ZJ236" s="1"/>
      <c r="ZK236" s="1"/>
      <c r="ZL236" s="1"/>
      <c r="ZM236" s="1"/>
      <c r="ZN236" s="1"/>
      <c r="ZO236" s="1"/>
      <c r="ZP236" s="1"/>
      <c r="ZQ236" s="1"/>
      <c r="ZR236" s="1"/>
      <c r="ZS236" s="1"/>
      <c r="ZT236" s="1"/>
      <c r="ZU236" s="1"/>
      <c r="ZV236" s="1"/>
      <c r="ZW236" s="1"/>
      <c r="ZX236" s="1"/>
      <c r="ZY236" s="1"/>
      <c r="ZZ236" s="1"/>
      <c r="AAA236" s="1"/>
      <c r="AAB236" s="1"/>
      <c r="AAC236" s="1"/>
      <c r="AAD236" s="1"/>
      <c r="AAE236" s="1"/>
      <c r="AAF236" s="1"/>
      <c r="AAG236" s="1"/>
      <c r="AAH236" s="1"/>
      <c r="AAI236" s="1"/>
      <c r="AAJ236" s="1"/>
      <c r="AAK236" s="1"/>
      <c r="AAL236" s="1"/>
      <c r="AAM236" s="1"/>
      <c r="AAN236" s="1"/>
      <c r="AAO236" s="1"/>
      <c r="AAP236" s="1"/>
      <c r="AAQ236" s="1"/>
      <c r="AAR236" s="1"/>
      <c r="AAS236" s="1"/>
      <c r="AAT236" s="1"/>
      <c r="AAU236" s="1"/>
      <c r="AAV236" s="1"/>
      <c r="AAW236" s="1"/>
      <c r="AAX236" s="1"/>
      <c r="AAY236" s="1"/>
      <c r="AAZ236" s="1"/>
      <c r="ABA236" s="1"/>
      <c r="ABB236" s="1"/>
      <c r="ABC236" s="1"/>
      <c r="ABD236" s="1"/>
      <c r="ABE236" s="1"/>
      <c r="ABF236" s="1"/>
      <c r="ABG236" s="1"/>
      <c r="ABH236" s="1"/>
      <c r="ABI236" s="1"/>
      <c r="ABJ236" s="1"/>
      <c r="ABK236" s="1"/>
      <c r="ABL236" s="1"/>
      <c r="ABM236" s="1"/>
      <c r="ABN236" s="1"/>
      <c r="ABO236" s="1"/>
      <c r="ABP236" s="1"/>
      <c r="ABQ236" s="1"/>
      <c r="ABR236" s="1"/>
      <c r="ABS236" s="1"/>
      <c r="ABT236" s="1"/>
      <c r="ABU236" s="1"/>
      <c r="ABV236" s="1"/>
      <c r="ABW236" s="1"/>
      <c r="ABX236" s="1"/>
      <c r="ABY236" s="1"/>
      <c r="ABZ236" s="1"/>
      <c r="ACA236" s="1"/>
      <c r="ACB236" s="1"/>
      <c r="ACC236" s="1"/>
      <c r="ACD236" s="1"/>
      <c r="ACE236" s="1"/>
      <c r="ACF236" s="1"/>
      <c r="ACG236" s="1"/>
      <c r="ACH236" s="1"/>
      <c r="ACI236" s="1"/>
      <c r="ACJ236" s="1"/>
      <c r="ACK236" s="1"/>
      <c r="ACL236" s="1"/>
      <c r="ACM236" s="1"/>
      <c r="ACN236" s="1"/>
      <c r="ACO236" s="1"/>
      <c r="ACP236" s="1"/>
      <c r="ACQ236" s="1"/>
      <c r="ACR236" s="1"/>
      <c r="ACS236" s="1"/>
      <c r="ACT236" s="1"/>
      <c r="ACU236" s="1"/>
      <c r="ACV236" s="1"/>
      <c r="ACW236" s="1"/>
      <c r="ACX236" s="1"/>
      <c r="ACY236" s="1"/>
      <c r="ACZ236" s="1"/>
      <c r="ADA236" s="1"/>
      <c r="ADB236" s="1"/>
      <c r="ADC236" s="1"/>
      <c r="ADD236" s="1"/>
      <c r="ADE236" s="1"/>
      <c r="ADF236" s="1"/>
      <c r="ADG236" s="1"/>
      <c r="ADH236" s="1"/>
      <c r="ADI236" s="1"/>
      <c r="ADJ236" s="1"/>
      <c r="ADK236" s="1"/>
      <c r="ADL236" s="1"/>
      <c r="ADM236" s="1"/>
      <c r="ADN236" s="1"/>
      <c r="ADO236" s="1"/>
      <c r="ADP236" s="1"/>
      <c r="ADQ236" s="1"/>
      <c r="ADR236" s="1"/>
      <c r="ADS236" s="1"/>
      <c r="ADT236" s="1"/>
      <c r="ADU236" s="1"/>
      <c r="ADV236" s="1"/>
      <c r="ADW236" s="1"/>
      <c r="ADX236" s="1"/>
      <c r="ADY236" s="1"/>
      <c r="ADZ236" s="1"/>
      <c r="AEA236" s="1"/>
      <c r="AEB236" s="1"/>
      <c r="AEC236" s="1"/>
      <c r="AED236" s="1"/>
      <c r="AEE236" s="1"/>
      <c r="AEF236" s="1"/>
      <c r="AEG236" s="1"/>
      <c r="AEH236" s="1"/>
      <c r="AEI236" s="1"/>
      <c r="AEJ236" s="1"/>
      <c r="AEK236" s="1"/>
      <c r="AEL236" s="1"/>
      <c r="AEM236" s="1"/>
      <c r="AEN236" s="1"/>
      <c r="AEO236" s="1"/>
      <c r="AEP236" s="1"/>
      <c r="AEQ236" s="1"/>
      <c r="AER236" s="1"/>
      <c r="AES236" s="1"/>
      <c r="AET236" s="1"/>
      <c r="AEU236" s="1"/>
      <c r="AEV236" s="1"/>
      <c r="AEW236" s="1"/>
      <c r="AEX236" s="1"/>
      <c r="AEY236" s="1"/>
      <c r="AEZ236" s="1"/>
      <c r="AFA236" s="1"/>
      <c r="AFB236" s="1"/>
      <c r="AFC236" s="1"/>
      <c r="AFD236" s="1"/>
      <c r="AFE236" s="1"/>
      <c r="AFF236" s="1"/>
      <c r="AFG236" s="1"/>
      <c r="AFH236" s="1"/>
      <c r="AFI236" s="1"/>
      <c r="AFJ236" s="1"/>
      <c r="AFK236" s="1"/>
      <c r="AFL236" s="1"/>
      <c r="AFM236" s="1"/>
      <c r="AFN236" s="1"/>
      <c r="AFO236" s="1"/>
      <c r="AFP236" s="1"/>
      <c r="AFQ236" s="1"/>
      <c r="AFR236" s="1"/>
      <c r="AFS236" s="1"/>
      <c r="AFT236" s="1"/>
      <c r="AFU236" s="1"/>
      <c r="AFV236" s="1"/>
      <c r="AFW236" s="1"/>
      <c r="AFX236" s="1"/>
      <c r="AFY236" s="1"/>
      <c r="AFZ236" s="1"/>
      <c r="AGA236" s="1"/>
      <c r="AGB236" s="1"/>
      <c r="AGC236" s="1"/>
      <c r="AGD236" s="1"/>
      <c r="AGE236" s="1"/>
      <c r="AGF236" s="1"/>
      <c r="AGG236" s="1"/>
      <c r="AGH236" s="1"/>
      <c r="AGI236" s="1"/>
      <c r="AGJ236" s="1"/>
      <c r="AGK236" s="1"/>
      <c r="AGL236" s="1"/>
      <c r="AGM236" s="1"/>
      <c r="AGN236" s="1"/>
      <c r="AGO236" s="1"/>
      <c r="AGP236" s="1"/>
      <c r="AGQ236" s="1"/>
      <c r="AGR236" s="1"/>
      <c r="AGS236" s="1"/>
      <c r="AGT236" s="1"/>
      <c r="AGU236" s="1"/>
      <c r="AGV236" s="1"/>
      <c r="AGW236" s="1"/>
      <c r="AGX236" s="1"/>
      <c r="AGY236" s="1"/>
      <c r="AGZ236" s="1"/>
      <c r="AHA236" s="1"/>
      <c r="AHB236" s="1"/>
      <c r="AHC236" s="1"/>
      <c r="AHD236" s="1"/>
      <c r="AHE236" s="1"/>
      <c r="AHF236" s="1"/>
      <c r="AHG236" s="1"/>
      <c r="AHH236" s="1"/>
      <c r="AHI236" s="1"/>
      <c r="AHJ236" s="1"/>
      <c r="AHK236" s="1"/>
      <c r="AHL236" s="1"/>
      <c r="AHM236" s="1"/>
      <c r="AHN236" s="1"/>
      <c r="AHO236" s="1"/>
      <c r="AHP236" s="1"/>
      <c r="AHQ236" s="1"/>
      <c r="AHR236" s="1"/>
      <c r="AHS236" s="1"/>
      <c r="AHT236" s="1"/>
      <c r="AHU236" s="1"/>
      <c r="AHV236" s="1"/>
      <c r="AHW236" s="1"/>
      <c r="AHX236" s="1"/>
      <c r="AHY236" s="1"/>
      <c r="AHZ236" s="1"/>
      <c r="AIA236" s="1"/>
      <c r="AIB236" s="1"/>
      <c r="AIC236" s="1"/>
      <c r="AID236" s="1"/>
      <c r="AIE236" s="1"/>
      <c r="AIF236" s="1"/>
      <c r="AIG236" s="1"/>
      <c r="AIH236" s="1"/>
      <c r="AII236" s="1"/>
      <c r="AIJ236" s="1"/>
      <c r="AIK236" s="1"/>
      <c r="AIL236" s="1"/>
      <c r="AIM236" s="1"/>
      <c r="AIN236" s="1"/>
      <c r="AIO236" s="1"/>
      <c r="AIP236" s="1"/>
      <c r="AIQ236" s="1"/>
      <c r="AIR236" s="1"/>
      <c r="AIS236" s="1"/>
      <c r="AIT236" s="1"/>
      <c r="AIU236" s="1"/>
      <c r="AIV236" s="1"/>
      <c r="AIW236" s="1"/>
      <c r="AIX236" s="1"/>
      <c r="AIY236" s="1"/>
      <c r="AIZ236" s="1"/>
      <c r="AJA236" s="1"/>
      <c r="AJB236" s="1"/>
      <c r="AJC236" s="1"/>
      <c r="AJD236" s="1"/>
      <c r="AJE236" s="1"/>
      <c r="AJF236" s="1"/>
      <c r="AJG236" s="1"/>
      <c r="AJH236" s="1"/>
      <c r="AJI236" s="1"/>
      <c r="AJJ236" s="1"/>
      <c r="AJK236" s="1"/>
      <c r="AJL236" s="1"/>
      <c r="AJM236" s="1"/>
      <c r="AJN236" s="1"/>
      <c r="AJO236" s="1"/>
      <c r="AJP236" s="1"/>
      <c r="AJQ236" s="1"/>
      <c r="AJR236" s="1"/>
      <c r="AJS236" s="1"/>
      <c r="AJT236" s="1"/>
      <c r="AJU236" s="1"/>
      <c r="AJV236" s="1"/>
      <c r="AJW236" s="1"/>
      <c r="AJX236" s="1"/>
      <c r="AJY236" s="1"/>
      <c r="AJZ236" s="1"/>
      <c r="AKA236" s="1"/>
      <c r="AKB236" s="1"/>
      <c r="AKC236" s="1"/>
      <c r="AKD236" s="1"/>
      <c r="AKE236" s="1"/>
      <c r="AKF236" s="1"/>
      <c r="AKG236" s="1"/>
      <c r="AKH236" s="1"/>
      <c r="AKI236" s="1"/>
      <c r="AKJ236" s="1"/>
      <c r="AKK236" s="1"/>
      <c r="AKL236" s="1"/>
      <c r="AKM236" s="1"/>
      <c r="AKN236" s="1"/>
      <c r="AKO236" s="1"/>
      <c r="AKP236" s="1"/>
      <c r="AKQ236" s="1"/>
      <c r="AKR236" s="1"/>
      <c r="AKS236" s="1"/>
      <c r="AKT236" s="1"/>
      <c r="AKU236" s="1"/>
      <c r="AKV236" s="1"/>
      <c r="AKW236" s="1"/>
      <c r="AKX236" s="1"/>
      <c r="AKY236" s="1"/>
      <c r="AKZ236" s="1"/>
      <c r="ALA236" s="1"/>
      <c r="ALB236" s="1"/>
      <c r="ALC236" s="1"/>
      <c r="ALD236" s="1"/>
      <c r="ALE236" s="1"/>
      <c r="ALF236" s="1"/>
      <c r="ALG236" s="1"/>
      <c r="ALH236" s="1"/>
      <c r="ALI236" s="1"/>
      <c r="ALJ236" s="1"/>
      <c r="ALK236" s="1"/>
      <c r="ALL236" s="1"/>
      <c r="ALM236" s="1"/>
      <c r="ALN236" s="1"/>
      <c r="ALO236" s="1"/>
      <c r="ALP236" s="1"/>
      <c r="ALQ236" s="1"/>
      <c r="ALR236" s="1"/>
      <c r="ALS236" s="1"/>
      <c r="ALT236" s="1"/>
      <c r="ALU236" s="1"/>
      <c r="ALV236" s="1"/>
      <c r="ALW236" s="1"/>
      <c r="ALX236" s="1"/>
      <c r="ALY236" s="1"/>
      <c r="ALZ236" s="1"/>
      <c r="AMA236" s="1"/>
      <c r="AMB236" s="1"/>
      <c r="AMC236" s="1"/>
      <c r="AMD236" s="1"/>
      <c r="AME236" s="1"/>
      <c r="AMF236" s="1"/>
      <c r="AMG236" s="1"/>
      <c r="AMH236" s="1"/>
      <c r="AMI236" s="1"/>
      <c r="AMJ236" s="1"/>
    </row>
    <row r="237" spans="1:1024" s="8" customFormat="1" x14ac:dyDescent="0.25">
      <c r="A237" s="35">
        <v>229</v>
      </c>
      <c r="B237" s="3" t="s">
        <v>10</v>
      </c>
      <c r="C237" s="23">
        <f>SUM(D237:I237)</f>
        <v>3187</v>
      </c>
      <c r="D237" s="2">
        <f t="shared" ref="D237:I238" si="97">D241+D245</f>
        <v>0</v>
      </c>
      <c r="E237" s="2">
        <f t="shared" si="97"/>
        <v>0</v>
      </c>
      <c r="F237" s="2">
        <f t="shared" si="97"/>
        <v>0</v>
      </c>
      <c r="G237" s="2">
        <f t="shared" si="97"/>
        <v>0</v>
      </c>
      <c r="H237" s="2">
        <f t="shared" si="97"/>
        <v>0</v>
      </c>
      <c r="I237" s="2">
        <f t="shared" si="97"/>
        <v>3187</v>
      </c>
      <c r="J237" s="23"/>
      <c r="K237" s="1"/>
      <c r="L237" s="1"/>
      <c r="M237" s="6"/>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c r="VD237" s="1"/>
      <c r="VE237" s="1"/>
      <c r="VF237" s="1"/>
      <c r="VG237" s="1"/>
      <c r="VH237" s="1"/>
      <c r="VI237" s="1"/>
      <c r="VJ237" s="1"/>
      <c r="VK237" s="1"/>
      <c r="VL237" s="1"/>
      <c r="VM237" s="1"/>
      <c r="VN237" s="1"/>
      <c r="VO237" s="1"/>
      <c r="VP237" s="1"/>
      <c r="VQ237" s="1"/>
      <c r="VR237" s="1"/>
      <c r="VS237" s="1"/>
      <c r="VT237" s="1"/>
      <c r="VU237" s="1"/>
      <c r="VV237" s="1"/>
      <c r="VW237" s="1"/>
      <c r="VX237" s="1"/>
      <c r="VY237" s="1"/>
      <c r="VZ237" s="1"/>
      <c r="WA237" s="1"/>
      <c r="WB237" s="1"/>
      <c r="WC237" s="1"/>
      <c r="WD237" s="1"/>
      <c r="WE237" s="1"/>
      <c r="WF237" s="1"/>
      <c r="WG237" s="1"/>
      <c r="WH237" s="1"/>
      <c r="WI237" s="1"/>
      <c r="WJ237" s="1"/>
      <c r="WK237" s="1"/>
      <c r="WL237" s="1"/>
      <c r="WM237" s="1"/>
      <c r="WN237" s="1"/>
      <c r="WO237" s="1"/>
      <c r="WP237" s="1"/>
      <c r="WQ237" s="1"/>
      <c r="WR237" s="1"/>
      <c r="WS237" s="1"/>
      <c r="WT237" s="1"/>
      <c r="WU237" s="1"/>
      <c r="WV237" s="1"/>
      <c r="WW237" s="1"/>
      <c r="WX237" s="1"/>
      <c r="WY237" s="1"/>
      <c r="WZ237" s="1"/>
      <c r="XA237" s="1"/>
      <c r="XB237" s="1"/>
      <c r="XC237" s="1"/>
      <c r="XD237" s="1"/>
      <c r="XE237" s="1"/>
      <c r="XF237" s="1"/>
      <c r="XG237" s="1"/>
      <c r="XH237" s="1"/>
      <c r="XI237" s="1"/>
      <c r="XJ237" s="1"/>
      <c r="XK237" s="1"/>
      <c r="XL237" s="1"/>
      <c r="XM237" s="1"/>
      <c r="XN237" s="1"/>
      <c r="XO237" s="1"/>
      <c r="XP237" s="1"/>
      <c r="XQ237" s="1"/>
      <c r="XR237" s="1"/>
      <c r="XS237" s="1"/>
      <c r="XT237" s="1"/>
      <c r="XU237" s="1"/>
      <c r="XV237" s="1"/>
      <c r="XW237" s="1"/>
      <c r="XX237" s="1"/>
      <c r="XY237" s="1"/>
      <c r="XZ237" s="1"/>
      <c r="YA237" s="1"/>
      <c r="YB237" s="1"/>
      <c r="YC237" s="1"/>
      <c r="YD237" s="1"/>
      <c r="YE237" s="1"/>
      <c r="YF237" s="1"/>
      <c r="YG237" s="1"/>
      <c r="YH237" s="1"/>
      <c r="YI237" s="1"/>
      <c r="YJ237" s="1"/>
      <c r="YK237" s="1"/>
      <c r="YL237" s="1"/>
      <c r="YM237" s="1"/>
      <c r="YN237" s="1"/>
      <c r="YO237" s="1"/>
      <c r="YP237" s="1"/>
      <c r="YQ237" s="1"/>
      <c r="YR237" s="1"/>
      <c r="YS237" s="1"/>
      <c r="YT237" s="1"/>
      <c r="YU237" s="1"/>
      <c r="YV237" s="1"/>
      <c r="YW237" s="1"/>
      <c r="YX237" s="1"/>
      <c r="YY237" s="1"/>
      <c r="YZ237" s="1"/>
      <c r="ZA237" s="1"/>
      <c r="ZB237" s="1"/>
      <c r="ZC237" s="1"/>
      <c r="ZD237" s="1"/>
      <c r="ZE237" s="1"/>
      <c r="ZF237" s="1"/>
      <c r="ZG237" s="1"/>
      <c r="ZH237" s="1"/>
      <c r="ZI237" s="1"/>
      <c r="ZJ237" s="1"/>
      <c r="ZK237" s="1"/>
      <c r="ZL237" s="1"/>
      <c r="ZM237" s="1"/>
      <c r="ZN237" s="1"/>
      <c r="ZO237" s="1"/>
      <c r="ZP237" s="1"/>
      <c r="ZQ237" s="1"/>
      <c r="ZR237" s="1"/>
      <c r="ZS237" s="1"/>
      <c r="ZT237" s="1"/>
      <c r="ZU237" s="1"/>
      <c r="ZV237" s="1"/>
      <c r="ZW237" s="1"/>
      <c r="ZX237" s="1"/>
      <c r="ZY237" s="1"/>
      <c r="ZZ237" s="1"/>
      <c r="AAA237" s="1"/>
      <c r="AAB237" s="1"/>
      <c r="AAC237" s="1"/>
      <c r="AAD237" s="1"/>
      <c r="AAE237" s="1"/>
      <c r="AAF237" s="1"/>
      <c r="AAG237" s="1"/>
      <c r="AAH237" s="1"/>
      <c r="AAI237" s="1"/>
      <c r="AAJ237" s="1"/>
      <c r="AAK237" s="1"/>
      <c r="AAL237" s="1"/>
      <c r="AAM237" s="1"/>
      <c r="AAN237" s="1"/>
      <c r="AAO237" s="1"/>
      <c r="AAP237" s="1"/>
      <c r="AAQ237" s="1"/>
      <c r="AAR237" s="1"/>
      <c r="AAS237" s="1"/>
      <c r="AAT237" s="1"/>
      <c r="AAU237" s="1"/>
      <c r="AAV237" s="1"/>
      <c r="AAW237" s="1"/>
      <c r="AAX237" s="1"/>
      <c r="AAY237" s="1"/>
      <c r="AAZ237" s="1"/>
      <c r="ABA237" s="1"/>
      <c r="ABB237" s="1"/>
      <c r="ABC237" s="1"/>
      <c r="ABD237" s="1"/>
      <c r="ABE237" s="1"/>
      <c r="ABF237" s="1"/>
      <c r="ABG237" s="1"/>
      <c r="ABH237" s="1"/>
      <c r="ABI237" s="1"/>
      <c r="ABJ237" s="1"/>
      <c r="ABK237" s="1"/>
      <c r="ABL237" s="1"/>
      <c r="ABM237" s="1"/>
      <c r="ABN237" s="1"/>
      <c r="ABO237" s="1"/>
      <c r="ABP237" s="1"/>
      <c r="ABQ237" s="1"/>
      <c r="ABR237" s="1"/>
      <c r="ABS237" s="1"/>
      <c r="ABT237" s="1"/>
      <c r="ABU237" s="1"/>
      <c r="ABV237" s="1"/>
      <c r="ABW237" s="1"/>
      <c r="ABX237" s="1"/>
      <c r="ABY237" s="1"/>
      <c r="ABZ237" s="1"/>
      <c r="ACA237" s="1"/>
      <c r="ACB237" s="1"/>
      <c r="ACC237" s="1"/>
      <c r="ACD237" s="1"/>
      <c r="ACE237" s="1"/>
      <c r="ACF237" s="1"/>
      <c r="ACG237" s="1"/>
      <c r="ACH237" s="1"/>
      <c r="ACI237" s="1"/>
      <c r="ACJ237" s="1"/>
      <c r="ACK237" s="1"/>
      <c r="ACL237" s="1"/>
      <c r="ACM237" s="1"/>
      <c r="ACN237" s="1"/>
      <c r="ACO237" s="1"/>
      <c r="ACP237" s="1"/>
      <c r="ACQ237" s="1"/>
      <c r="ACR237" s="1"/>
      <c r="ACS237" s="1"/>
      <c r="ACT237" s="1"/>
      <c r="ACU237" s="1"/>
      <c r="ACV237" s="1"/>
      <c r="ACW237" s="1"/>
      <c r="ACX237" s="1"/>
      <c r="ACY237" s="1"/>
      <c r="ACZ237" s="1"/>
      <c r="ADA237" s="1"/>
      <c r="ADB237" s="1"/>
      <c r="ADC237" s="1"/>
      <c r="ADD237" s="1"/>
      <c r="ADE237" s="1"/>
      <c r="ADF237" s="1"/>
      <c r="ADG237" s="1"/>
      <c r="ADH237" s="1"/>
      <c r="ADI237" s="1"/>
      <c r="ADJ237" s="1"/>
      <c r="ADK237" s="1"/>
      <c r="ADL237" s="1"/>
      <c r="ADM237" s="1"/>
      <c r="ADN237" s="1"/>
      <c r="ADO237" s="1"/>
      <c r="ADP237" s="1"/>
      <c r="ADQ237" s="1"/>
      <c r="ADR237" s="1"/>
      <c r="ADS237" s="1"/>
      <c r="ADT237" s="1"/>
      <c r="ADU237" s="1"/>
      <c r="ADV237" s="1"/>
      <c r="ADW237" s="1"/>
      <c r="ADX237" s="1"/>
      <c r="ADY237" s="1"/>
      <c r="ADZ237" s="1"/>
      <c r="AEA237" s="1"/>
      <c r="AEB237" s="1"/>
      <c r="AEC237" s="1"/>
      <c r="AED237" s="1"/>
      <c r="AEE237" s="1"/>
      <c r="AEF237" s="1"/>
      <c r="AEG237" s="1"/>
      <c r="AEH237" s="1"/>
      <c r="AEI237" s="1"/>
      <c r="AEJ237" s="1"/>
      <c r="AEK237" s="1"/>
      <c r="AEL237" s="1"/>
      <c r="AEM237" s="1"/>
      <c r="AEN237" s="1"/>
      <c r="AEO237" s="1"/>
      <c r="AEP237" s="1"/>
      <c r="AEQ237" s="1"/>
      <c r="AER237" s="1"/>
      <c r="AES237" s="1"/>
      <c r="AET237" s="1"/>
      <c r="AEU237" s="1"/>
      <c r="AEV237" s="1"/>
      <c r="AEW237" s="1"/>
      <c r="AEX237" s="1"/>
      <c r="AEY237" s="1"/>
      <c r="AEZ237" s="1"/>
      <c r="AFA237" s="1"/>
      <c r="AFB237" s="1"/>
      <c r="AFC237" s="1"/>
      <c r="AFD237" s="1"/>
      <c r="AFE237" s="1"/>
      <c r="AFF237" s="1"/>
      <c r="AFG237" s="1"/>
      <c r="AFH237" s="1"/>
      <c r="AFI237" s="1"/>
      <c r="AFJ237" s="1"/>
      <c r="AFK237" s="1"/>
      <c r="AFL237" s="1"/>
      <c r="AFM237" s="1"/>
      <c r="AFN237" s="1"/>
      <c r="AFO237" s="1"/>
      <c r="AFP237" s="1"/>
      <c r="AFQ237" s="1"/>
      <c r="AFR237" s="1"/>
      <c r="AFS237" s="1"/>
      <c r="AFT237" s="1"/>
      <c r="AFU237" s="1"/>
      <c r="AFV237" s="1"/>
      <c r="AFW237" s="1"/>
      <c r="AFX237" s="1"/>
      <c r="AFY237" s="1"/>
      <c r="AFZ237" s="1"/>
      <c r="AGA237" s="1"/>
      <c r="AGB237" s="1"/>
      <c r="AGC237" s="1"/>
      <c r="AGD237" s="1"/>
      <c r="AGE237" s="1"/>
      <c r="AGF237" s="1"/>
      <c r="AGG237" s="1"/>
      <c r="AGH237" s="1"/>
      <c r="AGI237" s="1"/>
      <c r="AGJ237" s="1"/>
      <c r="AGK237" s="1"/>
      <c r="AGL237" s="1"/>
      <c r="AGM237" s="1"/>
      <c r="AGN237" s="1"/>
      <c r="AGO237" s="1"/>
      <c r="AGP237" s="1"/>
      <c r="AGQ237" s="1"/>
      <c r="AGR237" s="1"/>
      <c r="AGS237" s="1"/>
      <c r="AGT237" s="1"/>
      <c r="AGU237" s="1"/>
      <c r="AGV237" s="1"/>
      <c r="AGW237" s="1"/>
      <c r="AGX237" s="1"/>
      <c r="AGY237" s="1"/>
      <c r="AGZ237" s="1"/>
      <c r="AHA237" s="1"/>
      <c r="AHB237" s="1"/>
      <c r="AHC237" s="1"/>
      <c r="AHD237" s="1"/>
      <c r="AHE237" s="1"/>
      <c r="AHF237" s="1"/>
      <c r="AHG237" s="1"/>
      <c r="AHH237" s="1"/>
      <c r="AHI237" s="1"/>
      <c r="AHJ237" s="1"/>
      <c r="AHK237" s="1"/>
      <c r="AHL237" s="1"/>
      <c r="AHM237" s="1"/>
      <c r="AHN237" s="1"/>
      <c r="AHO237" s="1"/>
      <c r="AHP237" s="1"/>
      <c r="AHQ237" s="1"/>
      <c r="AHR237" s="1"/>
      <c r="AHS237" s="1"/>
      <c r="AHT237" s="1"/>
      <c r="AHU237" s="1"/>
      <c r="AHV237" s="1"/>
      <c r="AHW237" s="1"/>
      <c r="AHX237" s="1"/>
      <c r="AHY237" s="1"/>
      <c r="AHZ237" s="1"/>
      <c r="AIA237" s="1"/>
      <c r="AIB237" s="1"/>
      <c r="AIC237" s="1"/>
      <c r="AID237" s="1"/>
      <c r="AIE237" s="1"/>
      <c r="AIF237" s="1"/>
      <c r="AIG237" s="1"/>
      <c r="AIH237" s="1"/>
      <c r="AII237" s="1"/>
      <c r="AIJ237" s="1"/>
      <c r="AIK237" s="1"/>
      <c r="AIL237" s="1"/>
      <c r="AIM237" s="1"/>
      <c r="AIN237" s="1"/>
      <c r="AIO237" s="1"/>
      <c r="AIP237" s="1"/>
      <c r="AIQ237" s="1"/>
      <c r="AIR237" s="1"/>
      <c r="AIS237" s="1"/>
      <c r="AIT237" s="1"/>
      <c r="AIU237" s="1"/>
      <c r="AIV237" s="1"/>
      <c r="AIW237" s="1"/>
      <c r="AIX237" s="1"/>
      <c r="AIY237" s="1"/>
      <c r="AIZ237" s="1"/>
      <c r="AJA237" s="1"/>
      <c r="AJB237" s="1"/>
      <c r="AJC237" s="1"/>
      <c r="AJD237" s="1"/>
      <c r="AJE237" s="1"/>
      <c r="AJF237" s="1"/>
      <c r="AJG237" s="1"/>
      <c r="AJH237" s="1"/>
      <c r="AJI237" s="1"/>
      <c r="AJJ237" s="1"/>
      <c r="AJK237" s="1"/>
      <c r="AJL237" s="1"/>
      <c r="AJM237" s="1"/>
      <c r="AJN237" s="1"/>
      <c r="AJO237" s="1"/>
      <c r="AJP237" s="1"/>
      <c r="AJQ237" s="1"/>
      <c r="AJR237" s="1"/>
      <c r="AJS237" s="1"/>
      <c r="AJT237" s="1"/>
      <c r="AJU237" s="1"/>
      <c r="AJV237" s="1"/>
      <c r="AJW237" s="1"/>
      <c r="AJX237" s="1"/>
      <c r="AJY237" s="1"/>
      <c r="AJZ237" s="1"/>
      <c r="AKA237" s="1"/>
      <c r="AKB237" s="1"/>
      <c r="AKC237" s="1"/>
      <c r="AKD237" s="1"/>
      <c r="AKE237" s="1"/>
      <c r="AKF237" s="1"/>
      <c r="AKG237" s="1"/>
      <c r="AKH237" s="1"/>
      <c r="AKI237" s="1"/>
      <c r="AKJ237" s="1"/>
      <c r="AKK237" s="1"/>
      <c r="AKL237" s="1"/>
      <c r="AKM237" s="1"/>
      <c r="AKN237" s="1"/>
      <c r="AKO237" s="1"/>
      <c r="AKP237" s="1"/>
      <c r="AKQ237" s="1"/>
      <c r="AKR237" s="1"/>
      <c r="AKS237" s="1"/>
      <c r="AKT237" s="1"/>
      <c r="AKU237" s="1"/>
      <c r="AKV237" s="1"/>
      <c r="AKW237" s="1"/>
      <c r="AKX237" s="1"/>
      <c r="AKY237" s="1"/>
      <c r="AKZ237" s="1"/>
      <c r="ALA237" s="1"/>
      <c r="ALB237" s="1"/>
      <c r="ALC237" s="1"/>
      <c r="ALD237" s="1"/>
      <c r="ALE237" s="1"/>
      <c r="ALF237" s="1"/>
      <c r="ALG237" s="1"/>
      <c r="ALH237" s="1"/>
      <c r="ALI237" s="1"/>
      <c r="ALJ237" s="1"/>
      <c r="ALK237" s="1"/>
      <c r="ALL237" s="1"/>
      <c r="ALM237" s="1"/>
      <c r="ALN237" s="1"/>
      <c r="ALO237" s="1"/>
      <c r="ALP237" s="1"/>
      <c r="ALQ237" s="1"/>
      <c r="ALR237" s="1"/>
      <c r="ALS237" s="1"/>
      <c r="ALT237" s="1"/>
      <c r="ALU237" s="1"/>
      <c r="ALV237" s="1"/>
      <c r="ALW237" s="1"/>
      <c r="ALX237" s="1"/>
      <c r="ALY237" s="1"/>
      <c r="ALZ237" s="1"/>
      <c r="AMA237" s="1"/>
      <c r="AMB237" s="1"/>
      <c r="AMC237" s="1"/>
      <c r="AMD237" s="1"/>
      <c r="AME237" s="1"/>
      <c r="AMF237" s="1"/>
      <c r="AMG237" s="1"/>
      <c r="AMH237" s="1"/>
      <c r="AMI237" s="1"/>
      <c r="AMJ237" s="1"/>
    </row>
    <row r="238" spans="1:1024" s="11" customFormat="1" x14ac:dyDescent="0.25">
      <c r="A238" s="35">
        <v>230</v>
      </c>
      <c r="B238" s="3" t="s">
        <v>11</v>
      </c>
      <c r="C238" s="23">
        <f>SUM(D238:I238)</f>
        <v>355</v>
      </c>
      <c r="D238" s="2">
        <f t="shared" si="97"/>
        <v>0</v>
      </c>
      <c r="E238" s="2">
        <f t="shared" si="97"/>
        <v>0</v>
      </c>
      <c r="F238" s="2">
        <f t="shared" si="97"/>
        <v>0</v>
      </c>
      <c r="G238" s="2">
        <f t="shared" si="97"/>
        <v>0</v>
      </c>
      <c r="H238" s="2">
        <f t="shared" si="97"/>
        <v>0</v>
      </c>
      <c r="I238" s="2">
        <f t="shared" si="97"/>
        <v>355</v>
      </c>
      <c r="J238" s="23"/>
    </row>
    <row r="239" spans="1:1024" s="4" customFormat="1" ht="114" customHeight="1" x14ac:dyDescent="0.25">
      <c r="A239" s="35">
        <v>231</v>
      </c>
      <c r="B239" s="12" t="s">
        <v>66</v>
      </c>
      <c r="C239" s="13">
        <f>SUM(C240:C242)</f>
        <v>3542</v>
      </c>
      <c r="D239" s="13">
        <f t="shared" ref="D239:I239" si="98">SUM(D240:D242)</f>
        <v>0</v>
      </c>
      <c r="E239" s="13">
        <f t="shared" si="98"/>
        <v>0</v>
      </c>
      <c r="F239" s="13">
        <f t="shared" si="98"/>
        <v>0</v>
      </c>
      <c r="G239" s="13">
        <f t="shared" si="98"/>
        <v>0</v>
      </c>
      <c r="H239" s="13">
        <f t="shared" si="98"/>
        <v>0</v>
      </c>
      <c r="I239" s="13">
        <f t="shared" si="98"/>
        <v>3542</v>
      </c>
      <c r="J239" s="13" t="s">
        <v>92</v>
      </c>
    </row>
    <row r="240" spans="1:1024" s="8" customFormat="1" x14ac:dyDescent="0.25">
      <c r="A240" s="35">
        <v>232</v>
      </c>
      <c r="B240" s="3" t="s">
        <v>9</v>
      </c>
      <c r="C240" s="23">
        <f>SUM(D240:I240)</f>
        <v>0</v>
      </c>
      <c r="D240" s="2">
        <v>0</v>
      </c>
      <c r="E240" s="2">
        <v>0</v>
      </c>
      <c r="F240" s="2">
        <v>0</v>
      </c>
      <c r="G240" s="2">
        <v>0</v>
      </c>
      <c r="H240" s="2">
        <v>0</v>
      </c>
      <c r="I240" s="2">
        <v>0</v>
      </c>
      <c r="J240" s="23"/>
    </row>
    <row r="241" spans="1:1024" s="8" customFormat="1" x14ac:dyDescent="0.25">
      <c r="A241" s="35">
        <v>233</v>
      </c>
      <c r="B241" s="3" t="s">
        <v>10</v>
      </c>
      <c r="C241" s="23">
        <f>SUM(D241:I241)</f>
        <v>3187</v>
      </c>
      <c r="D241" s="2">
        <v>0</v>
      </c>
      <c r="E241" s="2">
        <v>0</v>
      </c>
      <c r="F241" s="2">
        <v>0</v>
      </c>
      <c r="G241" s="2">
        <v>0</v>
      </c>
      <c r="H241" s="2">
        <v>0</v>
      </c>
      <c r="I241" s="2">
        <v>3187</v>
      </c>
      <c r="J241" s="23"/>
    </row>
    <row r="242" spans="1:1024" s="8" customFormat="1" x14ac:dyDescent="0.25">
      <c r="A242" s="35">
        <v>234</v>
      </c>
      <c r="B242" s="3" t="s">
        <v>11</v>
      </c>
      <c r="C242" s="23">
        <f>SUM(D242:I242)</f>
        <v>355</v>
      </c>
      <c r="D242" s="23">
        <v>0</v>
      </c>
      <c r="E242" s="23">
        <v>0</v>
      </c>
      <c r="F242" s="23">
        <v>0</v>
      </c>
      <c r="G242" s="23">
        <v>0</v>
      </c>
      <c r="H242" s="23">
        <v>0</v>
      </c>
      <c r="I242" s="23">
        <v>355</v>
      </c>
      <c r="J242" s="23"/>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c r="ADB242" s="1"/>
      <c r="ADC242" s="1"/>
      <c r="ADD242" s="1"/>
      <c r="ADE242" s="1"/>
      <c r="ADF242" s="1"/>
      <c r="ADG242" s="1"/>
      <c r="ADH242" s="1"/>
      <c r="ADI242" s="1"/>
      <c r="ADJ242" s="1"/>
      <c r="ADK242" s="1"/>
      <c r="ADL242" s="1"/>
      <c r="ADM242" s="1"/>
      <c r="ADN242" s="1"/>
      <c r="ADO242" s="1"/>
      <c r="ADP242" s="1"/>
      <c r="ADQ242" s="1"/>
      <c r="ADR242" s="1"/>
      <c r="ADS242" s="1"/>
      <c r="ADT242" s="1"/>
      <c r="ADU242" s="1"/>
      <c r="ADV242" s="1"/>
      <c r="ADW242" s="1"/>
      <c r="ADX242" s="1"/>
      <c r="ADY242" s="1"/>
      <c r="ADZ242" s="1"/>
      <c r="AEA242" s="1"/>
      <c r="AEB242" s="1"/>
      <c r="AEC242" s="1"/>
      <c r="AED242" s="1"/>
      <c r="AEE242" s="1"/>
      <c r="AEF242" s="1"/>
      <c r="AEG242" s="1"/>
      <c r="AEH242" s="1"/>
      <c r="AEI242" s="1"/>
      <c r="AEJ242" s="1"/>
      <c r="AEK242" s="1"/>
      <c r="AEL242" s="1"/>
      <c r="AEM242" s="1"/>
      <c r="AEN242" s="1"/>
      <c r="AEO242" s="1"/>
      <c r="AEP242" s="1"/>
      <c r="AEQ242" s="1"/>
      <c r="AER242" s="1"/>
      <c r="AES242" s="1"/>
      <c r="AET242" s="1"/>
      <c r="AEU242" s="1"/>
      <c r="AEV242" s="1"/>
      <c r="AEW242" s="1"/>
      <c r="AEX242" s="1"/>
      <c r="AEY242" s="1"/>
      <c r="AEZ242" s="1"/>
      <c r="AFA242" s="1"/>
      <c r="AFB242" s="1"/>
      <c r="AFC242" s="1"/>
      <c r="AFD242" s="1"/>
      <c r="AFE242" s="1"/>
      <c r="AFF242" s="1"/>
      <c r="AFG242" s="1"/>
      <c r="AFH242" s="1"/>
      <c r="AFI242" s="1"/>
      <c r="AFJ242" s="1"/>
      <c r="AFK242" s="1"/>
      <c r="AFL242" s="1"/>
      <c r="AFM242" s="1"/>
      <c r="AFN242" s="1"/>
      <c r="AFO242" s="1"/>
      <c r="AFP242" s="1"/>
      <c r="AFQ242" s="1"/>
      <c r="AFR242" s="1"/>
      <c r="AFS242" s="1"/>
      <c r="AFT242" s="1"/>
      <c r="AFU242" s="1"/>
      <c r="AFV242" s="1"/>
      <c r="AFW242" s="1"/>
      <c r="AFX242" s="1"/>
      <c r="AFY242" s="1"/>
      <c r="AFZ242" s="1"/>
      <c r="AGA242" s="1"/>
      <c r="AGB242" s="1"/>
      <c r="AGC242" s="1"/>
      <c r="AGD242" s="1"/>
      <c r="AGE242" s="1"/>
      <c r="AGF242" s="1"/>
      <c r="AGG242" s="1"/>
      <c r="AGH242" s="1"/>
      <c r="AGI242" s="1"/>
      <c r="AGJ242" s="1"/>
      <c r="AGK242" s="1"/>
      <c r="AGL242" s="1"/>
      <c r="AGM242" s="1"/>
      <c r="AGN242" s="1"/>
      <c r="AGO242" s="1"/>
      <c r="AGP242" s="1"/>
      <c r="AGQ242" s="1"/>
      <c r="AGR242" s="1"/>
      <c r="AGS242" s="1"/>
      <c r="AGT242" s="1"/>
      <c r="AGU242" s="1"/>
      <c r="AGV242" s="1"/>
      <c r="AGW242" s="1"/>
      <c r="AGX242" s="1"/>
      <c r="AGY242" s="1"/>
      <c r="AGZ242" s="1"/>
      <c r="AHA242" s="1"/>
      <c r="AHB242" s="1"/>
      <c r="AHC242" s="1"/>
      <c r="AHD242" s="1"/>
      <c r="AHE242" s="1"/>
      <c r="AHF242" s="1"/>
      <c r="AHG242" s="1"/>
      <c r="AHH242" s="1"/>
      <c r="AHI242" s="1"/>
      <c r="AHJ242" s="1"/>
      <c r="AHK242" s="1"/>
      <c r="AHL242" s="1"/>
      <c r="AHM242" s="1"/>
      <c r="AHN242" s="1"/>
      <c r="AHO242" s="1"/>
      <c r="AHP242" s="1"/>
      <c r="AHQ242" s="1"/>
      <c r="AHR242" s="1"/>
      <c r="AHS242" s="1"/>
      <c r="AHT242" s="1"/>
      <c r="AHU242" s="1"/>
      <c r="AHV242" s="1"/>
      <c r="AHW242" s="1"/>
      <c r="AHX242" s="1"/>
      <c r="AHY242" s="1"/>
      <c r="AHZ242" s="1"/>
      <c r="AIA242" s="1"/>
      <c r="AIB242" s="1"/>
      <c r="AIC242" s="1"/>
      <c r="AID242" s="1"/>
      <c r="AIE242" s="1"/>
      <c r="AIF242" s="1"/>
      <c r="AIG242" s="1"/>
      <c r="AIH242" s="1"/>
      <c r="AII242" s="1"/>
      <c r="AIJ242" s="1"/>
      <c r="AIK242" s="1"/>
      <c r="AIL242" s="1"/>
      <c r="AIM242" s="1"/>
      <c r="AIN242" s="1"/>
      <c r="AIO242" s="1"/>
      <c r="AIP242" s="1"/>
      <c r="AIQ242" s="1"/>
      <c r="AIR242" s="1"/>
      <c r="AIS242" s="1"/>
      <c r="AIT242" s="1"/>
      <c r="AIU242" s="1"/>
      <c r="AIV242" s="1"/>
      <c r="AIW242" s="1"/>
      <c r="AIX242" s="1"/>
      <c r="AIY242" s="1"/>
      <c r="AIZ242" s="1"/>
      <c r="AJA242" s="1"/>
      <c r="AJB242" s="1"/>
      <c r="AJC242" s="1"/>
      <c r="AJD242" s="1"/>
      <c r="AJE242" s="1"/>
      <c r="AJF242" s="1"/>
      <c r="AJG242" s="1"/>
      <c r="AJH242" s="1"/>
      <c r="AJI242" s="1"/>
      <c r="AJJ242" s="1"/>
      <c r="AJK242" s="1"/>
      <c r="AJL242" s="1"/>
      <c r="AJM242" s="1"/>
      <c r="AJN242" s="1"/>
      <c r="AJO242" s="1"/>
      <c r="AJP242" s="1"/>
      <c r="AJQ242" s="1"/>
      <c r="AJR242" s="1"/>
      <c r="AJS242" s="1"/>
      <c r="AJT242" s="1"/>
      <c r="AJU242" s="1"/>
      <c r="AJV242" s="1"/>
      <c r="AJW242" s="1"/>
      <c r="AJX242" s="1"/>
      <c r="AJY242" s="1"/>
      <c r="AJZ242" s="1"/>
      <c r="AKA242" s="1"/>
      <c r="AKB242" s="1"/>
      <c r="AKC242" s="1"/>
      <c r="AKD242" s="1"/>
      <c r="AKE242" s="1"/>
      <c r="AKF242" s="1"/>
      <c r="AKG242" s="1"/>
      <c r="AKH242" s="1"/>
      <c r="AKI242" s="1"/>
      <c r="AKJ242" s="1"/>
      <c r="AKK242" s="1"/>
      <c r="AKL242" s="1"/>
      <c r="AKM242" s="1"/>
      <c r="AKN242" s="1"/>
      <c r="AKO242" s="1"/>
      <c r="AKP242" s="1"/>
      <c r="AKQ242" s="1"/>
      <c r="AKR242" s="1"/>
      <c r="AKS242" s="1"/>
      <c r="AKT242" s="1"/>
      <c r="AKU242" s="1"/>
      <c r="AKV242" s="1"/>
      <c r="AKW242" s="1"/>
      <c r="AKX242" s="1"/>
      <c r="AKY242" s="1"/>
      <c r="AKZ242" s="1"/>
      <c r="ALA242" s="1"/>
      <c r="ALB242" s="1"/>
      <c r="ALC242" s="1"/>
      <c r="ALD242" s="1"/>
      <c r="ALE242" s="1"/>
      <c r="ALF242" s="1"/>
      <c r="ALG242" s="1"/>
      <c r="ALH242" s="1"/>
      <c r="ALI242" s="1"/>
      <c r="ALJ242" s="1"/>
      <c r="ALK242" s="1"/>
      <c r="ALL242" s="1"/>
      <c r="ALM242" s="1"/>
      <c r="ALN242" s="1"/>
      <c r="ALO242" s="1"/>
      <c r="ALP242" s="1"/>
      <c r="ALQ242" s="1"/>
      <c r="ALR242" s="1"/>
      <c r="ALS242" s="1"/>
      <c r="ALT242" s="1"/>
      <c r="ALU242" s="1"/>
      <c r="ALV242" s="1"/>
      <c r="ALW242" s="1"/>
      <c r="ALX242" s="1"/>
      <c r="ALY242" s="1"/>
      <c r="ALZ242" s="1"/>
      <c r="AMA242" s="1"/>
      <c r="AMB242" s="1"/>
      <c r="AMC242" s="1"/>
      <c r="AMD242" s="1"/>
      <c r="AME242" s="1"/>
      <c r="AMF242" s="1"/>
      <c r="AMG242" s="1"/>
      <c r="AMH242" s="1"/>
      <c r="AMI242" s="1"/>
      <c r="AMJ242" s="1"/>
    </row>
    <row r="243" spans="1:1024" s="4" customFormat="1" ht="135" customHeight="1" x14ac:dyDescent="0.25">
      <c r="A243" s="35">
        <v>235</v>
      </c>
      <c r="B243" s="15" t="s">
        <v>101</v>
      </c>
      <c r="C243" s="13">
        <f>SUM(C244:C246)</f>
        <v>5417.0282900000002</v>
      </c>
      <c r="D243" s="13">
        <f t="shared" ref="D243:I243" si="99">SUM(D244:D246)</f>
        <v>0</v>
      </c>
      <c r="E243" s="13">
        <f t="shared" si="99"/>
        <v>5417.0282900000002</v>
      </c>
      <c r="F243" s="13">
        <f t="shared" si="99"/>
        <v>0</v>
      </c>
      <c r="G243" s="13">
        <f t="shared" si="99"/>
        <v>0</v>
      </c>
      <c r="H243" s="13">
        <f t="shared" si="99"/>
        <v>0</v>
      </c>
      <c r="I243" s="13">
        <f t="shared" si="99"/>
        <v>0</v>
      </c>
      <c r="J243" s="13" t="s">
        <v>105</v>
      </c>
    </row>
    <row r="244" spans="1:1024" s="8" customFormat="1" x14ac:dyDescent="0.25">
      <c r="A244" s="35">
        <v>236</v>
      </c>
      <c r="B244" s="3" t="s">
        <v>9</v>
      </c>
      <c r="C244" s="23">
        <f>SUM(D244:I244)</f>
        <v>5417.0282900000002</v>
      </c>
      <c r="D244" s="2">
        <v>0</v>
      </c>
      <c r="E244" s="2">
        <v>5417.0282900000002</v>
      </c>
      <c r="F244" s="2">
        <v>0</v>
      </c>
      <c r="G244" s="2">
        <v>0</v>
      </c>
      <c r="H244" s="2">
        <v>0</v>
      </c>
      <c r="I244" s="2">
        <v>0</v>
      </c>
      <c r="J244" s="23"/>
    </row>
    <row r="245" spans="1:1024" s="8" customFormat="1" x14ac:dyDescent="0.25">
      <c r="A245" s="35">
        <v>237</v>
      </c>
      <c r="B245" s="3" t="s">
        <v>10</v>
      </c>
      <c r="C245" s="23">
        <f>SUM(D245:I245)</f>
        <v>0</v>
      </c>
      <c r="D245" s="2">
        <v>0</v>
      </c>
      <c r="E245" s="2">
        <v>0</v>
      </c>
      <c r="F245" s="2">
        <v>0</v>
      </c>
      <c r="G245" s="2">
        <v>0</v>
      </c>
      <c r="H245" s="2">
        <v>0</v>
      </c>
      <c r="I245" s="2">
        <v>0</v>
      </c>
      <c r="J245" s="23"/>
    </row>
    <row r="246" spans="1:1024" s="8" customFormat="1" x14ac:dyDescent="0.25">
      <c r="A246" s="35">
        <v>238</v>
      </c>
      <c r="B246" s="3" t="s">
        <v>11</v>
      </c>
      <c r="C246" s="23">
        <f>SUM(D246:I246)</f>
        <v>0</v>
      </c>
      <c r="D246" s="23">
        <v>0</v>
      </c>
      <c r="E246" s="23">
        <v>0</v>
      </c>
      <c r="F246" s="23">
        <v>0</v>
      </c>
      <c r="G246" s="23">
        <v>0</v>
      </c>
      <c r="H246" s="23">
        <v>0</v>
      </c>
      <c r="I246" s="23">
        <v>0</v>
      </c>
      <c r="J246" s="23"/>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c r="VD246" s="1"/>
      <c r="VE246" s="1"/>
      <c r="VF246" s="1"/>
      <c r="VG246" s="1"/>
      <c r="VH246" s="1"/>
      <c r="VI246" s="1"/>
      <c r="VJ246" s="1"/>
      <c r="VK246" s="1"/>
      <c r="VL246" s="1"/>
      <c r="VM246" s="1"/>
      <c r="VN246" s="1"/>
      <c r="VO246" s="1"/>
      <c r="VP246" s="1"/>
      <c r="VQ246" s="1"/>
      <c r="VR246" s="1"/>
      <c r="VS246" s="1"/>
      <c r="VT246" s="1"/>
      <c r="VU246" s="1"/>
      <c r="VV246" s="1"/>
      <c r="VW246" s="1"/>
      <c r="VX246" s="1"/>
      <c r="VY246" s="1"/>
      <c r="VZ246" s="1"/>
      <c r="WA246" s="1"/>
      <c r="WB246" s="1"/>
      <c r="WC246" s="1"/>
      <c r="WD246" s="1"/>
      <c r="WE246" s="1"/>
      <c r="WF246" s="1"/>
      <c r="WG246" s="1"/>
      <c r="WH246" s="1"/>
      <c r="WI246" s="1"/>
      <c r="WJ246" s="1"/>
      <c r="WK246" s="1"/>
      <c r="WL246" s="1"/>
      <c r="WM246" s="1"/>
      <c r="WN246" s="1"/>
      <c r="WO246" s="1"/>
      <c r="WP246" s="1"/>
      <c r="WQ246" s="1"/>
      <c r="WR246" s="1"/>
      <c r="WS246" s="1"/>
      <c r="WT246" s="1"/>
      <c r="WU246" s="1"/>
      <c r="WV246" s="1"/>
      <c r="WW246" s="1"/>
      <c r="WX246" s="1"/>
      <c r="WY246" s="1"/>
      <c r="WZ246" s="1"/>
      <c r="XA246" s="1"/>
      <c r="XB246" s="1"/>
      <c r="XC246" s="1"/>
      <c r="XD246" s="1"/>
      <c r="XE246" s="1"/>
      <c r="XF246" s="1"/>
      <c r="XG246" s="1"/>
      <c r="XH246" s="1"/>
      <c r="XI246" s="1"/>
      <c r="XJ246" s="1"/>
      <c r="XK246" s="1"/>
      <c r="XL246" s="1"/>
      <c r="XM246" s="1"/>
      <c r="XN246" s="1"/>
      <c r="XO246" s="1"/>
      <c r="XP246" s="1"/>
      <c r="XQ246" s="1"/>
      <c r="XR246" s="1"/>
      <c r="XS246" s="1"/>
      <c r="XT246" s="1"/>
      <c r="XU246" s="1"/>
      <c r="XV246" s="1"/>
      <c r="XW246" s="1"/>
      <c r="XX246" s="1"/>
      <c r="XY246" s="1"/>
      <c r="XZ246" s="1"/>
      <c r="YA246" s="1"/>
      <c r="YB246" s="1"/>
      <c r="YC246" s="1"/>
      <c r="YD246" s="1"/>
      <c r="YE246" s="1"/>
      <c r="YF246" s="1"/>
      <c r="YG246" s="1"/>
      <c r="YH246" s="1"/>
      <c r="YI246" s="1"/>
      <c r="YJ246" s="1"/>
      <c r="YK246" s="1"/>
      <c r="YL246" s="1"/>
      <c r="YM246" s="1"/>
      <c r="YN246" s="1"/>
      <c r="YO246" s="1"/>
      <c r="YP246" s="1"/>
      <c r="YQ246" s="1"/>
      <c r="YR246" s="1"/>
      <c r="YS246" s="1"/>
      <c r="YT246" s="1"/>
      <c r="YU246" s="1"/>
      <c r="YV246" s="1"/>
      <c r="YW246" s="1"/>
      <c r="YX246" s="1"/>
      <c r="YY246" s="1"/>
      <c r="YZ246" s="1"/>
      <c r="ZA246" s="1"/>
      <c r="ZB246" s="1"/>
      <c r="ZC246" s="1"/>
      <c r="ZD246" s="1"/>
      <c r="ZE246" s="1"/>
      <c r="ZF246" s="1"/>
      <c r="ZG246" s="1"/>
      <c r="ZH246" s="1"/>
      <c r="ZI246" s="1"/>
      <c r="ZJ246" s="1"/>
      <c r="ZK246" s="1"/>
      <c r="ZL246" s="1"/>
      <c r="ZM246" s="1"/>
      <c r="ZN246" s="1"/>
      <c r="ZO246" s="1"/>
      <c r="ZP246" s="1"/>
      <c r="ZQ246" s="1"/>
      <c r="ZR246" s="1"/>
      <c r="ZS246" s="1"/>
      <c r="ZT246" s="1"/>
      <c r="ZU246" s="1"/>
      <c r="ZV246" s="1"/>
      <c r="ZW246" s="1"/>
      <c r="ZX246" s="1"/>
      <c r="ZY246" s="1"/>
      <c r="ZZ246" s="1"/>
      <c r="AAA246" s="1"/>
      <c r="AAB246" s="1"/>
      <c r="AAC246" s="1"/>
      <c r="AAD246" s="1"/>
      <c r="AAE246" s="1"/>
      <c r="AAF246" s="1"/>
      <c r="AAG246" s="1"/>
      <c r="AAH246" s="1"/>
      <c r="AAI246" s="1"/>
      <c r="AAJ246" s="1"/>
      <c r="AAK246" s="1"/>
      <c r="AAL246" s="1"/>
      <c r="AAM246" s="1"/>
      <c r="AAN246" s="1"/>
      <c r="AAO246" s="1"/>
      <c r="AAP246" s="1"/>
      <c r="AAQ246" s="1"/>
      <c r="AAR246" s="1"/>
      <c r="AAS246" s="1"/>
      <c r="AAT246" s="1"/>
      <c r="AAU246" s="1"/>
      <c r="AAV246" s="1"/>
      <c r="AAW246" s="1"/>
      <c r="AAX246" s="1"/>
      <c r="AAY246" s="1"/>
      <c r="AAZ246" s="1"/>
      <c r="ABA246" s="1"/>
      <c r="ABB246" s="1"/>
      <c r="ABC246" s="1"/>
      <c r="ABD246" s="1"/>
      <c r="ABE246" s="1"/>
      <c r="ABF246" s="1"/>
      <c r="ABG246" s="1"/>
      <c r="ABH246" s="1"/>
      <c r="ABI246" s="1"/>
      <c r="ABJ246" s="1"/>
      <c r="ABK246" s="1"/>
      <c r="ABL246" s="1"/>
      <c r="ABM246" s="1"/>
      <c r="ABN246" s="1"/>
      <c r="ABO246" s="1"/>
      <c r="ABP246" s="1"/>
      <c r="ABQ246" s="1"/>
      <c r="ABR246" s="1"/>
      <c r="ABS246" s="1"/>
      <c r="ABT246" s="1"/>
      <c r="ABU246" s="1"/>
      <c r="ABV246" s="1"/>
      <c r="ABW246" s="1"/>
      <c r="ABX246" s="1"/>
      <c r="ABY246" s="1"/>
      <c r="ABZ246" s="1"/>
      <c r="ACA246" s="1"/>
      <c r="ACB246" s="1"/>
      <c r="ACC246" s="1"/>
      <c r="ACD246" s="1"/>
      <c r="ACE246" s="1"/>
      <c r="ACF246" s="1"/>
      <c r="ACG246" s="1"/>
      <c r="ACH246" s="1"/>
      <c r="ACI246" s="1"/>
      <c r="ACJ246" s="1"/>
      <c r="ACK246" s="1"/>
      <c r="ACL246" s="1"/>
      <c r="ACM246" s="1"/>
      <c r="ACN246" s="1"/>
      <c r="ACO246" s="1"/>
      <c r="ACP246" s="1"/>
      <c r="ACQ246" s="1"/>
      <c r="ACR246" s="1"/>
      <c r="ACS246" s="1"/>
      <c r="ACT246" s="1"/>
      <c r="ACU246" s="1"/>
      <c r="ACV246" s="1"/>
      <c r="ACW246" s="1"/>
      <c r="ACX246" s="1"/>
      <c r="ACY246" s="1"/>
      <c r="ACZ246" s="1"/>
      <c r="ADA246" s="1"/>
      <c r="ADB246" s="1"/>
      <c r="ADC246" s="1"/>
      <c r="ADD246" s="1"/>
      <c r="ADE246" s="1"/>
      <c r="ADF246" s="1"/>
      <c r="ADG246" s="1"/>
      <c r="ADH246" s="1"/>
      <c r="ADI246" s="1"/>
      <c r="ADJ246" s="1"/>
      <c r="ADK246" s="1"/>
      <c r="ADL246" s="1"/>
      <c r="ADM246" s="1"/>
      <c r="ADN246" s="1"/>
      <c r="ADO246" s="1"/>
      <c r="ADP246" s="1"/>
      <c r="ADQ246" s="1"/>
      <c r="ADR246" s="1"/>
      <c r="ADS246" s="1"/>
      <c r="ADT246" s="1"/>
      <c r="ADU246" s="1"/>
      <c r="ADV246" s="1"/>
      <c r="ADW246" s="1"/>
      <c r="ADX246" s="1"/>
      <c r="ADY246" s="1"/>
      <c r="ADZ246" s="1"/>
      <c r="AEA246" s="1"/>
      <c r="AEB246" s="1"/>
      <c r="AEC246" s="1"/>
      <c r="AED246" s="1"/>
      <c r="AEE246" s="1"/>
      <c r="AEF246" s="1"/>
      <c r="AEG246" s="1"/>
      <c r="AEH246" s="1"/>
      <c r="AEI246" s="1"/>
      <c r="AEJ246" s="1"/>
      <c r="AEK246" s="1"/>
      <c r="AEL246" s="1"/>
      <c r="AEM246" s="1"/>
      <c r="AEN246" s="1"/>
      <c r="AEO246" s="1"/>
      <c r="AEP246" s="1"/>
      <c r="AEQ246" s="1"/>
      <c r="AER246" s="1"/>
      <c r="AES246" s="1"/>
      <c r="AET246" s="1"/>
      <c r="AEU246" s="1"/>
      <c r="AEV246" s="1"/>
      <c r="AEW246" s="1"/>
      <c r="AEX246" s="1"/>
      <c r="AEY246" s="1"/>
      <c r="AEZ246" s="1"/>
      <c r="AFA246" s="1"/>
      <c r="AFB246" s="1"/>
      <c r="AFC246" s="1"/>
      <c r="AFD246" s="1"/>
      <c r="AFE246" s="1"/>
      <c r="AFF246" s="1"/>
      <c r="AFG246" s="1"/>
      <c r="AFH246" s="1"/>
      <c r="AFI246" s="1"/>
      <c r="AFJ246" s="1"/>
      <c r="AFK246" s="1"/>
      <c r="AFL246" s="1"/>
      <c r="AFM246" s="1"/>
      <c r="AFN246" s="1"/>
      <c r="AFO246" s="1"/>
      <c r="AFP246" s="1"/>
      <c r="AFQ246" s="1"/>
      <c r="AFR246" s="1"/>
      <c r="AFS246" s="1"/>
      <c r="AFT246" s="1"/>
      <c r="AFU246" s="1"/>
      <c r="AFV246" s="1"/>
      <c r="AFW246" s="1"/>
      <c r="AFX246" s="1"/>
      <c r="AFY246" s="1"/>
      <c r="AFZ246" s="1"/>
      <c r="AGA246" s="1"/>
      <c r="AGB246" s="1"/>
      <c r="AGC246" s="1"/>
      <c r="AGD246" s="1"/>
      <c r="AGE246" s="1"/>
      <c r="AGF246" s="1"/>
      <c r="AGG246" s="1"/>
      <c r="AGH246" s="1"/>
      <c r="AGI246" s="1"/>
      <c r="AGJ246" s="1"/>
      <c r="AGK246" s="1"/>
      <c r="AGL246" s="1"/>
      <c r="AGM246" s="1"/>
      <c r="AGN246" s="1"/>
      <c r="AGO246" s="1"/>
      <c r="AGP246" s="1"/>
      <c r="AGQ246" s="1"/>
      <c r="AGR246" s="1"/>
      <c r="AGS246" s="1"/>
      <c r="AGT246" s="1"/>
      <c r="AGU246" s="1"/>
      <c r="AGV246" s="1"/>
      <c r="AGW246" s="1"/>
      <c r="AGX246" s="1"/>
      <c r="AGY246" s="1"/>
      <c r="AGZ246" s="1"/>
      <c r="AHA246" s="1"/>
      <c r="AHB246" s="1"/>
      <c r="AHC246" s="1"/>
      <c r="AHD246" s="1"/>
      <c r="AHE246" s="1"/>
      <c r="AHF246" s="1"/>
      <c r="AHG246" s="1"/>
      <c r="AHH246" s="1"/>
      <c r="AHI246" s="1"/>
      <c r="AHJ246" s="1"/>
      <c r="AHK246" s="1"/>
      <c r="AHL246" s="1"/>
      <c r="AHM246" s="1"/>
      <c r="AHN246" s="1"/>
      <c r="AHO246" s="1"/>
      <c r="AHP246" s="1"/>
      <c r="AHQ246" s="1"/>
      <c r="AHR246" s="1"/>
      <c r="AHS246" s="1"/>
      <c r="AHT246" s="1"/>
      <c r="AHU246" s="1"/>
      <c r="AHV246" s="1"/>
      <c r="AHW246" s="1"/>
      <c r="AHX246" s="1"/>
      <c r="AHY246" s="1"/>
      <c r="AHZ246" s="1"/>
      <c r="AIA246" s="1"/>
      <c r="AIB246" s="1"/>
      <c r="AIC246" s="1"/>
      <c r="AID246" s="1"/>
      <c r="AIE246" s="1"/>
      <c r="AIF246" s="1"/>
      <c r="AIG246" s="1"/>
      <c r="AIH246" s="1"/>
      <c r="AII246" s="1"/>
      <c r="AIJ246" s="1"/>
      <c r="AIK246" s="1"/>
      <c r="AIL246" s="1"/>
      <c r="AIM246" s="1"/>
      <c r="AIN246" s="1"/>
      <c r="AIO246" s="1"/>
      <c r="AIP246" s="1"/>
      <c r="AIQ246" s="1"/>
      <c r="AIR246" s="1"/>
      <c r="AIS246" s="1"/>
      <c r="AIT246" s="1"/>
      <c r="AIU246" s="1"/>
      <c r="AIV246" s="1"/>
      <c r="AIW246" s="1"/>
      <c r="AIX246" s="1"/>
      <c r="AIY246" s="1"/>
      <c r="AIZ246" s="1"/>
      <c r="AJA246" s="1"/>
      <c r="AJB246" s="1"/>
      <c r="AJC246" s="1"/>
      <c r="AJD246" s="1"/>
      <c r="AJE246" s="1"/>
      <c r="AJF246" s="1"/>
      <c r="AJG246" s="1"/>
      <c r="AJH246" s="1"/>
      <c r="AJI246" s="1"/>
      <c r="AJJ246" s="1"/>
      <c r="AJK246" s="1"/>
      <c r="AJL246" s="1"/>
      <c r="AJM246" s="1"/>
      <c r="AJN246" s="1"/>
      <c r="AJO246" s="1"/>
      <c r="AJP246" s="1"/>
      <c r="AJQ246" s="1"/>
      <c r="AJR246" s="1"/>
      <c r="AJS246" s="1"/>
      <c r="AJT246" s="1"/>
      <c r="AJU246" s="1"/>
      <c r="AJV246" s="1"/>
      <c r="AJW246" s="1"/>
      <c r="AJX246" s="1"/>
      <c r="AJY246" s="1"/>
      <c r="AJZ246" s="1"/>
      <c r="AKA246" s="1"/>
      <c r="AKB246" s="1"/>
      <c r="AKC246" s="1"/>
      <c r="AKD246" s="1"/>
      <c r="AKE246" s="1"/>
      <c r="AKF246" s="1"/>
      <c r="AKG246" s="1"/>
      <c r="AKH246" s="1"/>
      <c r="AKI246" s="1"/>
      <c r="AKJ246" s="1"/>
      <c r="AKK246" s="1"/>
      <c r="AKL246" s="1"/>
      <c r="AKM246" s="1"/>
      <c r="AKN246" s="1"/>
      <c r="AKO246" s="1"/>
      <c r="AKP246" s="1"/>
      <c r="AKQ246" s="1"/>
      <c r="AKR246" s="1"/>
      <c r="AKS246" s="1"/>
      <c r="AKT246" s="1"/>
      <c r="AKU246" s="1"/>
      <c r="AKV246" s="1"/>
      <c r="AKW246" s="1"/>
      <c r="AKX246" s="1"/>
      <c r="AKY246" s="1"/>
      <c r="AKZ246" s="1"/>
      <c r="ALA246" s="1"/>
      <c r="ALB246" s="1"/>
      <c r="ALC246" s="1"/>
      <c r="ALD246" s="1"/>
      <c r="ALE246" s="1"/>
      <c r="ALF246" s="1"/>
      <c r="ALG246" s="1"/>
      <c r="ALH246" s="1"/>
      <c r="ALI246" s="1"/>
      <c r="ALJ246" s="1"/>
      <c r="ALK246" s="1"/>
      <c r="ALL246" s="1"/>
      <c r="ALM246" s="1"/>
      <c r="ALN246" s="1"/>
      <c r="ALO246" s="1"/>
      <c r="ALP246" s="1"/>
      <c r="ALQ246" s="1"/>
      <c r="ALR246" s="1"/>
      <c r="ALS246" s="1"/>
      <c r="ALT246" s="1"/>
      <c r="ALU246" s="1"/>
      <c r="ALV246" s="1"/>
      <c r="ALW246" s="1"/>
      <c r="ALX246" s="1"/>
      <c r="ALY246" s="1"/>
      <c r="ALZ246" s="1"/>
      <c r="AMA246" s="1"/>
      <c r="AMB246" s="1"/>
      <c r="AMC246" s="1"/>
      <c r="AMD246" s="1"/>
      <c r="AME246" s="1"/>
      <c r="AMF246" s="1"/>
      <c r="AMG246" s="1"/>
      <c r="AMH246" s="1"/>
      <c r="AMI246" s="1"/>
      <c r="AMJ246" s="1"/>
    </row>
    <row r="247" spans="1:1024" s="8" customFormat="1" ht="17.850000000000001" customHeight="1" x14ac:dyDescent="0.25">
      <c r="A247" s="35">
        <v>239</v>
      </c>
      <c r="B247" s="43" t="s">
        <v>124</v>
      </c>
      <c r="C247" s="43"/>
      <c r="D247" s="43"/>
      <c r="E247" s="43"/>
      <c r="F247" s="43"/>
      <c r="G247" s="43"/>
      <c r="H247" s="43"/>
      <c r="I247" s="43"/>
      <c r="J247" s="43"/>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c r="VD247" s="1"/>
      <c r="VE247" s="1"/>
      <c r="VF247" s="1"/>
      <c r="VG247" s="1"/>
      <c r="VH247" s="1"/>
      <c r="VI247" s="1"/>
      <c r="VJ247" s="1"/>
      <c r="VK247" s="1"/>
      <c r="VL247" s="1"/>
      <c r="VM247" s="1"/>
      <c r="VN247" s="1"/>
      <c r="VO247" s="1"/>
      <c r="VP247" s="1"/>
      <c r="VQ247" s="1"/>
      <c r="VR247" s="1"/>
      <c r="VS247" s="1"/>
      <c r="VT247" s="1"/>
      <c r="VU247" s="1"/>
      <c r="VV247" s="1"/>
      <c r="VW247" s="1"/>
      <c r="VX247" s="1"/>
      <c r="VY247" s="1"/>
      <c r="VZ247" s="1"/>
      <c r="WA247" s="1"/>
      <c r="WB247" s="1"/>
      <c r="WC247" s="1"/>
      <c r="WD247" s="1"/>
      <c r="WE247" s="1"/>
      <c r="WF247" s="1"/>
      <c r="WG247" s="1"/>
      <c r="WH247" s="1"/>
      <c r="WI247" s="1"/>
      <c r="WJ247" s="1"/>
      <c r="WK247" s="1"/>
      <c r="WL247" s="1"/>
      <c r="WM247" s="1"/>
      <c r="WN247" s="1"/>
      <c r="WO247" s="1"/>
      <c r="WP247" s="1"/>
      <c r="WQ247" s="1"/>
      <c r="WR247" s="1"/>
      <c r="WS247" s="1"/>
      <c r="WT247" s="1"/>
      <c r="WU247" s="1"/>
      <c r="WV247" s="1"/>
      <c r="WW247" s="1"/>
      <c r="WX247" s="1"/>
      <c r="WY247" s="1"/>
      <c r="WZ247" s="1"/>
      <c r="XA247" s="1"/>
      <c r="XB247" s="1"/>
      <c r="XC247" s="1"/>
      <c r="XD247" s="1"/>
      <c r="XE247" s="1"/>
      <c r="XF247" s="1"/>
      <c r="XG247" s="1"/>
      <c r="XH247" s="1"/>
      <c r="XI247" s="1"/>
      <c r="XJ247" s="1"/>
      <c r="XK247" s="1"/>
      <c r="XL247" s="1"/>
      <c r="XM247" s="1"/>
      <c r="XN247" s="1"/>
      <c r="XO247" s="1"/>
      <c r="XP247" s="1"/>
      <c r="XQ247" s="1"/>
      <c r="XR247" s="1"/>
      <c r="XS247" s="1"/>
      <c r="XT247" s="1"/>
      <c r="XU247" s="1"/>
      <c r="XV247" s="1"/>
      <c r="XW247" s="1"/>
      <c r="XX247" s="1"/>
      <c r="XY247" s="1"/>
      <c r="XZ247" s="1"/>
      <c r="YA247" s="1"/>
      <c r="YB247" s="1"/>
      <c r="YC247" s="1"/>
      <c r="YD247" s="1"/>
      <c r="YE247" s="1"/>
      <c r="YF247" s="1"/>
      <c r="YG247" s="1"/>
      <c r="YH247" s="1"/>
      <c r="YI247" s="1"/>
      <c r="YJ247" s="1"/>
      <c r="YK247" s="1"/>
      <c r="YL247" s="1"/>
      <c r="YM247" s="1"/>
      <c r="YN247" s="1"/>
      <c r="YO247" s="1"/>
      <c r="YP247" s="1"/>
      <c r="YQ247" s="1"/>
      <c r="YR247" s="1"/>
      <c r="YS247" s="1"/>
      <c r="YT247" s="1"/>
      <c r="YU247" s="1"/>
      <c r="YV247" s="1"/>
      <c r="YW247" s="1"/>
      <c r="YX247" s="1"/>
      <c r="YY247" s="1"/>
      <c r="YZ247" s="1"/>
      <c r="ZA247" s="1"/>
      <c r="ZB247" s="1"/>
      <c r="ZC247" s="1"/>
      <c r="ZD247" s="1"/>
      <c r="ZE247" s="1"/>
      <c r="ZF247" s="1"/>
      <c r="ZG247" s="1"/>
      <c r="ZH247" s="1"/>
      <c r="ZI247" s="1"/>
      <c r="ZJ247" s="1"/>
      <c r="ZK247" s="1"/>
      <c r="ZL247" s="1"/>
      <c r="ZM247" s="1"/>
      <c r="ZN247" s="1"/>
      <c r="ZO247" s="1"/>
      <c r="ZP247" s="1"/>
      <c r="ZQ247" s="1"/>
      <c r="ZR247" s="1"/>
      <c r="ZS247" s="1"/>
      <c r="ZT247" s="1"/>
      <c r="ZU247" s="1"/>
      <c r="ZV247" s="1"/>
      <c r="ZW247" s="1"/>
      <c r="ZX247" s="1"/>
      <c r="ZY247" s="1"/>
      <c r="ZZ247" s="1"/>
      <c r="AAA247" s="1"/>
      <c r="AAB247" s="1"/>
      <c r="AAC247" s="1"/>
      <c r="AAD247" s="1"/>
      <c r="AAE247" s="1"/>
      <c r="AAF247" s="1"/>
      <c r="AAG247" s="1"/>
      <c r="AAH247" s="1"/>
      <c r="AAI247" s="1"/>
      <c r="AAJ247" s="1"/>
      <c r="AAK247" s="1"/>
      <c r="AAL247" s="1"/>
      <c r="AAM247" s="1"/>
      <c r="AAN247" s="1"/>
      <c r="AAO247" s="1"/>
      <c r="AAP247" s="1"/>
      <c r="AAQ247" s="1"/>
      <c r="AAR247" s="1"/>
      <c r="AAS247" s="1"/>
      <c r="AAT247" s="1"/>
      <c r="AAU247" s="1"/>
      <c r="AAV247" s="1"/>
      <c r="AAW247" s="1"/>
      <c r="AAX247" s="1"/>
      <c r="AAY247" s="1"/>
      <c r="AAZ247" s="1"/>
      <c r="ABA247" s="1"/>
      <c r="ABB247" s="1"/>
      <c r="ABC247" s="1"/>
      <c r="ABD247" s="1"/>
      <c r="ABE247" s="1"/>
      <c r="ABF247" s="1"/>
      <c r="ABG247" s="1"/>
      <c r="ABH247" s="1"/>
      <c r="ABI247" s="1"/>
      <c r="ABJ247" s="1"/>
      <c r="ABK247" s="1"/>
      <c r="ABL247" s="1"/>
      <c r="ABM247" s="1"/>
      <c r="ABN247" s="1"/>
      <c r="ABO247" s="1"/>
      <c r="ABP247" s="1"/>
      <c r="ABQ247" s="1"/>
      <c r="ABR247" s="1"/>
      <c r="ABS247" s="1"/>
      <c r="ABT247" s="1"/>
      <c r="ABU247" s="1"/>
      <c r="ABV247" s="1"/>
      <c r="ABW247" s="1"/>
      <c r="ABX247" s="1"/>
      <c r="ABY247" s="1"/>
      <c r="ABZ247" s="1"/>
      <c r="ACA247" s="1"/>
      <c r="ACB247" s="1"/>
      <c r="ACC247" s="1"/>
      <c r="ACD247" s="1"/>
      <c r="ACE247" s="1"/>
      <c r="ACF247" s="1"/>
      <c r="ACG247" s="1"/>
      <c r="ACH247" s="1"/>
      <c r="ACI247" s="1"/>
      <c r="ACJ247" s="1"/>
      <c r="ACK247" s="1"/>
      <c r="ACL247" s="1"/>
      <c r="ACM247" s="1"/>
      <c r="ACN247" s="1"/>
      <c r="ACO247" s="1"/>
      <c r="ACP247" s="1"/>
      <c r="ACQ247" s="1"/>
      <c r="ACR247" s="1"/>
      <c r="ACS247" s="1"/>
      <c r="ACT247" s="1"/>
      <c r="ACU247" s="1"/>
      <c r="ACV247" s="1"/>
      <c r="ACW247" s="1"/>
      <c r="ACX247" s="1"/>
      <c r="ACY247" s="1"/>
      <c r="ACZ247" s="1"/>
      <c r="ADA247" s="1"/>
      <c r="ADB247" s="1"/>
      <c r="ADC247" s="1"/>
      <c r="ADD247" s="1"/>
      <c r="ADE247" s="1"/>
      <c r="ADF247" s="1"/>
      <c r="ADG247" s="1"/>
      <c r="ADH247" s="1"/>
      <c r="ADI247" s="1"/>
      <c r="ADJ247" s="1"/>
      <c r="ADK247" s="1"/>
      <c r="ADL247" s="1"/>
      <c r="ADM247" s="1"/>
      <c r="ADN247" s="1"/>
      <c r="ADO247" s="1"/>
      <c r="ADP247" s="1"/>
      <c r="ADQ247" s="1"/>
      <c r="ADR247" s="1"/>
      <c r="ADS247" s="1"/>
      <c r="ADT247" s="1"/>
      <c r="ADU247" s="1"/>
      <c r="ADV247" s="1"/>
      <c r="ADW247" s="1"/>
      <c r="ADX247" s="1"/>
      <c r="ADY247" s="1"/>
      <c r="ADZ247" s="1"/>
      <c r="AEA247" s="1"/>
      <c r="AEB247" s="1"/>
      <c r="AEC247" s="1"/>
      <c r="AED247" s="1"/>
      <c r="AEE247" s="1"/>
      <c r="AEF247" s="1"/>
      <c r="AEG247" s="1"/>
      <c r="AEH247" s="1"/>
      <c r="AEI247" s="1"/>
      <c r="AEJ247" s="1"/>
      <c r="AEK247" s="1"/>
      <c r="AEL247" s="1"/>
      <c r="AEM247" s="1"/>
      <c r="AEN247" s="1"/>
      <c r="AEO247" s="1"/>
      <c r="AEP247" s="1"/>
      <c r="AEQ247" s="1"/>
      <c r="AER247" s="1"/>
      <c r="AES247" s="1"/>
      <c r="AET247" s="1"/>
      <c r="AEU247" s="1"/>
      <c r="AEV247" s="1"/>
      <c r="AEW247" s="1"/>
      <c r="AEX247" s="1"/>
      <c r="AEY247" s="1"/>
      <c r="AEZ247" s="1"/>
      <c r="AFA247" s="1"/>
      <c r="AFB247" s="1"/>
      <c r="AFC247" s="1"/>
      <c r="AFD247" s="1"/>
      <c r="AFE247" s="1"/>
      <c r="AFF247" s="1"/>
      <c r="AFG247" s="1"/>
      <c r="AFH247" s="1"/>
      <c r="AFI247" s="1"/>
      <c r="AFJ247" s="1"/>
      <c r="AFK247" s="1"/>
      <c r="AFL247" s="1"/>
      <c r="AFM247" s="1"/>
      <c r="AFN247" s="1"/>
      <c r="AFO247" s="1"/>
      <c r="AFP247" s="1"/>
      <c r="AFQ247" s="1"/>
      <c r="AFR247" s="1"/>
      <c r="AFS247" s="1"/>
      <c r="AFT247" s="1"/>
      <c r="AFU247" s="1"/>
      <c r="AFV247" s="1"/>
      <c r="AFW247" s="1"/>
      <c r="AFX247" s="1"/>
      <c r="AFY247" s="1"/>
      <c r="AFZ247" s="1"/>
      <c r="AGA247" s="1"/>
      <c r="AGB247" s="1"/>
      <c r="AGC247" s="1"/>
      <c r="AGD247" s="1"/>
      <c r="AGE247" s="1"/>
      <c r="AGF247" s="1"/>
      <c r="AGG247" s="1"/>
      <c r="AGH247" s="1"/>
      <c r="AGI247" s="1"/>
      <c r="AGJ247" s="1"/>
      <c r="AGK247" s="1"/>
      <c r="AGL247" s="1"/>
      <c r="AGM247" s="1"/>
      <c r="AGN247" s="1"/>
      <c r="AGO247" s="1"/>
      <c r="AGP247" s="1"/>
      <c r="AGQ247" s="1"/>
      <c r="AGR247" s="1"/>
      <c r="AGS247" s="1"/>
      <c r="AGT247" s="1"/>
      <c r="AGU247" s="1"/>
      <c r="AGV247" s="1"/>
      <c r="AGW247" s="1"/>
      <c r="AGX247" s="1"/>
      <c r="AGY247" s="1"/>
      <c r="AGZ247" s="1"/>
      <c r="AHA247" s="1"/>
      <c r="AHB247" s="1"/>
      <c r="AHC247" s="1"/>
      <c r="AHD247" s="1"/>
      <c r="AHE247" s="1"/>
      <c r="AHF247" s="1"/>
      <c r="AHG247" s="1"/>
      <c r="AHH247" s="1"/>
      <c r="AHI247" s="1"/>
      <c r="AHJ247" s="1"/>
      <c r="AHK247" s="1"/>
      <c r="AHL247" s="1"/>
      <c r="AHM247" s="1"/>
      <c r="AHN247" s="1"/>
      <c r="AHO247" s="1"/>
      <c r="AHP247" s="1"/>
      <c r="AHQ247" s="1"/>
      <c r="AHR247" s="1"/>
      <c r="AHS247" s="1"/>
      <c r="AHT247" s="1"/>
      <c r="AHU247" s="1"/>
      <c r="AHV247" s="1"/>
      <c r="AHW247" s="1"/>
      <c r="AHX247" s="1"/>
      <c r="AHY247" s="1"/>
      <c r="AHZ247" s="1"/>
      <c r="AIA247" s="1"/>
      <c r="AIB247" s="1"/>
      <c r="AIC247" s="1"/>
      <c r="AID247" s="1"/>
      <c r="AIE247" s="1"/>
      <c r="AIF247" s="1"/>
      <c r="AIG247" s="1"/>
      <c r="AIH247" s="1"/>
      <c r="AII247" s="1"/>
      <c r="AIJ247" s="1"/>
      <c r="AIK247" s="1"/>
      <c r="AIL247" s="1"/>
      <c r="AIM247" s="1"/>
      <c r="AIN247" s="1"/>
      <c r="AIO247" s="1"/>
      <c r="AIP247" s="1"/>
      <c r="AIQ247" s="1"/>
      <c r="AIR247" s="1"/>
      <c r="AIS247" s="1"/>
      <c r="AIT247" s="1"/>
      <c r="AIU247" s="1"/>
      <c r="AIV247" s="1"/>
      <c r="AIW247" s="1"/>
      <c r="AIX247" s="1"/>
      <c r="AIY247" s="1"/>
      <c r="AIZ247" s="1"/>
      <c r="AJA247" s="1"/>
      <c r="AJB247" s="1"/>
      <c r="AJC247" s="1"/>
      <c r="AJD247" s="1"/>
      <c r="AJE247" s="1"/>
      <c r="AJF247" s="1"/>
      <c r="AJG247" s="1"/>
      <c r="AJH247" s="1"/>
      <c r="AJI247" s="1"/>
      <c r="AJJ247" s="1"/>
      <c r="AJK247" s="1"/>
      <c r="AJL247" s="1"/>
      <c r="AJM247" s="1"/>
      <c r="AJN247" s="1"/>
      <c r="AJO247" s="1"/>
      <c r="AJP247" s="1"/>
      <c r="AJQ247" s="1"/>
      <c r="AJR247" s="1"/>
      <c r="AJS247" s="1"/>
      <c r="AJT247" s="1"/>
      <c r="AJU247" s="1"/>
      <c r="AJV247" s="1"/>
      <c r="AJW247" s="1"/>
      <c r="AJX247" s="1"/>
      <c r="AJY247" s="1"/>
      <c r="AJZ247" s="1"/>
      <c r="AKA247" s="1"/>
      <c r="AKB247" s="1"/>
      <c r="AKC247" s="1"/>
      <c r="AKD247" s="1"/>
      <c r="AKE247" s="1"/>
      <c r="AKF247" s="1"/>
      <c r="AKG247" s="1"/>
      <c r="AKH247" s="1"/>
      <c r="AKI247" s="1"/>
      <c r="AKJ247" s="1"/>
      <c r="AKK247" s="1"/>
      <c r="AKL247" s="1"/>
      <c r="AKM247" s="1"/>
      <c r="AKN247" s="1"/>
      <c r="AKO247" s="1"/>
      <c r="AKP247" s="1"/>
      <c r="AKQ247" s="1"/>
      <c r="AKR247" s="1"/>
      <c r="AKS247" s="1"/>
      <c r="AKT247" s="1"/>
      <c r="AKU247" s="1"/>
      <c r="AKV247" s="1"/>
      <c r="AKW247" s="1"/>
      <c r="AKX247" s="1"/>
      <c r="AKY247" s="1"/>
      <c r="AKZ247" s="1"/>
      <c r="ALA247" s="1"/>
      <c r="ALB247" s="1"/>
      <c r="ALC247" s="1"/>
      <c r="ALD247" s="1"/>
      <c r="ALE247" s="1"/>
      <c r="ALF247" s="1"/>
      <c r="ALG247" s="1"/>
      <c r="ALH247" s="1"/>
      <c r="ALI247" s="1"/>
      <c r="ALJ247" s="1"/>
      <c r="ALK247" s="1"/>
      <c r="ALL247" s="1"/>
      <c r="ALM247" s="1"/>
      <c r="ALN247" s="1"/>
      <c r="ALO247" s="1"/>
      <c r="ALP247" s="1"/>
      <c r="ALQ247" s="1"/>
      <c r="ALR247" s="1"/>
      <c r="ALS247" s="1"/>
      <c r="ALT247" s="1"/>
      <c r="ALU247" s="1"/>
      <c r="ALV247" s="1"/>
      <c r="ALW247" s="1"/>
      <c r="ALX247" s="1"/>
      <c r="ALY247" s="1"/>
      <c r="ALZ247" s="1"/>
      <c r="AMA247" s="1"/>
      <c r="AMB247" s="1"/>
      <c r="AMC247" s="1"/>
      <c r="AMD247" s="1"/>
      <c r="AME247" s="1"/>
      <c r="AMF247" s="1"/>
      <c r="AMG247" s="1"/>
      <c r="AMH247" s="1"/>
      <c r="AMI247" s="1"/>
      <c r="AMJ247" s="1"/>
    </row>
    <row r="248" spans="1:1024" s="8" customFormat="1" x14ac:dyDescent="0.25">
      <c r="A248" s="35">
        <v>240</v>
      </c>
      <c r="B248" s="3" t="s">
        <v>24</v>
      </c>
      <c r="C248" s="23">
        <f>SUM(D248:I248)</f>
        <v>5000</v>
      </c>
      <c r="D248" s="23">
        <f>SUM(D249:D252)</f>
        <v>0</v>
      </c>
      <c r="E248" s="23">
        <f>SUM(E249:E252)</f>
        <v>0</v>
      </c>
      <c r="F248" s="23">
        <f t="shared" ref="F248:H248" si="100">SUM(F249:F252)</f>
        <v>0</v>
      </c>
      <c r="G248" s="23">
        <f t="shared" si="100"/>
        <v>0</v>
      </c>
      <c r="H248" s="23">
        <f t="shared" si="100"/>
        <v>0</v>
      </c>
      <c r="I248" s="23">
        <f>SUM(I249:I252)</f>
        <v>5000</v>
      </c>
      <c r="J248" s="23"/>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c r="VD248" s="1"/>
      <c r="VE248" s="1"/>
      <c r="VF248" s="1"/>
      <c r="VG248" s="1"/>
      <c r="VH248" s="1"/>
      <c r="VI248" s="1"/>
      <c r="VJ248" s="1"/>
      <c r="VK248" s="1"/>
      <c r="VL248" s="1"/>
      <c r="VM248" s="1"/>
      <c r="VN248" s="1"/>
      <c r="VO248" s="1"/>
      <c r="VP248" s="1"/>
      <c r="VQ248" s="1"/>
      <c r="VR248" s="1"/>
      <c r="VS248" s="1"/>
      <c r="VT248" s="1"/>
      <c r="VU248" s="1"/>
      <c r="VV248" s="1"/>
      <c r="VW248" s="1"/>
      <c r="VX248" s="1"/>
      <c r="VY248" s="1"/>
      <c r="VZ248" s="1"/>
      <c r="WA248" s="1"/>
      <c r="WB248" s="1"/>
      <c r="WC248" s="1"/>
      <c r="WD248" s="1"/>
      <c r="WE248" s="1"/>
      <c r="WF248" s="1"/>
      <c r="WG248" s="1"/>
      <c r="WH248" s="1"/>
      <c r="WI248" s="1"/>
      <c r="WJ248" s="1"/>
      <c r="WK248" s="1"/>
      <c r="WL248" s="1"/>
      <c r="WM248" s="1"/>
      <c r="WN248" s="1"/>
      <c r="WO248" s="1"/>
      <c r="WP248" s="1"/>
      <c r="WQ248" s="1"/>
      <c r="WR248" s="1"/>
      <c r="WS248" s="1"/>
      <c r="WT248" s="1"/>
      <c r="WU248" s="1"/>
      <c r="WV248" s="1"/>
      <c r="WW248" s="1"/>
      <c r="WX248" s="1"/>
      <c r="WY248" s="1"/>
      <c r="WZ248" s="1"/>
      <c r="XA248" s="1"/>
      <c r="XB248" s="1"/>
      <c r="XC248" s="1"/>
      <c r="XD248" s="1"/>
      <c r="XE248" s="1"/>
      <c r="XF248" s="1"/>
      <c r="XG248" s="1"/>
      <c r="XH248" s="1"/>
      <c r="XI248" s="1"/>
      <c r="XJ248" s="1"/>
      <c r="XK248" s="1"/>
      <c r="XL248" s="1"/>
      <c r="XM248" s="1"/>
      <c r="XN248" s="1"/>
      <c r="XO248" s="1"/>
      <c r="XP248" s="1"/>
      <c r="XQ248" s="1"/>
      <c r="XR248" s="1"/>
      <c r="XS248" s="1"/>
      <c r="XT248" s="1"/>
      <c r="XU248" s="1"/>
      <c r="XV248" s="1"/>
      <c r="XW248" s="1"/>
      <c r="XX248" s="1"/>
      <c r="XY248" s="1"/>
      <c r="XZ248" s="1"/>
      <c r="YA248" s="1"/>
      <c r="YB248" s="1"/>
      <c r="YC248" s="1"/>
      <c r="YD248" s="1"/>
      <c r="YE248" s="1"/>
      <c r="YF248" s="1"/>
      <c r="YG248" s="1"/>
      <c r="YH248" s="1"/>
      <c r="YI248" s="1"/>
      <c r="YJ248" s="1"/>
      <c r="YK248" s="1"/>
      <c r="YL248" s="1"/>
      <c r="YM248" s="1"/>
      <c r="YN248" s="1"/>
      <c r="YO248" s="1"/>
      <c r="YP248" s="1"/>
      <c r="YQ248" s="1"/>
      <c r="YR248" s="1"/>
      <c r="YS248" s="1"/>
      <c r="YT248" s="1"/>
      <c r="YU248" s="1"/>
      <c r="YV248" s="1"/>
      <c r="YW248" s="1"/>
      <c r="YX248" s="1"/>
      <c r="YY248" s="1"/>
      <c r="YZ248" s="1"/>
      <c r="ZA248" s="1"/>
      <c r="ZB248" s="1"/>
      <c r="ZC248" s="1"/>
      <c r="ZD248" s="1"/>
      <c r="ZE248" s="1"/>
      <c r="ZF248" s="1"/>
      <c r="ZG248" s="1"/>
      <c r="ZH248" s="1"/>
      <c r="ZI248" s="1"/>
      <c r="ZJ248" s="1"/>
      <c r="ZK248" s="1"/>
      <c r="ZL248" s="1"/>
      <c r="ZM248" s="1"/>
      <c r="ZN248" s="1"/>
      <c r="ZO248" s="1"/>
      <c r="ZP248" s="1"/>
      <c r="ZQ248" s="1"/>
      <c r="ZR248" s="1"/>
      <c r="ZS248" s="1"/>
      <c r="ZT248" s="1"/>
      <c r="ZU248" s="1"/>
      <c r="ZV248" s="1"/>
      <c r="ZW248" s="1"/>
      <c r="ZX248" s="1"/>
      <c r="ZY248" s="1"/>
      <c r="ZZ248" s="1"/>
      <c r="AAA248" s="1"/>
      <c r="AAB248" s="1"/>
      <c r="AAC248" s="1"/>
      <c r="AAD248" s="1"/>
      <c r="AAE248" s="1"/>
      <c r="AAF248" s="1"/>
      <c r="AAG248" s="1"/>
      <c r="AAH248" s="1"/>
      <c r="AAI248" s="1"/>
      <c r="AAJ248" s="1"/>
      <c r="AAK248" s="1"/>
      <c r="AAL248" s="1"/>
      <c r="AAM248" s="1"/>
      <c r="AAN248" s="1"/>
      <c r="AAO248" s="1"/>
      <c r="AAP248" s="1"/>
      <c r="AAQ248" s="1"/>
      <c r="AAR248" s="1"/>
      <c r="AAS248" s="1"/>
      <c r="AAT248" s="1"/>
      <c r="AAU248" s="1"/>
      <c r="AAV248" s="1"/>
      <c r="AAW248" s="1"/>
      <c r="AAX248" s="1"/>
      <c r="AAY248" s="1"/>
      <c r="AAZ248" s="1"/>
      <c r="ABA248" s="1"/>
      <c r="ABB248" s="1"/>
      <c r="ABC248" s="1"/>
      <c r="ABD248" s="1"/>
      <c r="ABE248" s="1"/>
      <c r="ABF248" s="1"/>
      <c r="ABG248" s="1"/>
      <c r="ABH248" s="1"/>
      <c r="ABI248" s="1"/>
      <c r="ABJ248" s="1"/>
      <c r="ABK248" s="1"/>
      <c r="ABL248" s="1"/>
      <c r="ABM248" s="1"/>
      <c r="ABN248" s="1"/>
      <c r="ABO248" s="1"/>
      <c r="ABP248" s="1"/>
      <c r="ABQ248" s="1"/>
      <c r="ABR248" s="1"/>
      <c r="ABS248" s="1"/>
      <c r="ABT248" s="1"/>
      <c r="ABU248" s="1"/>
      <c r="ABV248" s="1"/>
      <c r="ABW248" s="1"/>
      <c r="ABX248" s="1"/>
      <c r="ABY248" s="1"/>
      <c r="ABZ248" s="1"/>
      <c r="ACA248" s="1"/>
      <c r="ACB248" s="1"/>
      <c r="ACC248" s="1"/>
      <c r="ACD248" s="1"/>
      <c r="ACE248" s="1"/>
      <c r="ACF248" s="1"/>
      <c r="ACG248" s="1"/>
      <c r="ACH248" s="1"/>
      <c r="ACI248" s="1"/>
      <c r="ACJ248" s="1"/>
      <c r="ACK248" s="1"/>
      <c r="ACL248" s="1"/>
      <c r="ACM248" s="1"/>
      <c r="ACN248" s="1"/>
      <c r="ACO248" s="1"/>
      <c r="ACP248" s="1"/>
      <c r="ACQ248" s="1"/>
      <c r="ACR248" s="1"/>
      <c r="ACS248" s="1"/>
      <c r="ACT248" s="1"/>
      <c r="ACU248" s="1"/>
      <c r="ACV248" s="1"/>
      <c r="ACW248" s="1"/>
      <c r="ACX248" s="1"/>
      <c r="ACY248" s="1"/>
      <c r="ACZ248" s="1"/>
      <c r="ADA248" s="1"/>
      <c r="ADB248" s="1"/>
      <c r="ADC248" s="1"/>
      <c r="ADD248" s="1"/>
      <c r="ADE248" s="1"/>
      <c r="ADF248" s="1"/>
      <c r="ADG248" s="1"/>
      <c r="ADH248" s="1"/>
      <c r="ADI248" s="1"/>
      <c r="ADJ248" s="1"/>
      <c r="ADK248" s="1"/>
      <c r="ADL248" s="1"/>
      <c r="ADM248" s="1"/>
      <c r="ADN248" s="1"/>
      <c r="ADO248" s="1"/>
      <c r="ADP248" s="1"/>
      <c r="ADQ248" s="1"/>
      <c r="ADR248" s="1"/>
      <c r="ADS248" s="1"/>
      <c r="ADT248" s="1"/>
      <c r="ADU248" s="1"/>
      <c r="ADV248" s="1"/>
      <c r="ADW248" s="1"/>
      <c r="ADX248" s="1"/>
      <c r="ADY248" s="1"/>
      <c r="ADZ248" s="1"/>
      <c r="AEA248" s="1"/>
      <c r="AEB248" s="1"/>
      <c r="AEC248" s="1"/>
      <c r="AED248" s="1"/>
      <c r="AEE248" s="1"/>
      <c r="AEF248" s="1"/>
      <c r="AEG248" s="1"/>
      <c r="AEH248" s="1"/>
      <c r="AEI248" s="1"/>
      <c r="AEJ248" s="1"/>
      <c r="AEK248" s="1"/>
      <c r="AEL248" s="1"/>
      <c r="AEM248" s="1"/>
      <c r="AEN248" s="1"/>
      <c r="AEO248" s="1"/>
      <c r="AEP248" s="1"/>
      <c r="AEQ248" s="1"/>
      <c r="AER248" s="1"/>
      <c r="AES248" s="1"/>
      <c r="AET248" s="1"/>
      <c r="AEU248" s="1"/>
      <c r="AEV248" s="1"/>
      <c r="AEW248" s="1"/>
      <c r="AEX248" s="1"/>
      <c r="AEY248" s="1"/>
      <c r="AEZ248" s="1"/>
      <c r="AFA248" s="1"/>
      <c r="AFB248" s="1"/>
      <c r="AFC248" s="1"/>
      <c r="AFD248" s="1"/>
      <c r="AFE248" s="1"/>
      <c r="AFF248" s="1"/>
      <c r="AFG248" s="1"/>
      <c r="AFH248" s="1"/>
      <c r="AFI248" s="1"/>
      <c r="AFJ248" s="1"/>
      <c r="AFK248" s="1"/>
      <c r="AFL248" s="1"/>
      <c r="AFM248" s="1"/>
      <c r="AFN248" s="1"/>
      <c r="AFO248" s="1"/>
      <c r="AFP248" s="1"/>
      <c r="AFQ248" s="1"/>
      <c r="AFR248" s="1"/>
      <c r="AFS248" s="1"/>
      <c r="AFT248" s="1"/>
      <c r="AFU248" s="1"/>
      <c r="AFV248" s="1"/>
      <c r="AFW248" s="1"/>
      <c r="AFX248" s="1"/>
      <c r="AFY248" s="1"/>
      <c r="AFZ248" s="1"/>
      <c r="AGA248" s="1"/>
      <c r="AGB248" s="1"/>
      <c r="AGC248" s="1"/>
      <c r="AGD248" s="1"/>
      <c r="AGE248" s="1"/>
      <c r="AGF248" s="1"/>
      <c r="AGG248" s="1"/>
      <c r="AGH248" s="1"/>
      <c r="AGI248" s="1"/>
      <c r="AGJ248" s="1"/>
      <c r="AGK248" s="1"/>
      <c r="AGL248" s="1"/>
      <c r="AGM248" s="1"/>
      <c r="AGN248" s="1"/>
      <c r="AGO248" s="1"/>
      <c r="AGP248" s="1"/>
      <c r="AGQ248" s="1"/>
      <c r="AGR248" s="1"/>
      <c r="AGS248" s="1"/>
      <c r="AGT248" s="1"/>
      <c r="AGU248" s="1"/>
      <c r="AGV248" s="1"/>
      <c r="AGW248" s="1"/>
      <c r="AGX248" s="1"/>
      <c r="AGY248" s="1"/>
      <c r="AGZ248" s="1"/>
      <c r="AHA248" s="1"/>
      <c r="AHB248" s="1"/>
      <c r="AHC248" s="1"/>
      <c r="AHD248" s="1"/>
      <c r="AHE248" s="1"/>
      <c r="AHF248" s="1"/>
      <c r="AHG248" s="1"/>
      <c r="AHH248" s="1"/>
      <c r="AHI248" s="1"/>
      <c r="AHJ248" s="1"/>
      <c r="AHK248" s="1"/>
      <c r="AHL248" s="1"/>
      <c r="AHM248" s="1"/>
      <c r="AHN248" s="1"/>
      <c r="AHO248" s="1"/>
      <c r="AHP248" s="1"/>
      <c r="AHQ248" s="1"/>
      <c r="AHR248" s="1"/>
      <c r="AHS248" s="1"/>
      <c r="AHT248" s="1"/>
      <c r="AHU248" s="1"/>
      <c r="AHV248" s="1"/>
      <c r="AHW248" s="1"/>
      <c r="AHX248" s="1"/>
      <c r="AHY248" s="1"/>
      <c r="AHZ248" s="1"/>
      <c r="AIA248" s="1"/>
      <c r="AIB248" s="1"/>
      <c r="AIC248" s="1"/>
      <c r="AID248" s="1"/>
      <c r="AIE248" s="1"/>
      <c r="AIF248" s="1"/>
      <c r="AIG248" s="1"/>
      <c r="AIH248" s="1"/>
      <c r="AII248" s="1"/>
      <c r="AIJ248" s="1"/>
      <c r="AIK248" s="1"/>
      <c r="AIL248" s="1"/>
      <c r="AIM248" s="1"/>
      <c r="AIN248" s="1"/>
      <c r="AIO248" s="1"/>
      <c r="AIP248" s="1"/>
      <c r="AIQ248" s="1"/>
      <c r="AIR248" s="1"/>
      <c r="AIS248" s="1"/>
      <c r="AIT248" s="1"/>
      <c r="AIU248" s="1"/>
      <c r="AIV248" s="1"/>
      <c r="AIW248" s="1"/>
      <c r="AIX248" s="1"/>
      <c r="AIY248" s="1"/>
      <c r="AIZ248" s="1"/>
      <c r="AJA248" s="1"/>
      <c r="AJB248" s="1"/>
      <c r="AJC248" s="1"/>
      <c r="AJD248" s="1"/>
      <c r="AJE248" s="1"/>
      <c r="AJF248" s="1"/>
      <c r="AJG248" s="1"/>
      <c r="AJH248" s="1"/>
      <c r="AJI248" s="1"/>
      <c r="AJJ248" s="1"/>
      <c r="AJK248" s="1"/>
      <c r="AJL248" s="1"/>
      <c r="AJM248" s="1"/>
      <c r="AJN248" s="1"/>
      <c r="AJO248" s="1"/>
      <c r="AJP248" s="1"/>
      <c r="AJQ248" s="1"/>
      <c r="AJR248" s="1"/>
      <c r="AJS248" s="1"/>
      <c r="AJT248" s="1"/>
      <c r="AJU248" s="1"/>
      <c r="AJV248" s="1"/>
      <c r="AJW248" s="1"/>
      <c r="AJX248" s="1"/>
      <c r="AJY248" s="1"/>
      <c r="AJZ248" s="1"/>
      <c r="AKA248" s="1"/>
      <c r="AKB248" s="1"/>
      <c r="AKC248" s="1"/>
      <c r="AKD248" s="1"/>
      <c r="AKE248" s="1"/>
      <c r="AKF248" s="1"/>
      <c r="AKG248" s="1"/>
      <c r="AKH248" s="1"/>
      <c r="AKI248" s="1"/>
      <c r="AKJ248" s="1"/>
      <c r="AKK248" s="1"/>
      <c r="AKL248" s="1"/>
      <c r="AKM248" s="1"/>
      <c r="AKN248" s="1"/>
      <c r="AKO248" s="1"/>
      <c r="AKP248" s="1"/>
      <c r="AKQ248" s="1"/>
      <c r="AKR248" s="1"/>
      <c r="AKS248" s="1"/>
      <c r="AKT248" s="1"/>
      <c r="AKU248" s="1"/>
      <c r="AKV248" s="1"/>
      <c r="AKW248" s="1"/>
      <c r="AKX248" s="1"/>
      <c r="AKY248" s="1"/>
      <c r="AKZ248" s="1"/>
      <c r="ALA248" s="1"/>
      <c r="ALB248" s="1"/>
      <c r="ALC248" s="1"/>
      <c r="ALD248" s="1"/>
      <c r="ALE248" s="1"/>
      <c r="ALF248" s="1"/>
      <c r="ALG248" s="1"/>
      <c r="ALH248" s="1"/>
      <c r="ALI248" s="1"/>
      <c r="ALJ248" s="1"/>
      <c r="ALK248" s="1"/>
      <c r="ALL248" s="1"/>
      <c r="ALM248" s="1"/>
      <c r="ALN248" s="1"/>
      <c r="ALO248" s="1"/>
      <c r="ALP248" s="1"/>
      <c r="ALQ248" s="1"/>
      <c r="ALR248" s="1"/>
      <c r="ALS248" s="1"/>
      <c r="ALT248" s="1"/>
      <c r="ALU248" s="1"/>
      <c r="ALV248" s="1"/>
      <c r="ALW248" s="1"/>
      <c r="ALX248" s="1"/>
      <c r="ALY248" s="1"/>
      <c r="ALZ248" s="1"/>
      <c r="AMA248" s="1"/>
      <c r="AMB248" s="1"/>
      <c r="AMC248" s="1"/>
      <c r="AMD248" s="1"/>
      <c r="AME248" s="1"/>
      <c r="AMF248" s="1"/>
      <c r="AMG248" s="1"/>
      <c r="AMH248" s="1"/>
      <c r="AMI248" s="1"/>
      <c r="AMJ248" s="1"/>
    </row>
    <row r="249" spans="1:1024" s="8" customFormat="1" x14ac:dyDescent="0.25">
      <c r="A249" s="35">
        <v>241</v>
      </c>
      <c r="B249" s="3" t="s">
        <v>9</v>
      </c>
      <c r="C249" s="23">
        <f t="shared" ref="C249:C251" si="101">SUM(D249:I249)</f>
        <v>0</v>
      </c>
      <c r="D249" s="23">
        <f>D255</f>
        <v>0</v>
      </c>
      <c r="E249" s="23">
        <f t="shared" ref="E249:I251" si="102">E255</f>
        <v>0</v>
      </c>
      <c r="F249" s="23">
        <f t="shared" si="102"/>
        <v>0</v>
      </c>
      <c r="G249" s="23">
        <f t="shared" si="102"/>
        <v>0</v>
      </c>
      <c r="H249" s="23">
        <f t="shared" si="102"/>
        <v>0</v>
      </c>
      <c r="I249" s="23">
        <f t="shared" si="102"/>
        <v>0</v>
      </c>
      <c r="J249" s="23"/>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1"/>
      <c r="QQ249" s="1"/>
      <c r="QR249" s="1"/>
      <c r="QS249" s="1"/>
      <c r="QT249" s="1"/>
      <c r="QU249" s="1"/>
      <c r="QV249" s="1"/>
      <c r="QW249" s="1"/>
      <c r="QX249" s="1"/>
      <c r="QY249" s="1"/>
      <c r="QZ249" s="1"/>
      <c r="RA249" s="1"/>
      <c r="RB249" s="1"/>
      <c r="RC249" s="1"/>
      <c r="RD249" s="1"/>
      <c r="RE249" s="1"/>
      <c r="RF249" s="1"/>
      <c r="RG249" s="1"/>
      <c r="RH249" s="1"/>
      <c r="RI249" s="1"/>
      <c r="RJ249" s="1"/>
      <c r="RK249" s="1"/>
      <c r="RL249" s="1"/>
      <c r="RM249" s="1"/>
      <c r="RN249" s="1"/>
      <c r="RO249" s="1"/>
      <c r="RP249" s="1"/>
      <c r="RQ249" s="1"/>
      <c r="RR249" s="1"/>
      <c r="RS249" s="1"/>
      <c r="RT249" s="1"/>
      <c r="RU249" s="1"/>
      <c r="RV249" s="1"/>
      <c r="RW249" s="1"/>
      <c r="RX249" s="1"/>
      <c r="RY249" s="1"/>
      <c r="RZ249" s="1"/>
      <c r="SA249" s="1"/>
      <c r="SB249" s="1"/>
      <c r="SC249" s="1"/>
      <c r="SD249" s="1"/>
      <c r="SE249" s="1"/>
      <c r="SF249" s="1"/>
      <c r="SG249" s="1"/>
      <c r="SH249" s="1"/>
      <c r="SI249" s="1"/>
      <c r="SJ249" s="1"/>
      <c r="SK249" s="1"/>
      <c r="SL249" s="1"/>
      <c r="SM249" s="1"/>
      <c r="SN249" s="1"/>
      <c r="SO249" s="1"/>
      <c r="SP249" s="1"/>
      <c r="SQ249" s="1"/>
      <c r="SR249" s="1"/>
      <c r="SS249" s="1"/>
      <c r="ST249" s="1"/>
      <c r="SU249" s="1"/>
      <c r="SV249" s="1"/>
      <c r="SW249" s="1"/>
      <c r="SX249" s="1"/>
      <c r="SY249" s="1"/>
      <c r="SZ249" s="1"/>
      <c r="TA249" s="1"/>
      <c r="TB249" s="1"/>
      <c r="TC249" s="1"/>
      <c r="TD249" s="1"/>
      <c r="TE249" s="1"/>
      <c r="TF249" s="1"/>
      <c r="TG249" s="1"/>
      <c r="TH249" s="1"/>
      <c r="TI249" s="1"/>
      <c r="TJ249" s="1"/>
      <c r="TK249" s="1"/>
      <c r="TL249" s="1"/>
      <c r="TM249" s="1"/>
      <c r="TN249" s="1"/>
      <c r="TO249" s="1"/>
      <c r="TP249" s="1"/>
      <c r="TQ249" s="1"/>
      <c r="TR249" s="1"/>
      <c r="TS249" s="1"/>
      <c r="TT249" s="1"/>
      <c r="TU249" s="1"/>
      <c r="TV249" s="1"/>
      <c r="TW249" s="1"/>
      <c r="TX249" s="1"/>
      <c r="TY249" s="1"/>
      <c r="TZ249" s="1"/>
      <c r="UA249" s="1"/>
      <c r="UB249" s="1"/>
      <c r="UC249" s="1"/>
      <c r="UD249" s="1"/>
      <c r="UE249" s="1"/>
      <c r="UF249" s="1"/>
      <c r="UG249" s="1"/>
      <c r="UH249" s="1"/>
      <c r="UI249" s="1"/>
      <c r="UJ249" s="1"/>
      <c r="UK249" s="1"/>
      <c r="UL249" s="1"/>
      <c r="UM249" s="1"/>
      <c r="UN249" s="1"/>
      <c r="UO249" s="1"/>
      <c r="UP249" s="1"/>
      <c r="UQ249" s="1"/>
      <c r="UR249" s="1"/>
      <c r="US249" s="1"/>
      <c r="UT249" s="1"/>
      <c r="UU249" s="1"/>
      <c r="UV249" s="1"/>
      <c r="UW249" s="1"/>
      <c r="UX249" s="1"/>
      <c r="UY249" s="1"/>
      <c r="UZ249" s="1"/>
      <c r="VA249" s="1"/>
      <c r="VB249" s="1"/>
      <c r="VC249" s="1"/>
      <c r="VD249" s="1"/>
      <c r="VE249" s="1"/>
      <c r="VF249" s="1"/>
      <c r="VG249" s="1"/>
      <c r="VH249" s="1"/>
      <c r="VI249" s="1"/>
      <c r="VJ249" s="1"/>
      <c r="VK249" s="1"/>
      <c r="VL249" s="1"/>
      <c r="VM249" s="1"/>
      <c r="VN249" s="1"/>
      <c r="VO249" s="1"/>
      <c r="VP249" s="1"/>
      <c r="VQ249" s="1"/>
      <c r="VR249" s="1"/>
      <c r="VS249" s="1"/>
      <c r="VT249" s="1"/>
      <c r="VU249" s="1"/>
      <c r="VV249" s="1"/>
      <c r="VW249" s="1"/>
      <c r="VX249" s="1"/>
      <c r="VY249" s="1"/>
      <c r="VZ249" s="1"/>
      <c r="WA249" s="1"/>
      <c r="WB249" s="1"/>
      <c r="WC249" s="1"/>
      <c r="WD249" s="1"/>
      <c r="WE249" s="1"/>
      <c r="WF249" s="1"/>
      <c r="WG249" s="1"/>
      <c r="WH249" s="1"/>
      <c r="WI249" s="1"/>
      <c r="WJ249" s="1"/>
      <c r="WK249" s="1"/>
      <c r="WL249" s="1"/>
      <c r="WM249" s="1"/>
      <c r="WN249" s="1"/>
      <c r="WO249" s="1"/>
      <c r="WP249" s="1"/>
      <c r="WQ249" s="1"/>
      <c r="WR249" s="1"/>
      <c r="WS249" s="1"/>
      <c r="WT249" s="1"/>
      <c r="WU249" s="1"/>
      <c r="WV249" s="1"/>
      <c r="WW249" s="1"/>
      <c r="WX249" s="1"/>
      <c r="WY249" s="1"/>
      <c r="WZ249" s="1"/>
      <c r="XA249" s="1"/>
      <c r="XB249" s="1"/>
      <c r="XC249" s="1"/>
      <c r="XD249" s="1"/>
      <c r="XE249" s="1"/>
      <c r="XF249" s="1"/>
      <c r="XG249" s="1"/>
      <c r="XH249" s="1"/>
      <c r="XI249" s="1"/>
      <c r="XJ249" s="1"/>
      <c r="XK249" s="1"/>
      <c r="XL249" s="1"/>
      <c r="XM249" s="1"/>
      <c r="XN249" s="1"/>
      <c r="XO249" s="1"/>
      <c r="XP249" s="1"/>
      <c r="XQ249" s="1"/>
      <c r="XR249" s="1"/>
      <c r="XS249" s="1"/>
      <c r="XT249" s="1"/>
      <c r="XU249" s="1"/>
      <c r="XV249" s="1"/>
      <c r="XW249" s="1"/>
      <c r="XX249" s="1"/>
      <c r="XY249" s="1"/>
      <c r="XZ249" s="1"/>
      <c r="YA249" s="1"/>
      <c r="YB249" s="1"/>
      <c r="YC249" s="1"/>
      <c r="YD249" s="1"/>
      <c r="YE249" s="1"/>
      <c r="YF249" s="1"/>
      <c r="YG249" s="1"/>
      <c r="YH249" s="1"/>
      <c r="YI249" s="1"/>
      <c r="YJ249" s="1"/>
      <c r="YK249" s="1"/>
      <c r="YL249" s="1"/>
      <c r="YM249" s="1"/>
      <c r="YN249" s="1"/>
      <c r="YO249" s="1"/>
      <c r="YP249" s="1"/>
      <c r="YQ249" s="1"/>
      <c r="YR249" s="1"/>
      <c r="YS249" s="1"/>
      <c r="YT249" s="1"/>
      <c r="YU249" s="1"/>
      <c r="YV249" s="1"/>
      <c r="YW249" s="1"/>
      <c r="YX249" s="1"/>
      <c r="YY249" s="1"/>
      <c r="YZ249" s="1"/>
      <c r="ZA249" s="1"/>
      <c r="ZB249" s="1"/>
      <c r="ZC249" s="1"/>
      <c r="ZD249" s="1"/>
      <c r="ZE249" s="1"/>
      <c r="ZF249" s="1"/>
      <c r="ZG249" s="1"/>
      <c r="ZH249" s="1"/>
      <c r="ZI249" s="1"/>
      <c r="ZJ249" s="1"/>
      <c r="ZK249" s="1"/>
      <c r="ZL249" s="1"/>
      <c r="ZM249" s="1"/>
      <c r="ZN249" s="1"/>
      <c r="ZO249" s="1"/>
      <c r="ZP249" s="1"/>
      <c r="ZQ249" s="1"/>
      <c r="ZR249" s="1"/>
      <c r="ZS249" s="1"/>
      <c r="ZT249" s="1"/>
      <c r="ZU249" s="1"/>
      <c r="ZV249" s="1"/>
      <c r="ZW249" s="1"/>
      <c r="ZX249" s="1"/>
      <c r="ZY249" s="1"/>
      <c r="ZZ249" s="1"/>
      <c r="AAA249" s="1"/>
      <c r="AAB249" s="1"/>
      <c r="AAC249" s="1"/>
      <c r="AAD249" s="1"/>
      <c r="AAE249" s="1"/>
      <c r="AAF249" s="1"/>
      <c r="AAG249" s="1"/>
      <c r="AAH249" s="1"/>
      <c r="AAI249" s="1"/>
      <c r="AAJ249" s="1"/>
      <c r="AAK249" s="1"/>
      <c r="AAL249" s="1"/>
      <c r="AAM249" s="1"/>
      <c r="AAN249" s="1"/>
      <c r="AAO249" s="1"/>
      <c r="AAP249" s="1"/>
      <c r="AAQ249" s="1"/>
      <c r="AAR249" s="1"/>
      <c r="AAS249" s="1"/>
      <c r="AAT249" s="1"/>
      <c r="AAU249" s="1"/>
      <c r="AAV249" s="1"/>
      <c r="AAW249" s="1"/>
      <c r="AAX249" s="1"/>
      <c r="AAY249" s="1"/>
      <c r="AAZ249" s="1"/>
      <c r="ABA249" s="1"/>
      <c r="ABB249" s="1"/>
      <c r="ABC249" s="1"/>
      <c r="ABD249" s="1"/>
      <c r="ABE249" s="1"/>
      <c r="ABF249" s="1"/>
      <c r="ABG249" s="1"/>
      <c r="ABH249" s="1"/>
      <c r="ABI249" s="1"/>
      <c r="ABJ249" s="1"/>
      <c r="ABK249" s="1"/>
      <c r="ABL249" s="1"/>
      <c r="ABM249" s="1"/>
      <c r="ABN249" s="1"/>
      <c r="ABO249" s="1"/>
      <c r="ABP249" s="1"/>
      <c r="ABQ249" s="1"/>
      <c r="ABR249" s="1"/>
      <c r="ABS249" s="1"/>
      <c r="ABT249" s="1"/>
      <c r="ABU249" s="1"/>
      <c r="ABV249" s="1"/>
      <c r="ABW249" s="1"/>
      <c r="ABX249" s="1"/>
      <c r="ABY249" s="1"/>
      <c r="ABZ249" s="1"/>
      <c r="ACA249" s="1"/>
      <c r="ACB249" s="1"/>
      <c r="ACC249" s="1"/>
      <c r="ACD249" s="1"/>
      <c r="ACE249" s="1"/>
      <c r="ACF249" s="1"/>
      <c r="ACG249" s="1"/>
      <c r="ACH249" s="1"/>
      <c r="ACI249" s="1"/>
      <c r="ACJ249" s="1"/>
      <c r="ACK249" s="1"/>
      <c r="ACL249" s="1"/>
      <c r="ACM249" s="1"/>
      <c r="ACN249" s="1"/>
      <c r="ACO249" s="1"/>
      <c r="ACP249" s="1"/>
      <c r="ACQ249" s="1"/>
      <c r="ACR249" s="1"/>
      <c r="ACS249" s="1"/>
      <c r="ACT249" s="1"/>
      <c r="ACU249" s="1"/>
      <c r="ACV249" s="1"/>
      <c r="ACW249" s="1"/>
      <c r="ACX249" s="1"/>
      <c r="ACY249" s="1"/>
      <c r="ACZ249" s="1"/>
      <c r="ADA249" s="1"/>
      <c r="ADB249" s="1"/>
      <c r="ADC249" s="1"/>
      <c r="ADD249" s="1"/>
      <c r="ADE249" s="1"/>
      <c r="ADF249" s="1"/>
      <c r="ADG249" s="1"/>
      <c r="ADH249" s="1"/>
      <c r="ADI249" s="1"/>
      <c r="ADJ249" s="1"/>
      <c r="ADK249" s="1"/>
      <c r="ADL249" s="1"/>
      <c r="ADM249" s="1"/>
      <c r="ADN249" s="1"/>
      <c r="ADO249" s="1"/>
      <c r="ADP249" s="1"/>
      <c r="ADQ249" s="1"/>
      <c r="ADR249" s="1"/>
      <c r="ADS249" s="1"/>
      <c r="ADT249" s="1"/>
      <c r="ADU249" s="1"/>
      <c r="ADV249" s="1"/>
      <c r="ADW249" s="1"/>
      <c r="ADX249" s="1"/>
      <c r="ADY249" s="1"/>
      <c r="ADZ249" s="1"/>
      <c r="AEA249" s="1"/>
      <c r="AEB249" s="1"/>
      <c r="AEC249" s="1"/>
      <c r="AED249" s="1"/>
      <c r="AEE249" s="1"/>
      <c r="AEF249" s="1"/>
      <c r="AEG249" s="1"/>
      <c r="AEH249" s="1"/>
      <c r="AEI249" s="1"/>
      <c r="AEJ249" s="1"/>
      <c r="AEK249" s="1"/>
      <c r="AEL249" s="1"/>
      <c r="AEM249" s="1"/>
      <c r="AEN249" s="1"/>
      <c r="AEO249" s="1"/>
      <c r="AEP249" s="1"/>
      <c r="AEQ249" s="1"/>
      <c r="AER249" s="1"/>
      <c r="AES249" s="1"/>
      <c r="AET249" s="1"/>
      <c r="AEU249" s="1"/>
      <c r="AEV249" s="1"/>
      <c r="AEW249" s="1"/>
      <c r="AEX249" s="1"/>
      <c r="AEY249" s="1"/>
      <c r="AEZ249" s="1"/>
      <c r="AFA249" s="1"/>
      <c r="AFB249" s="1"/>
      <c r="AFC249" s="1"/>
      <c r="AFD249" s="1"/>
      <c r="AFE249" s="1"/>
      <c r="AFF249" s="1"/>
      <c r="AFG249" s="1"/>
      <c r="AFH249" s="1"/>
      <c r="AFI249" s="1"/>
      <c r="AFJ249" s="1"/>
      <c r="AFK249" s="1"/>
      <c r="AFL249" s="1"/>
      <c r="AFM249" s="1"/>
      <c r="AFN249" s="1"/>
      <c r="AFO249" s="1"/>
      <c r="AFP249" s="1"/>
      <c r="AFQ249" s="1"/>
      <c r="AFR249" s="1"/>
      <c r="AFS249" s="1"/>
      <c r="AFT249" s="1"/>
      <c r="AFU249" s="1"/>
      <c r="AFV249" s="1"/>
      <c r="AFW249" s="1"/>
      <c r="AFX249" s="1"/>
      <c r="AFY249" s="1"/>
      <c r="AFZ249" s="1"/>
      <c r="AGA249" s="1"/>
      <c r="AGB249" s="1"/>
      <c r="AGC249" s="1"/>
      <c r="AGD249" s="1"/>
      <c r="AGE249" s="1"/>
      <c r="AGF249" s="1"/>
      <c r="AGG249" s="1"/>
      <c r="AGH249" s="1"/>
      <c r="AGI249" s="1"/>
      <c r="AGJ249" s="1"/>
      <c r="AGK249" s="1"/>
      <c r="AGL249" s="1"/>
      <c r="AGM249" s="1"/>
      <c r="AGN249" s="1"/>
      <c r="AGO249" s="1"/>
      <c r="AGP249" s="1"/>
      <c r="AGQ249" s="1"/>
      <c r="AGR249" s="1"/>
      <c r="AGS249" s="1"/>
      <c r="AGT249" s="1"/>
      <c r="AGU249" s="1"/>
      <c r="AGV249" s="1"/>
      <c r="AGW249" s="1"/>
      <c r="AGX249" s="1"/>
      <c r="AGY249" s="1"/>
      <c r="AGZ249" s="1"/>
      <c r="AHA249" s="1"/>
      <c r="AHB249" s="1"/>
      <c r="AHC249" s="1"/>
      <c r="AHD249" s="1"/>
      <c r="AHE249" s="1"/>
      <c r="AHF249" s="1"/>
      <c r="AHG249" s="1"/>
      <c r="AHH249" s="1"/>
      <c r="AHI249" s="1"/>
      <c r="AHJ249" s="1"/>
      <c r="AHK249" s="1"/>
      <c r="AHL249" s="1"/>
      <c r="AHM249" s="1"/>
      <c r="AHN249" s="1"/>
      <c r="AHO249" s="1"/>
      <c r="AHP249" s="1"/>
      <c r="AHQ249" s="1"/>
      <c r="AHR249" s="1"/>
      <c r="AHS249" s="1"/>
      <c r="AHT249" s="1"/>
      <c r="AHU249" s="1"/>
      <c r="AHV249" s="1"/>
      <c r="AHW249" s="1"/>
      <c r="AHX249" s="1"/>
      <c r="AHY249" s="1"/>
      <c r="AHZ249" s="1"/>
      <c r="AIA249" s="1"/>
      <c r="AIB249" s="1"/>
      <c r="AIC249" s="1"/>
      <c r="AID249" s="1"/>
      <c r="AIE249" s="1"/>
      <c r="AIF249" s="1"/>
      <c r="AIG249" s="1"/>
      <c r="AIH249" s="1"/>
      <c r="AII249" s="1"/>
      <c r="AIJ249" s="1"/>
      <c r="AIK249" s="1"/>
      <c r="AIL249" s="1"/>
      <c r="AIM249" s="1"/>
      <c r="AIN249" s="1"/>
      <c r="AIO249" s="1"/>
      <c r="AIP249" s="1"/>
      <c r="AIQ249" s="1"/>
      <c r="AIR249" s="1"/>
      <c r="AIS249" s="1"/>
      <c r="AIT249" s="1"/>
      <c r="AIU249" s="1"/>
      <c r="AIV249" s="1"/>
      <c r="AIW249" s="1"/>
      <c r="AIX249" s="1"/>
      <c r="AIY249" s="1"/>
      <c r="AIZ249" s="1"/>
      <c r="AJA249" s="1"/>
      <c r="AJB249" s="1"/>
      <c r="AJC249" s="1"/>
      <c r="AJD249" s="1"/>
      <c r="AJE249" s="1"/>
      <c r="AJF249" s="1"/>
      <c r="AJG249" s="1"/>
      <c r="AJH249" s="1"/>
      <c r="AJI249" s="1"/>
      <c r="AJJ249" s="1"/>
      <c r="AJK249" s="1"/>
      <c r="AJL249" s="1"/>
      <c r="AJM249" s="1"/>
      <c r="AJN249" s="1"/>
      <c r="AJO249" s="1"/>
      <c r="AJP249" s="1"/>
      <c r="AJQ249" s="1"/>
      <c r="AJR249" s="1"/>
      <c r="AJS249" s="1"/>
      <c r="AJT249" s="1"/>
      <c r="AJU249" s="1"/>
      <c r="AJV249" s="1"/>
      <c r="AJW249" s="1"/>
      <c r="AJX249" s="1"/>
      <c r="AJY249" s="1"/>
      <c r="AJZ249" s="1"/>
      <c r="AKA249" s="1"/>
      <c r="AKB249" s="1"/>
      <c r="AKC249" s="1"/>
      <c r="AKD249" s="1"/>
      <c r="AKE249" s="1"/>
      <c r="AKF249" s="1"/>
      <c r="AKG249" s="1"/>
      <c r="AKH249" s="1"/>
      <c r="AKI249" s="1"/>
      <c r="AKJ249" s="1"/>
      <c r="AKK249" s="1"/>
      <c r="AKL249" s="1"/>
      <c r="AKM249" s="1"/>
      <c r="AKN249" s="1"/>
      <c r="AKO249" s="1"/>
      <c r="AKP249" s="1"/>
      <c r="AKQ249" s="1"/>
      <c r="AKR249" s="1"/>
      <c r="AKS249" s="1"/>
      <c r="AKT249" s="1"/>
      <c r="AKU249" s="1"/>
      <c r="AKV249" s="1"/>
      <c r="AKW249" s="1"/>
      <c r="AKX249" s="1"/>
      <c r="AKY249" s="1"/>
      <c r="AKZ249" s="1"/>
      <c r="ALA249" s="1"/>
      <c r="ALB249" s="1"/>
      <c r="ALC249" s="1"/>
      <c r="ALD249" s="1"/>
      <c r="ALE249" s="1"/>
      <c r="ALF249" s="1"/>
      <c r="ALG249" s="1"/>
      <c r="ALH249" s="1"/>
      <c r="ALI249" s="1"/>
      <c r="ALJ249" s="1"/>
      <c r="ALK249" s="1"/>
      <c r="ALL249" s="1"/>
      <c r="ALM249" s="1"/>
      <c r="ALN249" s="1"/>
      <c r="ALO249" s="1"/>
      <c r="ALP249" s="1"/>
      <c r="ALQ249" s="1"/>
      <c r="ALR249" s="1"/>
      <c r="ALS249" s="1"/>
      <c r="ALT249" s="1"/>
      <c r="ALU249" s="1"/>
      <c r="ALV249" s="1"/>
      <c r="ALW249" s="1"/>
      <c r="ALX249" s="1"/>
      <c r="ALY249" s="1"/>
      <c r="ALZ249" s="1"/>
      <c r="AMA249" s="1"/>
      <c r="AMB249" s="1"/>
      <c r="AMC249" s="1"/>
      <c r="AMD249" s="1"/>
      <c r="AME249" s="1"/>
      <c r="AMF249" s="1"/>
      <c r="AMG249" s="1"/>
      <c r="AMH249" s="1"/>
      <c r="AMI249" s="1"/>
      <c r="AMJ249" s="1"/>
    </row>
    <row r="250" spans="1:1024" s="8" customFormat="1" x14ac:dyDescent="0.25">
      <c r="A250" s="35">
        <v>242</v>
      </c>
      <c r="B250" s="3" t="s">
        <v>10</v>
      </c>
      <c r="C250" s="23">
        <f t="shared" si="101"/>
        <v>0</v>
      </c>
      <c r="D250" s="23">
        <f>D256</f>
        <v>0</v>
      </c>
      <c r="E250" s="23">
        <f t="shared" si="102"/>
        <v>0</v>
      </c>
      <c r="F250" s="23">
        <f t="shared" si="102"/>
        <v>0</v>
      </c>
      <c r="G250" s="23">
        <f t="shared" si="102"/>
        <v>0</v>
      </c>
      <c r="H250" s="23">
        <f t="shared" si="102"/>
        <v>0</v>
      </c>
      <c r="I250" s="23">
        <f t="shared" si="102"/>
        <v>0</v>
      </c>
      <c r="J250" s="23"/>
      <c r="K250" s="7"/>
      <c r="L250" s="1"/>
      <c r="M250" s="6"/>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row>
    <row r="251" spans="1:1024" s="8" customFormat="1" x14ac:dyDescent="0.25">
      <c r="A251" s="35">
        <v>243</v>
      </c>
      <c r="B251" s="3" t="s">
        <v>11</v>
      </c>
      <c r="C251" s="23">
        <f t="shared" si="101"/>
        <v>5000</v>
      </c>
      <c r="D251" s="23">
        <f>D257</f>
        <v>0</v>
      </c>
      <c r="E251" s="23">
        <f t="shared" si="102"/>
        <v>0</v>
      </c>
      <c r="F251" s="23">
        <f t="shared" si="102"/>
        <v>0</v>
      </c>
      <c r="G251" s="23">
        <f t="shared" si="102"/>
        <v>0</v>
      </c>
      <c r="H251" s="23">
        <f t="shared" si="102"/>
        <v>0</v>
      </c>
      <c r="I251" s="23">
        <f t="shared" si="102"/>
        <v>5000</v>
      </c>
      <c r="J251" s="23"/>
      <c r="K251" s="7"/>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row>
    <row r="252" spans="1:1024" s="8" customFormat="1" x14ac:dyDescent="0.25">
      <c r="A252" s="35">
        <v>244</v>
      </c>
      <c r="B252" s="5" t="s">
        <v>34</v>
      </c>
      <c r="C252" s="23">
        <f>SUM(D252:I252)</f>
        <v>0</v>
      </c>
      <c r="D252" s="23">
        <v>0</v>
      </c>
      <c r="E252" s="23">
        <v>0</v>
      </c>
      <c r="F252" s="23">
        <v>0</v>
      </c>
      <c r="G252" s="23">
        <v>0</v>
      </c>
      <c r="H252" s="23">
        <v>0</v>
      </c>
      <c r="I252" s="23">
        <v>0</v>
      </c>
      <c r="J252" s="23"/>
      <c r="K252" s="7"/>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row>
    <row r="253" spans="1:1024" x14ac:dyDescent="0.3">
      <c r="A253" s="35">
        <v>245</v>
      </c>
      <c r="B253" s="44" t="s">
        <v>16</v>
      </c>
      <c r="C253" s="44"/>
      <c r="D253" s="44"/>
      <c r="E253" s="44"/>
      <c r="F253" s="44"/>
      <c r="G253" s="44"/>
      <c r="H253" s="44"/>
      <c r="I253" s="44"/>
      <c r="J253" s="44"/>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row>
    <row r="254" spans="1:1024" x14ac:dyDescent="0.25">
      <c r="A254" s="35">
        <v>246</v>
      </c>
      <c r="B254" s="3" t="s">
        <v>17</v>
      </c>
      <c r="C254" s="23">
        <f>SUM(C255:C257)</f>
        <v>5000</v>
      </c>
      <c r="D254" s="23">
        <f t="shared" ref="D254:H254" si="103">SUM(D255:D257)</f>
        <v>0</v>
      </c>
      <c r="E254" s="23">
        <f t="shared" si="103"/>
        <v>0</v>
      </c>
      <c r="F254" s="23">
        <f t="shared" si="103"/>
        <v>0</v>
      </c>
      <c r="G254" s="23">
        <f t="shared" si="103"/>
        <v>0</v>
      </c>
      <c r="H254" s="23">
        <f t="shared" si="103"/>
        <v>0</v>
      </c>
      <c r="I254" s="23">
        <f>SUM(I255:I257)</f>
        <v>5000</v>
      </c>
      <c r="J254" s="23"/>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c r="JL254" s="1"/>
      <c r="JM254" s="1"/>
      <c r="JN254" s="1"/>
      <c r="JO254" s="1"/>
      <c r="JP254" s="1"/>
      <c r="JQ254" s="1"/>
      <c r="JR254" s="1"/>
      <c r="JS254" s="1"/>
      <c r="JT254" s="1"/>
      <c r="JU254" s="1"/>
      <c r="JV254" s="1"/>
      <c r="JW254" s="1"/>
      <c r="JX254" s="1"/>
      <c r="JY254" s="1"/>
      <c r="JZ254" s="1"/>
      <c r="KA254" s="1"/>
      <c r="KB254" s="1"/>
      <c r="KC254" s="1"/>
      <c r="KD254" s="1"/>
      <c r="KE254" s="1"/>
      <c r="KF254" s="1"/>
      <c r="KG254" s="1"/>
      <c r="KH254" s="1"/>
      <c r="KI254" s="1"/>
      <c r="KJ254" s="1"/>
      <c r="KK254" s="1"/>
      <c r="KL254" s="1"/>
      <c r="KM254" s="1"/>
      <c r="KN254" s="1"/>
      <c r="KO254" s="1"/>
      <c r="KP254" s="1"/>
      <c r="KQ254" s="1"/>
      <c r="KR254" s="1"/>
      <c r="KS254" s="1"/>
      <c r="KT254" s="1"/>
      <c r="KU254" s="1"/>
      <c r="KV254" s="1"/>
      <c r="KW254" s="1"/>
      <c r="KX254" s="1"/>
      <c r="KY254" s="1"/>
      <c r="KZ254" s="1"/>
      <c r="LA254" s="1"/>
      <c r="LB254" s="1"/>
      <c r="LC254" s="1"/>
      <c r="LD254" s="1"/>
      <c r="LE254" s="1"/>
      <c r="LF254" s="1"/>
      <c r="LG254" s="1"/>
      <c r="LH254" s="1"/>
      <c r="LI254" s="1"/>
      <c r="LJ254" s="1"/>
      <c r="LK254" s="1"/>
      <c r="LL254" s="1"/>
      <c r="LM254" s="1"/>
      <c r="LN254" s="1"/>
      <c r="LO254" s="1"/>
      <c r="LP254" s="1"/>
      <c r="LQ254" s="1"/>
      <c r="LR254" s="1"/>
      <c r="LS254" s="1"/>
      <c r="LT254" s="1"/>
      <c r="LU254" s="1"/>
      <c r="LV254" s="1"/>
      <c r="LW254" s="1"/>
      <c r="LX254" s="1"/>
      <c r="LY254" s="1"/>
      <c r="LZ254" s="1"/>
      <c r="MA254" s="1"/>
      <c r="MB254" s="1"/>
      <c r="MC254" s="1"/>
      <c r="MD254" s="1"/>
      <c r="ME254" s="1"/>
      <c r="MF254" s="1"/>
      <c r="MG254" s="1"/>
      <c r="MH254" s="1"/>
      <c r="MI254" s="1"/>
      <c r="MJ254" s="1"/>
      <c r="MK254" s="1"/>
      <c r="ML254" s="1"/>
      <c r="MM254" s="1"/>
      <c r="MN254" s="1"/>
      <c r="MO254" s="1"/>
      <c r="MP254" s="1"/>
      <c r="MQ254" s="1"/>
      <c r="MR254" s="1"/>
      <c r="MS254" s="1"/>
      <c r="MT254" s="1"/>
      <c r="MU254" s="1"/>
      <c r="MV254" s="1"/>
      <c r="MW254" s="1"/>
      <c r="MX254" s="1"/>
      <c r="MY254" s="1"/>
      <c r="MZ254" s="1"/>
      <c r="NA254" s="1"/>
      <c r="NB254" s="1"/>
      <c r="NC254" s="1"/>
      <c r="ND254" s="1"/>
      <c r="NE254" s="1"/>
      <c r="NF254" s="1"/>
      <c r="NG254" s="1"/>
      <c r="NH254" s="1"/>
      <c r="NI254" s="1"/>
      <c r="NJ254" s="1"/>
      <c r="NK254" s="1"/>
      <c r="NL254" s="1"/>
      <c r="NM254" s="1"/>
      <c r="NN254" s="1"/>
      <c r="NO254" s="1"/>
      <c r="NP254" s="1"/>
      <c r="NQ254" s="1"/>
      <c r="NR254" s="1"/>
      <c r="NS254" s="1"/>
      <c r="NT254" s="1"/>
      <c r="NU254" s="1"/>
      <c r="NV254" s="1"/>
      <c r="NW254" s="1"/>
      <c r="NX254" s="1"/>
      <c r="NY254" s="1"/>
      <c r="NZ254" s="1"/>
      <c r="OA254" s="1"/>
      <c r="OB254" s="1"/>
      <c r="OC254" s="1"/>
      <c r="OD254" s="1"/>
      <c r="OE254" s="1"/>
      <c r="OF254" s="1"/>
      <c r="OG254" s="1"/>
      <c r="OH254" s="1"/>
      <c r="OI254" s="1"/>
      <c r="OJ254" s="1"/>
      <c r="OK254" s="1"/>
      <c r="OL254" s="1"/>
      <c r="OM254" s="1"/>
      <c r="ON254" s="1"/>
      <c r="OO254" s="1"/>
      <c r="OP254" s="1"/>
      <c r="OQ254" s="1"/>
      <c r="OR254" s="1"/>
      <c r="OS254" s="1"/>
      <c r="OT254" s="1"/>
      <c r="OU254" s="1"/>
      <c r="OV254" s="1"/>
      <c r="OW254" s="1"/>
      <c r="OX254" s="1"/>
      <c r="OY254" s="1"/>
      <c r="OZ254" s="1"/>
      <c r="PA254" s="1"/>
      <c r="PB254" s="1"/>
      <c r="PC254" s="1"/>
      <c r="PD254" s="1"/>
      <c r="PE254" s="1"/>
      <c r="PF254" s="1"/>
      <c r="PG254" s="1"/>
      <c r="PH254" s="1"/>
      <c r="PI254" s="1"/>
      <c r="PJ254" s="1"/>
      <c r="PK254" s="1"/>
      <c r="PL254" s="1"/>
      <c r="PM254" s="1"/>
      <c r="PN254" s="1"/>
      <c r="PO254" s="1"/>
      <c r="PP254" s="1"/>
      <c r="PQ254" s="1"/>
      <c r="PR254" s="1"/>
      <c r="PS254" s="1"/>
      <c r="PT254" s="1"/>
      <c r="PU254" s="1"/>
      <c r="PV254" s="1"/>
      <c r="PW254" s="1"/>
      <c r="PX254" s="1"/>
      <c r="PY254" s="1"/>
      <c r="PZ254" s="1"/>
      <c r="QA254" s="1"/>
      <c r="QB254" s="1"/>
      <c r="QC254" s="1"/>
      <c r="QD254" s="1"/>
      <c r="QE254" s="1"/>
      <c r="QF254" s="1"/>
      <c r="QG254" s="1"/>
      <c r="QH254" s="1"/>
      <c r="QI254" s="1"/>
      <c r="QJ254" s="1"/>
      <c r="QK254" s="1"/>
      <c r="QL254" s="1"/>
      <c r="QM254" s="1"/>
      <c r="QN254" s="1"/>
      <c r="QO254" s="1"/>
      <c r="QP254" s="1"/>
      <c r="QQ254" s="1"/>
      <c r="QR254" s="1"/>
      <c r="QS254" s="1"/>
      <c r="QT254" s="1"/>
      <c r="QU254" s="1"/>
      <c r="QV254" s="1"/>
      <c r="QW254" s="1"/>
      <c r="QX254" s="1"/>
      <c r="QY254" s="1"/>
      <c r="QZ254" s="1"/>
      <c r="RA254" s="1"/>
      <c r="RB254" s="1"/>
      <c r="RC254" s="1"/>
      <c r="RD254" s="1"/>
      <c r="RE254" s="1"/>
      <c r="RF254" s="1"/>
      <c r="RG254" s="1"/>
      <c r="RH254" s="1"/>
      <c r="RI254" s="1"/>
      <c r="RJ254" s="1"/>
      <c r="RK254" s="1"/>
      <c r="RL254" s="1"/>
      <c r="RM254" s="1"/>
      <c r="RN254" s="1"/>
      <c r="RO254" s="1"/>
      <c r="RP254" s="1"/>
      <c r="RQ254" s="1"/>
      <c r="RR254" s="1"/>
      <c r="RS254" s="1"/>
      <c r="RT254" s="1"/>
      <c r="RU254" s="1"/>
      <c r="RV254" s="1"/>
      <c r="RW254" s="1"/>
      <c r="RX254" s="1"/>
      <c r="RY254" s="1"/>
      <c r="RZ254" s="1"/>
      <c r="SA254" s="1"/>
      <c r="SB254" s="1"/>
      <c r="SC254" s="1"/>
      <c r="SD254" s="1"/>
      <c r="SE254" s="1"/>
      <c r="SF254" s="1"/>
      <c r="SG254" s="1"/>
      <c r="SH254" s="1"/>
      <c r="SI254" s="1"/>
      <c r="SJ254" s="1"/>
      <c r="SK254" s="1"/>
      <c r="SL254" s="1"/>
      <c r="SM254" s="1"/>
      <c r="SN254" s="1"/>
      <c r="SO254" s="1"/>
      <c r="SP254" s="1"/>
      <c r="SQ254" s="1"/>
      <c r="SR254" s="1"/>
      <c r="SS254" s="1"/>
      <c r="ST254" s="1"/>
      <c r="SU254" s="1"/>
      <c r="SV254" s="1"/>
      <c r="SW254" s="1"/>
      <c r="SX254" s="1"/>
      <c r="SY254" s="1"/>
      <c r="SZ254" s="1"/>
      <c r="TA254" s="1"/>
      <c r="TB254" s="1"/>
      <c r="TC254" s="1"/>
      <c r="TD254" s="1"/>
      <c r="TE254" s="1"/>
      <c r="TF254" s="1"/>
      <c r="TG254" s="1"/>
      <c r="TH254" s="1"/>
      <c r="TI254" s="1"/>
      <c r="TJ254" s="1"/>
      <c r="TK254" s="1"/>
      <c r="TL254" s="1"/>
      <c r="TM254" s="1"/>
      <c r="TN254" s="1"/>
      <c r="TO254" s="1"/>
      <c r="TP254" s="1"/>
      <c r="TQ254" s="1"/>
      <c r="TR254" s="1"/>
      <c r="TS254" s="1"/>
      <c r="TT254" s="1"/>
      <c r="TU254" s="1"/>
      <c r="TV254" s="1"/>
      <c r="TW254" s="1"/>
      <c r="TX254" s="1"/>
      <c r="TY254" s="1"/>
      <c r="TZ254" s="1"/>
      <c r="UA254" s="1"/>
      <c r="UB254" s="1"/>
      <c r="UC254" s="1"/>
      <c r="UD254" s="1"/>
      <c r="UE254" s="1"/>
      <c r="UF254" s="1"/>
      <c r="UG254" s="1"/>
      <c r="UH254" s="1"/>
      <c r="UI254" s="1"/>
      <c r="UJ254" s="1"/>
      <c r="UK254" s="1"/>
      <c r="UL254" s="1"/>
      <c r="UM254" s="1"/>
      <c r="UN254" s="1"/>
      <c r="UO254" s="1"/>
      <c r="UP254" s="1"/>
      <c r="UQ254" s="1"/>
      <c r="UR254" s="1"/>
      <c r="US254" s="1"/>
      <c r="UT254" s="1"/>
      <c r="UU254" s="1"/>
      <c r="UV254" s="1"/>
      <c r="UW254" s="1"/>
      <c r="UX254" s="1"/>
      <c r="UY254" s="1"/>
      <c r="UZ254" s="1"/>
      <c r="VA254" s="1"/>
      <c r="VB254" s="1"/>
      <c r="VC254" s="1"/>
      <c r="VD254" s="1"/>
      <c r="VE254" s="1"/>
      <c r="VF254" s="1"/>
      <c r="VG254" s="1"/>
      <c r="VH254" s="1"/>
      <c r="VI254" s="1"/>
      <c r="VJ254" s="1"/>
      <c r="VK254" s="1"/>
      <c r="VL254" s="1"/>
      <c r="VM254" s="1"/>
      <c r="VN254" s="1"/>
      <c r="VO254" s="1"/>
      <c r="VP254" s="1"/>
      <c r="VQ254" s="1"/>
      <c r="VR254" s="1"/>
      <c r="VS254" s="1"/>
      <c r="VT254" s="1"/>
      <c r="VU254" s="1"/>
      <c r="VV254" s="1"/>
      <c r="VW254" s="1"/>
      <c r="VX254" s="1"/>
      <c r="VY254" s="1"/>
      <c r="VZ254" s="1"/>
      <c r="WA254" s="1"/>
      <c r="WB254" s="1"/>
      <c r="WC254" s="1"/>
      <c r="WD254" s="1"/>
      <c r="WE254" s="1"/>
      <c r="WF254" s="1"/>
      <c r="WG254" s="1"/>
      <c r="WH254" s="1"/>
      <c r="WI254" s="1"/>
      <c r="WJ254" s="1"/>
      <c r="WK254" s="1"/>
      <c r="WL254" s="1"/>
      <c r="WM254" s="1"/>
      <c r="WN254" s="1"/>
      <c r="WO254" s="1"/>
      <c r="WP254" s="1"/>
      <c r="WQ254" s="1"/>
      <c r="WR254" s="1"/>
      <c r="WS254" s="1"/>
      <c r="WT254" s="1"/>
      <c r="WU254" s="1"/>
      <c r="WV254" s="1"/>
      <c r="WW254" s="1"/>
      <c r="WX254" s="1"/>
      <c r="WY254" s="1"/>
      <c r="WZ254" s="1"/>
      <c r="XA254" s="1"/>
      <c r="XB254" s="1"/>
      <c r="XC254" s="1"/>
      <c r="XD254" s="1"/>
      <c r="XE254" s="1"/>
      <c r="XF254" s="1"/>
      <c r="XG254" s="1"/>
      <c r="XH254" s="1"/>
      <c r="XI254" s="1"/>
      <c r="XJ254" s="1"/>
      <c r="XK254" s="1"/>
      <c r="XL254" s="1"/>
      <c r="XM254" s="1"/>
      <c r="XN254" s="1"/>
      <c r="XO254" s="1"/>
      <c r="XP254" s="1"/>
      <c r="XQ254" s="1"/>
      <c r="XR254" s="1"/>
      <c r="XS254" s="1"/>
      <c r="XT254" s="1"/>
      <c r="XU254" s="1"/>
      <c r="XV254" s="1"/>
      <c r="XW254" s="1"/>
      <c r="XX254" s="1"/>
      <c r="XY254" s="1"/>
      <c r="XZ254" s="1"/>
      <c r="YA254" s="1"/>
      <c r="YB254" s="1"/>
      <c r="YC254" s="1"/>
      <c r="YD254" s="1"/>
      <c r="YE254" s="1"/>
      <c r="YF254" s="1"/>
      <c r="YG254" s="1"/>
      <c r="YH254" s="1"/>
      <c r="YI254" s="1"/>
      <c r="YJ254" s="1"/>
      <c r="YK254" s="1"/>
      <c r="YL254" s="1"/>
      <c r="YM254" s="1"/>
      <c r="YN254" s="1"/>
      <c r="YO254" s="1"/>
      <c r="YP254" s="1"/>
      <c r="YQ254" s="1"/>
      <c r="YR254" s="1"/>
      <c r="YS254" s="1"/>
      <c r="YT254" s="1"/>
      <c r="YU254" s="1"/>
      <c r="YV254" s="1"/>
      <c r="YW254" s="1"/>
      <c r="YX254" s="1"/>
      <c r="YY254" s="1"/>
      <c r="YZ254" s="1"/>
      <c r="ZA254" s="1"/>
      <c r="ZB254" s="1"/>
      <c r="ZC254" s="1"/>
      <c r="ZD254" s="1"/>
      <c r="ZE254" s="1"/>
      <c r="ZF254" s="1"/>
      <c r="ZG254" s="1"/>
      <c r="ZH254" s="1"/>
      <c r="ZI254" s="1"/>
      <c r="ZJ254" s="1"/>
      <c r="ZK254" s="1"/>
      <c r="ZL254" s="1"/>
      <c r="ZM254" s="1"/>
      <c r="ZN254" s="1"/>
      <c r="ZO254" s="1"/>
      <c r="ZP254" s="1"/>
      <c r="ZQ254" s="1"/>
      <c r="ZR254" s="1"/>
      <c r="ZS254" s="1"/>
      <c r="ZT254" s="1"/>
      <c r="ZU254" s="1"/>
      <c r="ZV254" s="1"/>
      <c r="ZW254" s="1"/>
      <c r="ZX254" s="1"/>
      <c r="ZY254" s="1"/>
      <c r="ZZ254" s="1"/>
      <c r="AAA254" s="1"/>
      <c r="AAB254" s="1"/>
      <c r="AAC254" s="1"/>
      <c r="AAD254" s="1"/>
      <c r="AAE254" s="1"/>
      <c r="AAF254" s="1"/>
      <c r="AAG254" s="1"/>
      <c r="AAH254" s="1"/>
      <c r="AAI254" s="1"/>
      <c r="AAJ254" s="1"/>
      <c r="AAK254" s="1"/>
      <c r="AAL254" s="1"/>
      <c r="AAM254" s="1"/>
      <c r="AAN254" s="1"/>
      <c r="AAO254" s="1"/>
      <c r="AAP254" s="1"/>
      <c r="AAQ254" s="1"/>
      <c r="AAR254" s="1"/>
      <c r="AAS254" s="1"/>
      <c r="AAT254" s="1"/>
      <c r="AAU254" s="1"/>
      <c r="AAV254" s="1"/>
      <c r="AAW254" s="1"/>
      <c r="AAX254" s="1"/>
      <c r="AAY254" s="1"/>
      <c r="AAZ254" s="1"/>
      <c r="ABA254" s="1"/>
      <c r="ABB254" s="1"/>
      <c r="ABC254" s="1"/>
      <c r="ABD254" s="1"/>
      <c r="ABE254" s="1"/>
      <c r="ABF254" s="1"/>
      <c r="ABG254" s="1"/>
      <c r="ABH254" s="1"/>
      <c r="ABI254" s="1"/>
      <c r="ABJ254" s="1"/>
      <c r="ABK254" s="1"/>
      <c r="ABL254" s="1"/>
      <c r="ABM254" s="1"/>
      <c r="ABN254" s="1"/>
      <c r="ABO254" s="1"/>
      <c r="ABP254" s="1"/>
      <c r="ABQ254" s="1"/>
      <c r="ABR254" s="1"/>
      <c r="ABS254" s="1"/>
      <c r="ABT254" s="1"/>
      <c r="ABU254" s="1"/>
      <c r="ABV254" s="1"/>
      <c r="ABW254" s="1"/>
      <c r="ABX254" s="1"/>
      <c r="ABY254" s="1"/>
      <c r="ABZ254" s="1"/>
      <c r="ACA254" s="1"/>
      <c r="ACB254" s="1"/>
      <c r="ACC254" s="1"/>
      <c r="ACD254" s="1"/>
      <c r="ACE254" s="1"/>
      <c r="ACF254" s="1"/>
      <c r="ACG254" s="1"/>
      <c r="ACH254" s="1"/>
      <c r="ACI254" s="1"/>
      <c r="ACJ254" s="1"/>
      <c r="ACK254" s="1"/>
      <c r="ACL254" s="1"/>
      <c r="ACM254" s="1"/>
      <c r="ACN254" s="1"/>
      <c r="ACO254" s="1"/>
      <c r="ACP254" s="1"/>
      <c r="ACQ254" s="1"/>
      <c r="ACR254" s="1"/>
      <c r="ACS254" s="1"/>
      <c r="ACT254" s="1"/>
      <c r="ACU254" s="1"/>
      <c r="ACV254" s="1"/>
      <c r="ACW254" s="1"/>
      <c r="ACX254" s="1"/>
      <c r="ACY254" s="1"/>
      <c r="ACZ254" s="1"/>
      <c r="ADA254" s="1"/>
      <c r="ADB254" s="1"/>
      <c r="ADC254" s="1"/>
      <c r="ADD254" s="1"/>
      <c r="ADE254" s="1"/>
      <c r="ADF254" s="1"/>
      <c r="ADG254" s="1"/>
      <c r="ADH254" s="1"/>
      <c r="ADI254" s="1"/>
      <c r="ADJ254" s="1"/>
      <c r="ADK254" s="1"/>
      <c r="ADL254" s="1"/>
      <c r="ADM254" s="1"/>
      <c r="ADN254" s="1"/>
      <c r="ADO254" s="1"/>
      <c r="ADP254" s="1"/>
      <c r="ADQ254" s="1"/>
      <c r="ADR254" s="1"/>
      <c r="ADS254" s="1"/>
      <c r="ADT254" s="1"/>
      <c r="ADU254" s="1"/>
      <c r="ADV254" s="1"/>
      <c r="ADW254" s="1"/>
      <c r="ADX254" s="1"/>
      <c r="ADY254" s="1"/>
      <c r="ADZ254" s="1"/>
      <c r="AEA254" s="1"/>
      <c r="AEB254" s="1"/>
      <c r="AEC254" s="1"/>
      <c r="AED254" s="1"/>
      <c r="AEE254" s="1"/>
      <c r="AEF254" s="1"/>
      <c r="AEG254" s="1"/>
      <c r="AEH254" s="1"/>
      <c r="AEI254" s="1"/>
      <c r="AEJ254" s="1"/>
      <c r="AEK254" s="1"/>
      <c r="AEL254" s="1"/>
      <c r="AEM254" s="1"/>
      <c r="AEN254" s="1"/>
      <c r="AEO254" s="1"/>
      <c r="AEP254" s="1"/>
      <c r="AEQ254" s="1"/>
      <c r="AER254" s="1"/>
      <c r="AES254" s="1"/>
      <c r="AET254" s="1"/>
      <c r="AEU254" s="1"/>
      <c r="AEV254" s="1"/>
      <c r="AEW254" s="1"/>
      <c r="AEX254" s="1"/>
      <c r="AEY254" s="1"/>
      <c r="AEZ254" s="1"/>
      <c r="AFA254" s="1"/>
      <c r="AFB254" s="1"/>
      <c r="AFC254" s="1"/>
      <c r="AFD254" s="1"/>
      <c r="AFE254" s="1"/>
      <c r="AFF254" s="1"/>
      <c r="AFG254" s="1"/>
      <c r="AFH254" s="1"/>
      <c r="AFI254" s="1"/>
      <c r="AFJ254" s="1"/>
      <c r="AFK254" s="1"/>
      <c r="AFL254" s="1"/>
      <c r="AFM254" s="1"/>
      <c r="AFN254" s="1"/>
      <c r="AFO254" s="1"/>
      <c r="AFP254" s="1"/>
      <c r="AFQ254" s="1"/>
      <c r="AFR254" s="1"/>
      <c r="AFS254" s="1"/>
      <c r="AFT254" s="1"/>
      <c r="AFU254" s="1"/>
      <c r="AFV254" s="1"/>
      <c r="AFW254" s="1"/>
      <c r="AFX254" s="1"/>
      <c r="AFY254" s="1"/>
      <c r="AFZ254" s="1"/>
      <c r="AGA254" s="1"/>
      <c r="AGB254" s="1"/>
      <c r="AGC254" s="1"/>
      <c r="AGD254" s="1"/>
      <c r="AGE254" s="1"/>
      <c r="AGF254" s="1"/>
      <c r="AGG254" s="1"/>
      <c r="AGH254" s="1"/>
      <c r="AGI254" s="1"/>
      <c r="AGJ254" s="1"/>
      <c r="AGK254" s="1"/>
      <c r="AGL254" s="1"/>
      <c r="AGM254" s="1"/>
      <c r="AGN254" s="1"/>
      <c r="AGO254" s="1"/>
      <c r="AGP254" s="1"/>
      <c r="AGQ254" s="1"/>
      <c r="AGR254" s="1"/>
      <c r="AGS254" s="1"/>
      <c r="AGT254" s="1"/>
      <c r="AGU254" s="1"/>
      <c r="AGV254" s="1"/>
      <c r="AGW254" s="1"/>
      <c r="AGX254" s="1"/>
      <c r="AGY254" s="1"/>
      <c r="AGZ254" s="1"/>
      <c r="AHA254" s="1"/>
      <c r="AHB254" s="1"/>
      <c r="AHC254" s="1"/>
      <c r="AHD254" s="1"/>
      <c r="AHE254" s="1"/>
      <c r="AHF254" s="1"/>
      <c r="AHG254" s="1"/>
      <c r="AHH254" s="1"/>
      <c r="AHI254" s="1"/>
      <c r="AHJ254" s="1"/>
      <c r="AHK254" s="1"/>
      <c r="AHL254" s="1"/>
      <c r="AHM254" s="1"/>
      <c r="AHN254" s="1"/>
      <c r="AHO254" s="1"/>
      <c r="AHP254" s="1"/>
      <c r="AHQ254" s="1"/>
      <c r="AHR254" s="1"/>
      <c r="AHS254" s="1"/>
      <c r="AHT254" s="1"/>
      <c r="AHU254" s="1"/>
      <c r="AHV254" s="1"/>
      <c r="AHW254" s="1"/>
      <c r="AHX254" s="1"/>
      <c r="AHY254" s="1"/>
      <c r="AHZ254" s="1"/>
      <c r="AIA254" s="1"/>
      <c r="AIB254" s="1"/>
      <c r="AIC254" s="1"/>
      <c r="AID254" s="1"/>
      <c r="AIE254" s="1"/>
      <c r="AIF254" s="1"/>
      <c r="AIG254" s="1"/>
      <c r="AIH254" s="1"/>
      <c r="AII254" s="1"/>
      <c r="AIJ254" s="1"/>
      <c r="AIK254" s="1"/>
      <c r="AIL254" s="1"/>
      <c r="AIM254" s="1"/>
      <c r="AIN254" s="1"/>
      <c r="AIO254" s="1"/>
      <c r="AIP254" s="1"/>
      <c r="AIQ254" s="1"/>
      <c r="AIR254" s="1"/>
      <c r="AIS254" s="1"/>
      <c r="AIT254" s="1"/>
      <c r="AIU254" s="1"/>
      <c r="AIV254" s="1"/>
      <c r="AIW254" s="1"/>
      <c r="AIX254" s="1"/>
      <c r="AIY254" s="1"/>
      <c r="AIZ254" s="1"/>
      <c r="AJA254" s="1"/>
      <c r="AJB254" s="1"/>
      <c r="AJC254" s="1"/>
      <c r="AJD254" s="1"/>
      <c r="AJE254" s="1"/>
      <c r="AJF254" s="1"/>
      <c r="AJG254" s="1"/>
      <c r="AJH254" s="1"/>
      <c r="AJI254" s="1"/>
      <c r="AJJ254" s="1"/>
      <c r="AJK254" s="1"/>
      <c r="AJL254" s="1"/>
      <c r="AJM254" s="1"/>
      <c r="AJN254" s="1"/>
      <c r="AJO254" s="1"/>
      <c r="AJP254" s="1"/>
      <c r="AJQ254" s="1"/>
      <c r="AJR254" s="1"/>
      <c r="AJS254" s="1"/>
      <c r="AJT254" s="1"/>
      <c r="AJU254" s="1"/>
      <c r="AJV254" s="1"/>
      <c r="AJW254" s="1"/>
      <c r="AJX254" s="1"/>
      <c r="AJY254" s="1"/>
      <c r="AJZ254" s="1"/>
      <c r="AKA254" s="1"/>
      <c r="AKB254" s="1"/>
      <c r="AKC254" s="1"/>
      <c r="AKD254" s="1"/>
      <c r="AKE254" s="1"/>
      <c r="AKF254" s="1"/>
      <c r="AKG254" s="1"/>
      <c r="AKH254" s="1"/>
      <c r="AKI254" s="1"/>
      <c r="AKJ254" s="1"/>
      <c r="AKK254" s="1"/>
      <c r="AKL254" s="1"/>
      <c r="AKM254" s="1"/>
      <c r="AKN254" s="1"/>
      <c r="AKO254" s="1"/>
      <c r="AKP254" s="1"/>
      <c r="AKQ254" s="1"/>
      <c r="AKR254" s="1"/>
      <c r="AKS254" s="1"/>
      <c r="AKT254" s="1"/>
      <c r="AKU254" s="1"/>
      <c r="AKV254" s="1"/>
      <c r="AKW254" s="1"/>
      <c r="AKX254" s="1"/>
      <c r="AKY254" s="1"/>
      <c r="AKZ254" s="1"/>
      <c r="ALA254" s="1"/>
      <c r="ALB254" s="1"/>
      <c r="ALC254" s="1"/>
      <c r="ALD254" s="1"/>
      <c r="ALE254" s="1"/>
      <c r="ALF254" s="1"/>
      <c r="ALG254" s="1"/>
      <c r="ALH254" s="1"/>
      <c r="ALI254" s="1"/>
      <c r="ALJ254" s="1"/>
      <c r="ALK254" s="1"/>
      <c r="ALL254" s="1"/>
      <c r="ALM254" s="1"/>
      <c r="ALN254" s="1"/>
      <c r="ALO254" s="1"/>
      <c r="ALP254" s="1"/>
      <c r="ALQ254" s="1"/>
      <c r="ALR254" s="1"/>
      <c r="ALS254" s="1"/>
      <c r="ALT254" s="1"/>
      <c r="ALU254" s="1"/>
      <c r="ALV254" s="1"/>
      <c r="ALW254" s="1"/>
      <c r="ALX254" s="1"/>
      <c r="ALY254" s="1"/>
      <c r="ALZ254" s="1"/>
      <c r="AMA254" s="1"/>
      <c r="AMB254" s="1"/>
      <c r="AMC254" s="1"/>
      <c r="AMD254" s="1"/>
      <c r="AME254" s="1"/>
      <c r="AMF254" s="1"/>
      <c r="AMG254" s="1"/>
      <c r="AMH254" s="1"/>
      <c r="AMI254" s="1"/>
      <c r="AMJ254" s="1"/>
    </row>
    <row r="255" spans="1:1024" x14ac:dyDescent="0.25">
      <c r="A255" s="35">
        <v>247</v>
      </c>
      <c r="B255" s="3" t="s">
        <v>9</v>
      </c>
      <c r="C255" s="23">
        <f>SUM(D255:I255)</f>
        <v>0</v>
      </c>
      <c r="D255" s="2">
        <f>D259</f>
        <v>0</v>
      </c>
      <c r="E255" s="2">
        <f t="shared" ref="E255:I257" si="104">E259</f>
        <v>0</v>
      </c>
      <c r="F255" s="2">
        <f t="shared" si="104"/>
        <v>0</v>
      </c>
      <c r="G255" s="2">
        <f t="shared" si="104"/>
        <v>0</v>
      </c>
      <c r="H255" s="2">
        <f t="shared" si="104"/>
        <v>0</v>
      </c>
      <c r="I255" s="2">
        <f t="shared" si="104"/>
        <v>0</v>
      </c>
      <c r="J255" s="23"/>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c r="JW255" s="1"/>
      <c r="JX255" s="1"/>
      <c r="JY255" s="1"/>
      <c r="JZ255" s="1"/>
      <c r="KA255" s="1"/>
      <c r="KB255" s="1"/>
      <c r="KC255" s="1"/>
      <c r="KD255" s="1"/>
      <c r="KE255" s="1"/>
      <c r="KF255" s="1"/>
      <c r="KG255" s="1"/>
      <c r="KH255" s="1"/>
      <c r="KI255" s="1"/>
      <c r="KJ255" s="1"/>
      <c r="KK255" s="1"/>
      <c r="KL255" s="1"/>
      <c r="KM255" s="1"/>
      <c r="KN255" s="1"/>
      <c r="KO255" s="1"/>
      <c r="KP255" s="1"/>
      <c r="KQ255" s="1"/>
      <c r="KR255" s="1"/>
      <c r="KS255" s="1"/>
      <c r="KT255" s="1"/>
      <c r="KU255" s="1"/>
      <c r="KV255" s="1"/>
      <c r="KW255" s="1"/>
      <c r="KX255" s="1"/>
      <c r="KY255" s="1"/>
      <c r="KZ255" s="1"/>
      <c r="LA255" s="1"/>
      <c r="LB255" s="1"/>
      <c r="LC255" s="1"/>
      <c r="LD255" s="1"/>
      <c r="LE255" s="1"/>
      <c r="LF255" s="1"/>
      <c r="LG255" s="1"/>
      <c r="LH255" s="1"/>
      <c r="LI255" s="1"/>
      <c r="LJ255" s="1"/>
      <c r="LK255" s="1"/>
      <c r="LL255" s="1"/>
      <c r="LM255" s="1"/>
      <c r="LN255" s="1"/>
      <c r="LO255" s="1"/>
      <c r="LP255" s="1"/>
      <c r="LQ255" s="1"/>
      <c r="LR255" s="1"/>
      <c r="LS255" s="1"/>
      <c r="LT255" s="1"/>
      <c r="LU255" s="1"/>
      <c r="LV255" s="1"/>
      <c r="LW255" s="1"/>
      <c r="LX255" s="1"/>
      <c r="LY255" s="1"/>
      <c r="LZ255" s="1"/>
      <c r="MA255" s="1"/>
      <c r="MB255" s="1"/>
      <c r="MC255" s="1"/>
      <c r="MD255" s="1"/>
      <c r="ME255" s="1"/>
      <c r="MF255" s="1"/>
      <c r="MG255" s="1"/>
      <c r="MH255" s="1"/>
      <c r="MI255" s="1"/>
      <c r="MJ255" s="1"/>
      <c r="MK255" s="1"/>
      <c r="ML255" s="1"/>
      <c r="MM255" s="1"/>
      <c r="MN255" s="1"/>
      <c r="MO255" s="1"/>
      <c r="MP255" s="1"/>
      <c r="MQ255" s="1"/>
      <c r="MR255" s="1"/>
      <c r="MS255" s="1"/>
      <c r="MT255" s="1"/>
      <c r="MU255" s="1"/>
      <c r="MV255" s="1"/>
      <c r="MW255" s="1"/>
      <c r="MX255" s="1"/>
      <c r="MY255" s="1"/>
      <c r="MZ255" s="1"/>
      <c r="NA255" s="1"/>
      <c r="NB255" s="1"/>
      <c r="NC255" s="1"/>
      <c r="ND255" s="1"/>
      <c r="NE255" s="1"/>
      <c r="NF255" s="1"/>
      <c r="NG255" s="1"/>
      <c r="NH255" s="1"/>
      <c r="NI255" s="1"/>
      <c r="NJ255" s="1"/>
      <c r="NK255" s="1"/>
      <c r="NL255" s="1"/>
      <c r="NM255" s="1"/>
      <c r="NN255" s="1"/>
      <c r="NO255" s="1"/>
      <c r="NP255" s="1"/>
      <c r="NQ255" s="1"/>
      <c r="NR255" s="1"/>
      <c r="NS255" s="1"/>
      <c r="NT255" s="1"/>
      <c r="NU255" s="1"/>
      <c r="NV255" s="1"/>
      <c r="NW255" s="1"/>
      <c r="NX255" s="1"/>
      <c r="NY255" s="1"/>
      <c r="NZ255" s="1"/>
      <c r="OA255" s="1"/>
      <c r="OB255" s="1"/>
      <c r="OC255" s="1"/>
      <c r="OD255" s="1"/>
      <c r="OE255" s="1"/>
      <c r="OF255" s="1"/>
      <c r="OG255" s="1"/>
      <c r="OH255" s="1"/>
      <c r="OI255" s="1"/>
      <c r="OJ255" s="1"/>
      <c r="OK255" s="1"/>
      <c r="OL255" s="1"/>
      <c r="OM255" s="1"/>
      <c r="ON255" s="1"/>
      <c r="OO255" s="1"/>
      <c r="OP255" s="1"/>
      <c r="OQ255" s="1"/>
      <c r="OR255" s="1"/>
      <c r="OS255" s="1"/>
      <c r="OT255" s="1"/>
      <c r="OU255" s="1"/>
      <c r="OV255" s="1"/>
      <c r="OW255" s="1"/>
      <c r="OX255" s="1"/>
      <c r="OY255" s="1"/>
      <c r="OZ255" s="1"/>
      <c r="PA255" s="1"/>
      <c r="PB255" s="1"/>
      <c r="PC255" s="1"/>
      <c r="PD255" s="1"/>
      <c r="PE255" s="1"/>
      <c r="PF255" s="1"/>
      <c r="PG255" s="1"/>
      <c r="PH255" s="1"/>
      <c r="PI255" s="1"/>
      <c r="PJ255" s="1"/>
      <c r="PK255" s="1"/>
      <c r="PL255" s="1"/>
      <c r="PM255" s="1"/>
      <c r="PN255" s="1"/>
      <c r="PO255" s="1"/>
      <c r="PP255" s="1"/>
      <c r="PQ255" s="1"/>
      <c r="PR255" s="1"/>
      <c r="PS255" s="1"/>
      <c r="PT255" s="1"/>
      <c r="PU255" s="1"/>
      <c r="PV255" s="1"/>
      <c r="PW255" s="1"/>
      <c r="PX255" s="1"/>
      <c r="PY255" s="1"/>
      <c r="PZ255" s="1"/>
      <c r="QA255" s="1"/>
      <c r="QB255" s="1"/>
      <c r="QC255" s="1"/>
      <c r="QD255" s="1"/>
      <c r="QE255" s="1"/>
      <c r="QF255" s="1"/>
      <c r="QG255" s="1"/>
      <c r="QH255" s="1"/>
      <c r="QI255" s="1"/>
      <c r="QJ255" s="1"/>
      <c r="QK255" s="1"/>
      <c r="QL255" s="1"/>
      <c r="QM255" s="1"/>
      <c r="QN255" s="1"/>
      <c r="QO255" s="1"/>
      <c r="QP255" s="1"/>
      <c r="QQ255" s="1"/>
      <c r="QR255" s="1"/>
      <c r="QS255" s="1"/>
      <c r="QT255" s="1"/>
      <c r="QU255" s="1"/>
      <c r="QV255" s="1"/>
      <c r="QW255" s="1"/>
      <c r="QX255" s="1"/>
      <c r="QY255" s="1"/>
      <c r="QZ255" s="1"/>
      <c r="RA255" s="1"/>
      <c r="RB255" s="1"/>
      <c r="RC255" s="1"/>
      <c r="RD255" s="1"/>
      <c r="RE255" s="1"/>
      <c r="RF255" s="1"/>
      <c r="RG255" s="1"/>
      <c r="RH255" s="1"/>
      <c r="RI255" s="1"/>
      <c r="RJ255" s="1"/>
      <c r="RK255" s="1"/>
      <c r="RL255" s="1"/>
      <c r="RM255" s="1"/>
      <c r="RN255" s="1"/>
      <c r="RO255" s="1"/>
      <c r="RP255" s="1"/>
      <c r="RQ255" s="1"/>
      <c r="RR255" s="1"/>
      <c r="RS255" s="1"/>
      <c r="RT255" s="1"/>
      <c r="RU255" s="1"/>
      <c r="RV255" s="1"/>
      <c r="RW255" s="1"/>
      <c r="RX255" s="1"/>
      <c r="RY255" s="1"/>
      <c r="RZ255" s="1"/>
      <c r="SA255" s="1"/>
      <c r="SB255" s="1"/>
      <c r="SC255" s="1"/>
      <c r="SD255" s="1"/>
      <c r="SE255" s="1"/>
      <c r="SF255" s="1"/>
      <c r="SG255" s="1"/>
      <c r="SH255" s="1"/>
      <c r="SI255" s="1"/>
      <c r="SJ255" s="1"/>
      <c r="SK255" s="1"/>
      <c r="SL255" s="1"/>
      <c r="SM255" s="1"/>
      <c r="SN255" s="1"/>
      <c r="SO255" s="1"/>
      <c r="SP255" s="1"/>
      <c r="SQ255" s="1"/>
      <c r="SR255" s="1"/>
      <c r="SS255" s="1"/>
      <c r="ST255" s="1"/>
      <c r="SU255" s="1"/>
      <c r="SV255" s="1"/>
      <c r="SW255" s="1"/>
      <c r="SX255" s="1"/>
      <c r="SY255" s="1"/>
      <c r="SZ255" s="1"/>
      <c r="TA255" s="1"/>
      <c r="TB255" s="1"/>
      <c r="TC255" s="1"/>
      <c r="TD255" s="1"/>
      <c r="TE255" s="1"/>
      <c r="TF255" s="1"/>
      <c r="TG255" s="1"/>
      <c r="TH255" s="1"/>
      <c r="TI255" s="1"/>
      <c r="TJ255" s="1"/>
      <c r="TK255" s="1"/>
      <c r="TL255" s="1"/>
      <c r="TM255" s="1"/>
      <c r="TN255" s="1"/>
      <c r="TO255" s="1"/>
      <c r="TP255" s="1"/>
      <c r="TQ255" s="1"/>
      <c r="TR255" s="1"/>
      <c r="TS255" s="1"/>
      <c r="TT255" s="1"/>
      <c r="TU255" s="1"/>
      <c r="TV255" s="1"/>
      <c r="TW255" s="1"/>
      <c r="TX255" s="1"/>
      <c r="TY255" s="1"/>
      <c r="TZ255" s="1"/>
      <c r="UA255" s="1"/>
      <c r="UB255" s="1"/>
      <c r="UC255" s="1"/>
      <c r="UD255" s="1"/>
      <c r="UE255" s="1"/>
      <c r="UF255" s="1"/>
      <c r="UG255" s="1"/>
      <c r="UH255" s="1"/>
      <c r="UI255" s="1"/>
      <c r="UJ255" s="1"/>
      <c r="UK255" s="1"/>
      <c r="UL255" s="1"/>
      <c r="UM255" s="1"/>
      <c r="UN255" s="1"/>
      <c r="UO255" s="1"/>
      <c r="UP255" s="1"/>
      <c r="UQ255" s="1"/>
      <c r="UR255" s="1"/>
      <c r="US255" s="1"/>
      <c r="UT255" s="1"/>
      <c r="UU255" s="1"/>
      <c r="UV255" s="1"/>
      <c r="UW255" s="1"/>
      <c r="UX255" s="1"/>
      <c r="UY255" s="1"/>
      <c r="UZ255" s="1"/>
      <c r="VA255" s="1"/>
      <c r="VB255" s="1"/>
      <c r="VC255" s="1"/>
      <c r="VD255" s="1"/>
      <c r="VE255" s="1"/>
      <c r="VF255" s="1"/>
      <c r="VG255" s="1"/>
      <c r="VH255" s="1"/>
      <c r="VI255" s="1"/>
      <c r="VJ255" s="1"/>
      <c r="VK255" s="1"/>
      <c r="VL255" s="1"/>
      <c r="VM255" s="1"/>
      <c r="VN255" s="1"/>
      <c r="VO255" s="1"/>
      <c r="VP255" s="1"/>
      <c r="VQ255" s="1"/>
      <c r="VR255" s="1"/>
      <c r="VS255" s="1"/>
      <c r="VT255" s="1"/>
      <c r="VU255" s="1"/>
      <c r="VV255" s="1"/>
      <c r="VW255" s="1"/>
      <c r="VX255" s="1"/>
      <c r="VY255" s="1"/>
      <c r="VZ255" s="1"/>
      <c r="WA255" s="1"/>
      <c r="WB255" s="1"/>
      <c r="WC255" s="1"/>
      <c r="WD255" s="1"/>
      <c r="WE255" s="1"/>
      <c r="WF255" s="1"/>
      <c r="WG255" s="1"/>
      <c r="WH255" s="1"/>
      <c r="WI255" s="1"/>
      <c r="WJ255" s="1"/>
      <c r="WK255" s="1"/>
      <c r="WL255" s="1"/>
      <c r="WM255" s="1"/>
      <c r="WN255" s="1"/>
      <c r="WO255" s="1"/>
      <c r="WP255" s="1"/>
      <c r="WQ255" s="1"/>
      <c r="WR255" s="1"/>
      <c r="WS255" s="1"/>
      <c r="WT255" s="1"/>
      <c r="WU255" s="1"/>
      <c r="WV255" s="1"/>
      <c r="WW255" s="1"/>
      <c r="WX255" s="1"/>
      <c r="WY255" s="1"/>
      <c r="WZ255" s="1"/>
      <c r="XA255" s="1"/>
      <c r="XB255" s="1"/>
      <c r="XC255" s="1"/>
      <c r="XD255" s="1"/>
      <c r="XE255" s="1"/>
      <c r="XF255" s="1"/>
      <c r="XG255" s="1"/>
      <c r="XH255" s="1"/>
      <c r="XI255" s="1"/>
      <c r="XJ255" s="1"/>
      <c r="XK255" s="1"/>
      <c r="XL255" s="1"/>
      <c r="XM255" s="1"/>
      <c r="XN255" s="1"/>
      <c r="XO255" s="1"/>
      <c r="XP255" s="1"/>
      <c r="XQ255" s="1"/>
      <c r="XR255" s="1"/>
      <c r="XS255" s="1"/>
      <c r="XT255" s="1"/>
      <c r="XU255" s="1"/>
      <c r="XV255" s="1"/>
      <c r="XW255" s="1"/>
      <c r="XX255" s="1"/>
      <c r="XY255" s="1"/>
      <c r="XZ255" s="1"/>
      <c r="YA255" s="1"/>
      <c r="YB255" s="1"/>
      <c r="YC255" s="1"/>
      <c r="YD255" s="1"/>
      <c r="YE255" s="1"/>
      <c r="YF255" s="1"/>
      <c r="YG255" s="1"/>
      <c r="YH255" s="1"/>
      <c r="YI255" s="1"/>
      <c r="YJ255" s="1"/>
      <c r="YK255" s="1"/>
      <c r="YL255" s="1"/>
      <c r="YM255" s="1"/>
      <c r="YN255" s="1"/>
      <c r="YO255" s="1"/>
      <c r="YP255" s="1"/>
      <c r="YQ255" s="1"/>
      <c r="YR255" s="1"/>
      <c r="YS255" s="1"/>
      <c r="YT255" s="1"/>
      <c r="YU255" s="1"/>
      <c r="YV255" s="1"/>
      <c r="YW255" s="1"/>
      <c r="YX255" s="1"/>
      <c r="YY255" s="1"/>
      <c r="YZ255" s="1"/>
      <c r="ZA255" s="1"/>
      <c r="ZB255" s="1"/>
      <c r="ZC255" s="1"/>
      <c r="ZD255" s="1"/>
      <c r="ZE255" s="1"/>
      <c r="ZF255" s="1"/>
      <c r="ZG255" s="1"/>
      <c r="ZH255" s="1"/>
      <c r="ZI255" s="1"/>
      <c r="ZJ255" s="1"/>
      <c r="ZK255" s="1"/>
      <c r="ZL255" s="1"/>
      <c r="ZM255" s="1"/>
      <c r="ZN255" s="1"/>
      <c r="ZO255" s="1"/>
      <c r="ZP255" s="1"/>
      <c r="ZQ255" s="1"/>
      <c r="ZR255" s="1"/>
      <c r="ZS255" s="1"/>
      <c r="ZT255" s="1"/>
      <c r="ZU255" s="1"/>
      <c r="ZV255" s="1"/>
      <c r="ZW255" s="1"/>
      <c r="ZX255" s="1"/>
      <c r="ZY255" s="1"/>
      <c r="ZZ255" s="1"/>
      <c r="AAA255" s="1"/>
      <c r="AAB255" s="1"/>
      <c r="AAC255" s="1"/>
      <c r="AAD255" s="1"/>
      <c r="AAE255" s="1"/>
      <c r="AAF255" s="1"/>
      <c r="AAG255" s="1"/>
      <c r="AAH255" s="1"/>
      <c r="AAI255" s="1"/>
      <c r="AAJ255" s="1"/>
      <c r="AAK255" s="1"/>
      <c r="AAL255" s="1"/>
      <c r="AAM255" s="1"/>
      <c r="AAN255" s="1"/>
      <c r="AAO255" s="1"/>
      <c r="AAP255" s="1"/>
      <c r="AAQ255" s="1"/>
      <c r="AAR255" s="1"/>
      <c r="AAS255" s="1"/>
      <c r="AAT255" s="1"/>
      <c r="AAU255" s="1"/>
      <c r="AAV255" s="1"/>
      <c r="AAW255" s="1"/>
      <c r="AAX255" s="1"/>
      <c r="AAY255" s="1"/>
      <c r="AAZ255" s="1"/>
      <c r="ABA255" s="1"/>
      <c r="ABB255" s="1"/>
      <c r="ABC255" s="1"/>
      <c r="ABD255" s="1"/>
      <c r="ABE255" s="1"/>
      <c r="ABF255" s="1"/>
      <c r="ABG255" s="1"/>
      <c r="ABH255" s="1"/>
      <c r="ABI255" s="1"/>
      <c r="ABJ255" s="1"/>
      <c r="ABK255" s="1"/>
      <c r="ABL255" s="1"/>
      <c r="ABM255" s="1"/>
      <c r="ABN255" s="1"/>
      <c r="ABO255" s="1"/>
      <c r="ABP255" s="1"/>
      <c r="ABQ255" s="1"/>
      <c r="ABR255" s="1"/>
      <c r="ABS255" s="1"/>
      <c r="ABT255" s="1"/>
      <c r="ABU255" s="1"/>
      <c r="ABV255" s="1"/>
      <c r="ABW255" s="1"/>
      <c r="ABX255" s="1"/>
      <c r="ABY255" s="1"/>
      <c r="ABZ255" s="1"/>
      <c r="ACA255" s="1"/>
      <c r="ACB255" s="1"/>
      <c r="ACC255" s="1"/>
      <c r="ACD255" s="1"/>
      <c r="ACE255" s="1"/>
      <c r="ACF255" s="1"/>
      <c r="ACG255" s="1"/>
      <c r="ACH255" s="1"/>
      <c r="ACI255" s="1"/>
      <c r="ACJ255" s="1"/>
      <c r="ACK255" s="1"/>
      <c r="ACL255" s="1"/>
      <c r="ACM255" s="1"/>
      <c r="ACN255" s="1"/>
      <c r="ACO255" s="1"/>
      <c r="ACP255" s="1"/>
      <c r="ACQ255" s="1"/>
      <c r="ACR255" s="1"/>
      <c r="ACS255" s="1"/>
      <c r="ACT255" s="1"/>
      <c r="ACU255" s="1"/>
      <c r="ACV255" s="1"/>
      <c r="ACW255" s="1"/>
      <c r="ACX255" s="1"/>
      <c r="ACY255" s="1"/>
      <c r="ACZ255" s="1"/>
      <c r="ADA255" s="1"/>
      <c r="ADB255" s="1"/>
      <c r="ADC255" s="1"/>
      <c r="ADD255" s="1"/>
      <c r="ADE255" s="1"/>
      <c r="ADF255" s="1"/>
      <c r="ADG255" s="1"/>
      <c r="ADH255" s="1"/>
      <c r="ADI255" s="1"/>
      <c r="ADJ255" s="1"/>
      <c r="ADK255" s="1"/>
      <c r="ADL255" s="1"/>
      <c r="ADM255" s="1"/>
      <c r="ADN255" s="1"/>
      <c r="ADO255" s="1"/>
      <c r="ADP255" s="1"/>
      <c r="ADQ255" s="1"/>
      <c r="ADR255" s="1"/>
      <c r="ADS255" s="1"/>
      <c r="ADT255" s="1"/>
      <c r="ADU255" s="1"/>
      <c r="ADV255" s="1"/>
      <c r="ADW255" s="1"/>
      <c r="ADX255" s="1"/>
      <c r="ADY255" s="1"/>
      <c r="ADZ255" s="1"/>
      <c r="AEA255" s="1"/>
      <c r="AEB255" s="1"/>
      <c r="AEC255" s="1"/>
      <c r="AED255" s="1"/>
      <c r="AEE255" s="1"/>
      <c r="AEF255" s="1"/>
      <c r="AEG255" s="1"/>
      <c r="AEH255" s="1"/>
      <c r="AEI255" s="1"/>
      <c r="AEJ255" s="1"/>
      <c r="AEK255" s="1"/>
      <c r="AEL255" s="1"/>
      <c r="AEM255" s="1"/>
      <c r="AEN255" s="1"/>
      <c r="AEO255" s="1"/>
      <c r="AEP255" s="1"/>
      <c r="AEQ255" s="1"/>
      <c r="AER255" s="1"/>
      <c r="AES255" s="1"/>
      <c r="AET255" s="1"/>
      <c r="AEU255" s="1"/>
      <c r="AEV255" s="1"/>
      <c r="AEW255" s="1"/>
      <c r="AEX255" s="1"/>
      <c r="AEY255" s="1"/>
      <c r="AEZ255" s="1"/>
      <c r="AFA255" s="1"/>
      <c r="AFB255" s="1"/>
      <c r="AFC255" s="1"/>
      <c r="AFD255" s="1"/>
      <c r="AFE255" s="1"/>
      <c r="AFF255" s="1"/>
      <c r="AFG255" s="1"/>
      <c r="AFH255" s="1"/>
      <c r="AFI255" s="1"/>
      <c r="AFJ255" s="1"/>
      <c r="AFK255" s="1"/>
      <c r="AFL255" s="1"/>
      <c r="AFM255" s="1"/>
      <c r="AFN255" s="1"/>
      <c r="AFO255" s="1"/>
      <c r="AFP255" s="1"/>
      <c r="AFQ255" s="1"/>
      <c r="AFR255" s="1"/>
      <c r="AFS255" s="1"/>
      <c r="AFT255" s="1"/>
      <c r="AFU255" s="1"/>
      <c r="AFV255" s="1"/>
      <c r="AFW255" s="1"/>
      <c r="AFX255" s="1"/>
      <c r="AFY255" s="1"/>
      <c r="AFZ255" s="1"/>
      <c r="AGA255" s="1"/>
      <c r="AGB255" s="1"/>
      <c r="AGC255" s="1"/>
      <c r="AGD255" s="1"/>
      <c r="AGE255" s="1"/>
      <c r="AGF255" s="1"/>
      <c r="AGG255" s="1"/>
      <c r="AGH255" s="1"/>
      <c r="AGI255" s="1"/>
      <c r="AGJ255" s="1"/>
      <c r="AGK255" s="1"/>
      <c r="AGL255" s="1"/>
      <c r="AGM255" s="1"/>
      <c r="AGN255" s="1"/>
      <c r="AGO255" s="1"/>
      <c r="AGP255" s="1"/>
      <c r="AGQ255" s="1"/>
      <c r="AGR255" s="1"/>
      <c r="AGS255" s="1"/>
      <c r="AGT255" s="1"/>
      <c r="AGU255" s="1"/>
      <c r="AGV255" s="1"/>
      <c r="AGW255" s="1"/>
      <c r="AGX255" s="1"/>
      <c r="AGY255" s="1"/>
      <c r="AGZ255" s="1"/>
      <c r="AHA255" s="1"/>
      <c r="AHB255" s="1"/>
      <c r="AHC255" s="1"/>
      <c r="AHD255" s="1"/>
      <c r="AHE255" s="1"/>
      <c r="AHF255" s="1"/>
      <c r="AHG255" s="1"/>
      <c r="AHH255" s="1"/>
      <c r="AHI255" s="1"/>
      <c r="AHJ255" s="1"/>
      <c r="AHK255" s="1"/>
      <c r="AHL255" s="1"/>
      <c r="AHM255" s="1"/>
      <c r="AHN255" s="1"/>
      <c r="AHO255" s="1"/>
      <c r="AHP255" s="1"/>
      <c r="AHQ255" s="1"/>
      <c r="AHR255" s="1"/>
      <c r="AHS255" s="1"/>
      <c r="AHT255" s="1"/>
      <c r="AHU255" s="1"/>
      <c r="AHV255" s="1"/>
      <c r="AHW255" s="1"/>
      <c r="AHX255" s="1"/>
      <c r="AHY255" s="1"/>
      <c r="AHZ255" s="1"/>
      <c r="AIA255" s="1"/>
      <c r="AIB255" s="1"/>
      <c r="AIC255" s="1"/>
      <c r="AID255" s="1"/>
      <c r="AIE255" s="1"/>
      <c r="AIF255" s="1"/>
      <c r="AIG255" s="1"/>
      <c r="AIH255" s="1"/>
      <c r="AII255" s="1"/>
      <c r="AIJ255" s="1"/>
      <c r="AIK255" s="1"/>
      <c r="AIL255" s="1"/>
      <c r="AIM255" s="1"/>
      <c r="AIN255" s="1"/>
      <c r="AIO255" s="1"/>
      <c r="AIP255" s="1"/>
      <c r="AIQ255" s="1"/>
      <c r="AIR255" s="1"/>
      <c r="AIS255" s="1"/>
      <c r="AIT255" s="1"/>
      <c r="AIU255" s="1"/>
      <c r="AIV255" s="1"/>
      <c r="AIW255" s="1"/>
      <c r="AIX255" s="1"/>
      <c r="AIY255" s="1"/>
      <c r="AIZ255" s="1"/>
      <c r="AJA255" s="1"/>
      <c r="AJB255" s="1"/>
      <c r="AJC255" s="1"/>
      <c r="AJD255" s="1"/>
      <c r="AJE255" s="1"/>
      <c r="AJF255" s="1"/>
      <c r="AJG255" s="1"/>
      <c r="AJH255" s="1"/>
      <c r="AJI255" s="1"/>
      <c r="AJJ255" s="1"/>
      <c r="AJK255" s="1"/>
      <c r="AJL255" s="1"/>
      <c r="AJM255" s="1"/>
      <c r="AJN255" s="1"/>
      <c r="AJO255" s="1"/>
      <c r="AJP255" s="1"/>
      <c r="AJQ255" s="1"/>
      <c r="AJR255" s="1"/>
      <c r="AJS255" s="1"/>
      <c r="AJT255" s="1"/>
      <c r="AJU255" s="1"/>
      <c r="AJV255" s="1"/>
      <c r="AJW255" s="1"/>
      <c r="AJX255" s="1"/>
      <c r="AJY255" s="1"/>
      <c r="AJZ255" s="1"/>
      <c r="AKA255" s="1"/>
      <c r="AKB255" s="1"/>
      <c r="AKC255" s="1"/>
      <c r="AKD255" s="1"/>
      <c r="AKE255" s="1"/>
      <c r="AKF255" s="1"/>
      <c r="AKG255" s="1"/>
      <c r="AKH255" s="1"/>
      <c r="AKI255" s="1"/>
      <c r="AKJ255" s="1"/>
      <c r="AKK255" s="1"/>
      <c r="AKL255" s="1"/>
      <c r="AKM255" s="1"/>
      <c r="AKN255" s="1"/>
      <c r="AKO255" s="1"/>
      <c r="AKP255" s="1"/>
      <c r="AKQ255" s="1"/>
      <c r="AKR255" s="1"/>
      <c r="AKS255" s="1"/>
      <c r="AKT255" s="1"/>
      <c r="AKU255" s="1"/>
      <c r="AKV255" s="1"/>
      <c r="AKW255" s="1"/>
      <c r="AKX255" s="1"/>
      <c r="AKY255" s="1"/>
      <c r="AKZ255" s="1"/>
      <c r="ALA255" s="1"/>
      <c r="ALB255" s="1"/>
      <c r="ALC255" s="1"/>
      <c r="ALD255" s="1"/>
      <c r="ALE255" s="1"/>
      <c r="ALF255" s="1"/>
      <c r="ALG255" s="1"/>
      <c r="ALH255" s="1"/>
      <c r="ALI255" s="1"/>
      <c r="ALJ255" s="1"/>
      <c r="ALK255" s="1"/>
      <c r="ALL255" s="1"/>
      <c r="ALM255" s="1"/>
      <c r="ALN255" s="1"/>
      <c r="ALO255" s="1"/>
      <c r="ALP255" s="1"/>
      <c r="ALQ255" s="1"/>
      <c r="ALR255" s="1"/>
      <c r="ALS255" s="1"/>
      <c r="ALT255" s="1"/>
      <c r="ALU255" s="1"/>
      <c r="ALV255" s="1"/>
      <c r="ALW255" s="1"/>
      <c r="ALX255" s="1"/>
      <c r="ALY255" s="1"/>
      <c r="ALZ255" s="1"/>
      <c r="AMA255" s="1"/>
      <c r="AMB255" s="1"/>
      <c r="AMC255" s="1"/>
      <c r="AMD255" s="1"/>
      <c r="AME255" s="1"/>
      <c r="AMF255" s="1"/>
      <c r="AMG255" s="1"/>
      <c r="AMH255" s="1"/>
      <c r="AMI255" s="1"/>
      <c r="AMJ255" s="1"/>
    </row>
    <row r="256" spans="1:1024" x14ac:dyDescent="0.25">
      <c r="A256" s="35">
        <v>248</v>
      </c>
      <c r="B256" s="3" t="s">
        <v>10</v>
      </c>
      <c r="C256" s="23">
        <f>SUM(D256:I256)</f>
        <v>0</v>
      </c>
      <c r="D256" s="2">
        <f>D260</f>
        <v>0</v>
      </c>
      <c r="E256" s="2">
        <f t="shared" si="104"/>
        <v>0</v>
      </c>
      <c r="F256" s="2">
        <f t="shared" si="104"/>
        <v>0</v>
      </c>
      <c r="G256" s="2">
        <f t="shared" si="104"/>
        <v>0</v>
      </c>
      <c r="H256" s="2">
        <f t="shared" si="104"/>
        <v>0</v>
      </c>
      <c r="I256" s="2">
        <f t="shared" si="104"/>
        <v>0</v>
      </c>
      <c r="J256" s="23"/>
      <c r="K256" s="1"/>
      <c r="L256" s="1"/>
      <c r="M256" s="6"/>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c r="JL256" s="1"/>
      <c r="JM256" s="1"/>
      <c r="JN256" s="1"/>
      <c r="JO256" s="1"/>
      <c r="JP256" s="1"/>
      <c r="JQ256" s="1"/>
      <c r="JR256" s="1"/>
      <c r="JS256" s="1"/>
      <c r="JT256" s="1"/>
      <c r="JU256" s="1"/>
      <c r="JV256" s="1"/>
      <c r="JW256" s="1"/>
      <c r="JX256" s="1"/>
      <c r="JY256" s="1"/>
      <c r="JZ256" s="1"/>
      <c r="KA256" s="1"/>
      <c r="KB256" s="1"/>
      <c r="KC256" s="1"/>
      <c r="KD256" s="1"/>
      <c r="KE256" s="1"/>
      <c r="KF256" s="1"/>
      <c r="KG256" s="1"/>
      <c r="KH256" s="1"/>
      <c r="KI256" s="1"/>
      <c r="KJ256" s="1"/>
      <c r="KK256" s="1"/>
      <c r="KL256" s="1"/>
      <c r="KM256" s="1"/>
      <c r="KN256" s="1"/>
      <c r="KO256" s="1"/>
      <c r="KP256" s="1"/>
      <c r="KQ256" s="1"/>
      <c r="KR256" s="1"/>
      <c r="KS256" s="1"/>
      <c r="KT256" s="1"/>
      <c r="KU256" s="1"/>
      <c r="KV256" s="1"/>
      <c r="KW256" s="1"/>
      <c r="KX256" s="1"/>
      <c r="KY256" s="1"/>
      <c r="KZ256" s="1"/>
      <c r="LA256" s="1"/>
      <c r="LB256" s="1"/>
      <c r="LC256" s="1"/>
      <c r="LD256" s="1"/>
      <c r="LE256" s="1"/>
      <c r="LF256" s="1"/>
      <c r="LG256" s="1"/>
      <c r="LH256" s="1"/>
      <c r="LI256" s="1"/>
      <c r="LJ256" s="1"/>
      <c r="LK256" s="1"/>
      <c r="LL256" s="1"/>
      <c r="LM256" s="1"/>
      <c r="LN256" s="1"/>
      <c r="LO256" s="1"/>
      <c r="LP256" s="1"/>
      <c r="LQ256" s="1"/>
      <c r="LR256" s="1"/>
      <c r="LS256" s="1"/>
      <c r="LT256" s="1"/>
      <c r="LU256" s="1"/>
      <c r="LV256" s="1"/>
      <c r="LW256" s="1"/>
      <c r="LX256" s="1"/>
      <c r="LY256" s="1"/>
      <c r="LZ256" s="1"/>
      <c r="MA256" s="1"/>
      <c r="MB256" s="1"/>
      <c r="MC256" s="1"/>
      <c r="MD256" s="1"/>
      <c r="ME256" s="1"/>
      <c r="MF256" s="1"/>
      <c r="MG256" s="1"/>
      <c r="MH256" s="1"/>
      <c r="MI256" s="1"/>
      <c r="MJ256" s="1"/>
      <c r="MK256" s="1"/>
      <c r="ML256" s="1"/>
      <c r="MM256" s="1"/>
      <c r="MN256" s="1"/>
      <c r="MO256" s="1"/>
      <c r="MP256" s="1"/>
      <c r="MQ256" s="1"/>
      <c r="MR256" s="1"/>
      <c r="MS256" s="1"/>
      <c r="MT256" s="1"/>
      <c r="MU256" s="1"/>
      <c r="MV256" s="1"/>
      <c r="MW256" s="1"/>
      <c r="MX256" s="1"/>
      <c r="MY256" s="1"/>
      <c r="MZ256" s="1"/>
      <c r="NA256" s="1"/>
      <c r="NB256" s="1"/>
      <c r="NC256" s="1"/>
      <c r="ND256" s="1"/>
      <c r="NE256" s="1"/>
      <c r="NF256" s="1"/>
      <c r="NG256" s="1"/>
      <c r="NH256" s="1"/>
      <c r="NI256" s="1"/>
      <c r="NJ256" s="1"/>
      <c r="NK256" s="1"/>
      <c r="NL256" s="1"/>
      <c r="NM256" s="1"/>
      <c r="NN256" s="1"/>
      <c r="NO256" s="1"/>
      <c r="NP256" s="1"/>
      <c r="NQ256" s="1"/>
      <c r="NR256" s="1"/>
      <c r="NS256" s="1"/>
      <c r="NT256" s="1"/>
      <c r="NU256" s="1"/>
      <c r="NV256" s="1"/>
      <c r="NW256" s="1"/>
      <c r="NX256" s="1"/>
      <c r="NY256" s="1"/>
      <c r="NZ256" s="1"/>
      <c r="OA256" s="1"/>
      <c r="OB256" s="1"/>
      <c r="OC256" s="1"/>
      <c r="OD256" s="1"/>
      <c r="OE256" s="1"/>
      <c r="OF256" s="1"/>
      <c r="OG256" s="1"/>
      <c r="OH256" s="1"/>
      <c r="OI256" s="1"/>
      <c r="OJ256" s="1"/>
      <c r="OK256" s="1"/>
      <c r="OL256" s="1"/>
      <c r="OM256" s="1"/>
      <c r="ON256" s="1"/>
      <c r="OO256" s="1"/>
      <c r="OP256" s="1"/>
      <c r="OQ256" s="1"/>
      <c r="OR256" s="1"/>
      <c r="OS256" s="1"/>
      <c r="OT256" s="1"/>
      <c r="OU256" s="1"/>
      <c r="OV256" s="1"/>
      <c r="OW256" s="1"/>
      <c r="OX256" s="1"/>
      <c r="OY256" s="1"/>
      <c r="OZ256" s="1"/>
      <c r="PA256" s="1"/>
      <c r="PB256" s="1"/>
      <c r="PC256" s="1"/>
      <c r="PD256" s="1"/>
      <c r="PE256" s="1"/>
      <c r="PF256" s="1"/>
      <c r="PG256" s="1"/>
      <c r="PH256" s="1"/>
      <c r="PI256" s="1"/>
      <c r="PJ256" s="1"/>
      <c r="PK256" s="1"/>
      <c r="PL256" s="1"/>
      <c r="PM256" s="1"/>
      <c r="PN256" s="1"/>
      <c r="PO256" s="1"/>
      <c r="PP256" s="1"/>
      <c r="PQ256" s="1"/>
      <c r="PR256" s="1"/>
      <c r="PS256" s="1"/>
      <c r="PT256" s="1"/>
      <c r="PU256" s="1"/>
      <c r="PV256" s="1"/>
      <c r="PW256" s="1"/>
      <c r="PX256" s="1"/>
      <c r="PY256" s="1"/>
      <c r="PZ256" s="1"/>
      <c r="QA256" s="1"/>
      <c r="QB256" s="1"/>
      <c r="QC256" s="1"/>
      <c r="QD256" s="1"/>
      <c r="QE256" s="1"/>
      <c r="QF256" s="1"/>
      <c r="QG256" s="1"/>
      <c r="QH256" s="1"/>
      <c r="QI256" s="1"/>
      <c r="QJ256" s="1"/>
      <c r="QK256" s="1"/>
      <c r="QL256" s="1"/>
      <c r="QM256" s="1"/>
      <c r="QN256" s="1"/>
      <c r="QO256" s="1"/>
      <c r="QP256" s="1"/>
      <c r="QQ256" s="1"/>
      <c r="QR256" s="1"/>
      <c r="QS256" s="1"/>
      <c r="QT256" s="1"/>
      <c r="QU256" s="1"/>
      <c r="QV256" s="1"/>
      <c r="QW256" s="1"/>
      <c r="QX256" s="1"/>
      <c r="QY256" s="1"/>
      <c r="QZ256" s="1"/>
      <c r="RA256" s="1"/>
      <c r="RB256" s="1"/>
      <c r="RC256" s="1"/>
      <c r="RD256" s="1"/>
      <c r="RE256" s="1"/>
      <c r="RF256" s="1"/>
      <c r="RG256" s="1"/>
      <c r="RH256" s="1"/>
      <c r="RI256" s="1"/>
      <c r="RJ256" s="1"/>
      <c r="RK256" s="1"/>
      <c r="RL256" s="1"/>
      <c r="RM256" s="1"/>
      <c r="RN256" s="1"/>
      <c r="RO256" s="1"/>
      <c r="RP256" s="1"/>
      <c r="RQ256" s="1"/>
      <c r="RR256" s="1"/>
      <c r="RS256" s="1"/>
      <c r="RT256" s="1"/>
      <c r="RU256" s="1"/>
      <c r="RV256" s="1"/>
      <c r="RW256" s="1"/>
      <c r="RX256" s="1"/>
      <c r="RY256" s="1"/>
      <c r="RZ256" s="1"/>
      <c r="SA256" s="1"/>
      <c r="SB256" s="1"/>
      <c r="SC256" s="1"/>
      <c r="SD256" s="1"/>
      <c r="SE256" s="1"/>
      <c r="SF256" s="1"/>
      <c r="SG256" s="1"/>
      <c r="SH256" s="1"/>
      <c r="SI256" s="1"/>
      <c r="SJ256" s="1"/>
      <c r="SK256" s="1"/>
      <c r="SL256" s="1"/>
      <c r="SM256" s="1"/>
      <c r="SN256" s="1"/>
      <c r="SO256" s="1"/>
      <c r="SP256" s="1"/>
      <c r="SQ256" s="1"/>
      <c r="SR256" s="1"/>
      <c r="SS256" s="1"/>
      <c r="ST256" s="1"/>
      <c r="SU256" s="1"/>
      <c r="SV256" s="1"/>
      <c r="SW256" s="1"/>
      <c r="SX256" s="1"/>
      <c r="SY256" s="1"/>
      <c r="SZ256" s="1"/>
      <c r="TA256" s="1"/>
      <c r="TB256" s="1"/>
      <c r="TC256" s="1"/>
      <c r="TD256" s="1"/>
      <c r="TE256" s="1"/>
      <c r="TF256" s="1"/>
      <c r="TG256" s="1"/>
      <c r="TH256" s="1"/>
      <c r="TI256" s="1"/>
      <c r="TJ256" s="1"/>
      <c r="TK256" s="1"/>
      <c r="TL256" s="1"/>
      <c r="TM256" s="1"/>
      <c r="TN256" s="1"/>
      <c r="TO256" s="1"/>
      <c r="TP256" s="1"/>
      <c r="TQ256" s="1"/>
      <c r="TR256" s="1"/>
      <c r="TS256" s="1"/>
      <c r="TT256" s="1"/>
      <c r="TU256" s="1"/>
      <c r="TV256" s="1"/>
      <c r="TW256" s="1"/>
      <c r="TX256" s="1"/>
      <c r="TY256" s="1"/>
      <c r="TZ256" s="1"/>
      <c r="UA256" s="1"/>
      <c r="UB256" s="1"/>
      <c r="UC256" s="1"/>
      <c r="UD256" s="1"/>
      <c r="UE256" s="1"/>
      <c r="UF256" s="1"/>
      <c r="UG256" s="1"/>
      <c r="UH256" s="1"/>
      <c r="UI256" s="1"/>
      <c r="UJ256" s="1"/>
      <c r="UK256" s="1"/>
      <c r="UL256" s="1"/>
      <c r="UM256" s="1"/>
      <c r="UN256" s="1"/>
      <c r="UO256" s="1"/>
      <c r="UP256" s="1"/>
      <c r="UQ256" s="1"/>
      <c r="UR256" s="1"/>
      <c r="US256" s="1"/>
      <c r="UT256" s="1"/>
      <c r="UU256" s="1"/>
      <c r="UV256" s="1"/>
      <c r="UW256" s="1"/>
      <c r="UX256" s="1"/>
      <c r="UY256" s="1"/>
      <c r="UZ256" s="1"/>
      <c r="VA256" s="1"/>
      <c r="VB256" s="1"/>
      <c r="VC256" s="1"/>
      <c r="VD256" s="1"/>
      <c r="VE256" s="1"/>
      <c r="VF256" s="1"/>
      <c r="VG256" s="1"/>
      <c r="VH256" s="1"/>
      <c r="VI256" s="1"/>
      <c r="VJ256" s="1"/>
      <c r="VK256" s="1"/>
      <c r="VL256" s="1"/>
      <c r="VM256" s="1"/>
      <c r="VN256" s="1"/>
      <c r="VO256" s="1"/>
      <c r="VP256" s="1"/>
      <c r="VQ256" s="1"/>
      <c r="VR256" s="1"/>
      <c r="VS256" s="1"/>
      <c r="VT256" s="1"/>
      <c r="VU256" s="1"/>
      <c r="VV256" s="1"/>
      <c r="VW256" s="1"/>
      <c r="VX256" s="1"/>
      <c r="VY256" s="1"/>
      <c r="VZ256" s="1"/>
      <c r="WA256" s="1"/>
      <c r="WB256" s="1"/>
      <c r="WC256" s="1"/>
      <c r="WD256" s="1"/>
      <c r="WE256" s="1"/>
      <c r="WF256" s="1"/>
      <c r="WG256" s="1"/>
      <c r="WH256" s="1"/>
      <c r="WI256" s="1"/>
      <c r="WJ256" s="1"/>
      <c r="WK256" s="1"/>
      <c r="WL256" s="1"/>
      <c r="WM256" s="1"/>
      <c r="WN256" s="1"/>
      <c r="WO256" s="1"/>
      <c r="WP256" s="1"/>
      <c r="WQ256" s="1"/>
      <c r="WR256" s="1"/>
      <c r="WS256" s="1"/>
      <c r="WT256" s="1"/>
      <c r="WU256" s="1"/>
      <c r="WV256" s="1"/>
      <c r="WW256" s="1"/>
      <c r="WX256" s="1"/>
      <c r="WY256" s="1"/>
      <c r="WZ256" s="1"/>
      <c r="XA256" s="1"/>
      <c r="XB256" s="1"/>
      <c r="XC256" s="1"/>
      <c r="XD256" s="1"/>
      <c r="XE256" s="1"/>
      <c r="XF256" s="1"/>
      <c r="XG256" s="1"/>
      <c r="XH256" s="1"/>
      <c r="XI256" s="1"/>
      <c r="XJ256" s="1"/>
      <c r="XK256" s="1"/>
      <c r="XL256" s="1"/>
      <c r="XM256" s="1"/>
      <c r="XN256" s="1"/>
      <c r="XO256" s="1"/>
      <c r="XP256" s="1"/>
      <c r="XQ256" s="1"/>
      <c r="XR256" s="1"/>
      <c r="XS256" s="1"/>
      <c r="XT256" s="1"/>
      <c r="XU256" s="1"/>
      <c r="XV256" s="1"/>
      <c r="XW256" s="1"/>
      <c r="XX256" s="1"/>
      <c r="XY256" s="1"/>
      <c r="XZ256" s="1"/>
      <c r="YA256" s="1"/>
      <c r="YB256" s="1"/>
      <c r="YC256" s="1"/>
      <c r="YD256" s="1"/>
      <c r="YE256" s="1"/>
      <c r="YF256" s="1"/>
      <c r="YG256" s="1"/>
      <c r="YH256" s="1"/>
      <c r="YI256" s="1"/>
      <c r="YJ256" s="1"/>
      <c r="YK256" s="1"/>
      <c r="YL256" s="1"/>
      <c r="YM256" s="1"/>
      <c r="YN256" s="1"/>
      <c r="YO256" s="1"/>
      <c r="YP256" s="1"/>
      <c r="YQ256" s="1"/>
      <c r="YR256" s="1"/>
      <c r="YS256" s="1"/>
      <c r="YT256" s="1"/>
      <c r="YU256" s="1"/>
      <c r="YV256" s="1"/>
      <c r="YW256" s="1"/>
      <c r="YX256" s="1"/>
      <c r="YY256" s="1"/>
      <c r="YZ256" s="1"/>
      <c r="ZA256" s="1"/>
      <c r="ZB256" s="1"/>
      <c r="ZC256" s="1"/>
      <c r="ZD256" s="1"/>
      <c r="ZE256" s="1"/>
      <c r="ZF256" s="1"/>
      <c r="ZG256" s="1"/>
      <c r="ZH256" s="1"/>
      <c r="ZI256" s="1"/>
      <c r="ZJ256" s="1"/>
      <c r="ZK256" s="1"/>
      <c r="ZL256" s="1"/>
      <c r="ZM256" s="1"/>
      <c r="ZN256" s="1"/>
      <c r="ZO256" s="1"/>
      <c r="ZP256" s="1"/>
      <c r="ZQ256" s="1"/>
      <c r="ZR256" s="1"/>
      <c r="ZS256" s="1"/>
      <c r="ZT256" s="1"/>
      <c r="ZU256" s="1"/>
      <c r="ZV256" s="1"/>
      <c r="ZW256" s="1"/>
      <c r="ZX256" s="1"/>
      <c r="ZY256" s="1"/>
      <c r="ZZ256" s="1"/>
      <c r="AAA256" s="1"/>
      <c r="AAB256" s="1"/>
      <c r="AAC256" s="1"/>
      <c r="AAD256" s="1"/>
      <c r="AAE256" s="1"/>
      <c r="AAF256" s="1"/>
      <c r="AAG256" s="1"/>
      <c r="AAH256" s="1"/>
      <c r="AAI256" s="1"/>
      <c r="AAJ256" s="1"/>
      <c r="AAK256" s="1"/>
      <c r="AAL256" s="1"/>
      <c r="AAM256" s="1"/>
      <c r="AAN256" s="1"/>
      <c r="AAO256" s="1"/>
      <c r="AAP256" s="1"/>
      <c r="AAQ256" s="1"/>
      <c r="AAR256" s="1"/>
      <c r="AAS256" s="1"/>
      <c r="AAT256" s="1"/>
      <c r="AAU256" s="1"/>
      <c r="AAV256" s="1"/>
      <c r="AAW256" s="1"/>
      <c r="AAX256" s="1"/>
      <c r="AAY256" s="1"/>
      <c r="AAZ256" s="1"/>
      <c r="ABA256" s="1"/>
      <c r="ABB256" s="1"/>
      <c r="ABC256" s="1"/>
      <c r="ABD256" s="1"/>
      <c r="ABE256" s="1"/>
      <c r="ABF256" s="1"/>
      <c r="ABG256" s="1"/>
      <c r="ABH256" s="1"/>
      <c r="ABI256" s="1"/>
      <c r="ABJ256" s="1"/>
      <c r="ABK256" s="1"/>
      <c r="ABL256" s="1"/>
      <c r="ABM256" s="1"/>
      <c r="ABN256" s="1"/>
      <c r="ABO256" s="1"/>
      <c r="ABP256" s="1"/>
      <c r="ABQ256" s="1"/>
      <c r="ABR256" s="1"/>
      <c r="ABS256" s="1"/>
      <c r="ABT256" s="1"/>
      <c r="ABU256" s="1"/>
      <c r="ABV256" s="1"/>
      <c r="ABW256" s="1"/>
      <c r="ABX256" s="1"/>
      <c r="ABY256" s="1"/>
      <c r="ABZ256" s="1"/>
      <c r="ACA256" s="1"/>
      <c r="ACB256" s="1"/>
      <c r="ACC256" s="1"/>
      <c r="ACD256" s="1"/>
      <c r="ACE256" s="1"/>
      <c r="ACF256" s="1"/>
      <c r="ACG256" s="1"/>
      <c r="ACH256" s="1"/>
      <c r="ACI256" s="1"/>
      <c r="ACJ256" s="1"/>
      <c r="ACK256" s="1"/>
      <c r="ACL256" s="1"/>
      <c r="ACM256" s="1"/>
      <c r="ACN256" s="1"/>
      <c r="ACO256" s="1"/>
      <c r="ACP256" s="1"/>
      <c r="ACQ256" s="1"/>
      <c r="ACR256" s="1"/>
      <c r="ACS256" s="1"/>
      <c r="ACT256" s="1"/>
      <c r="ACU256" s="1"/>
      <c r="ACV256" s="1"/>
      <c r="ACW256" s="1"/>
      <c r="ACX256" s="1"/>
      <c r="ACY256" s="1"/>
      <c r="ACZ256" s="1"/>
      <c r="ADA256" s="1"/>
      <c r="ADB256" s="1"/>
      <c r="ADC256" s="1"/>
      <c r="ADD256" s="1"/>
      <c r="ADE256" s="1"/>
      <c r="ADF256" s="1"/>
      <c r="ADG256" s="1"/>
      <c r="ADH256" s="1"/>
      <c r="ADI256" s="1"/>
      <c r="ADJ256" s="1"/>
      <c r="ADK256" s="1"/>
      <c r="ADL256" s="1"/>
      <c r="ADM256" s="1"/>
      <c r="ADN256" s="1"/>
      <c r="ADO256" s="1"/>
      <c r="ADP256" s="1"/>
      <c r="ADQ256" s="1"/>
      <c r="ADR256" s="1"/>
      <c r="ADS256" s="1"/>
      <c r="ADT256" s="1"/>
      <c r="ADU256" s="1"/>
      <c r="ADV256" s="1"/>
      <c r="ADW256" s="1"/>
      <c r="ADX256" s="1"/>
      <c r="ADY256" s="1"/>
      <c r="ADZ256" s="1"/>
      <c r="AEA256" s="1"/>
      <c r="AEB256" s="1"/>
      <c r="AEC256" s="1"/>
      <c r="AED256" s="1"/>
      <c r="AEE256" s="1"/>
      <c r="AEF256" s="1"/>
      <c r="AEG256" s="1"/>
      <c r="AEH256" s="1"/>
      <c r="AEI256" s="1"/>
      <c r="AEJ256" s="1"/>
      <c r="AEK256" s="1"/>
      <c r="AEL256" s="1"/>
      <c r="AEM256" s="1"/>
      <c r="AEN256" s="1"/>
      <c r="AEO256" s="1"/>
      <c r="AEP256" s="1"/>
      <c r="AEQ256" s="1"/>
      <c r="AER256" s="1"/>
      <c r="AES256" s="1"/>
      <c r="AET256" s="1"/>
      <c r="AEU256" s="1"/>
      <c r="AEV256" s="1"/>
      <c r="AEW256" s="1"/>
      <c r="AEX256" s="1"/>
      <c r="AEY256" s="1"/>
      <c r="AEZ256" s="1"/>
      <c r="AFA256" s="1"/>
      <c r="AFB256" s="1"/>
      <c r="AFC256" s="1"/>
      <c r="AFD256" s="1"/>
      <c r="AFE256" s="1"/>
      <c r="AFF256" s="1"/>
      <c r="AFG256" s="1"/>
      <c r="AFH256" s="1"/>
      <c r="AFI256" s="1"/>
      <c r="AFJ256" s="1"/>
      <c r="AFK256" s="1"/>
      <c r="AFL256" s="1"/>
      <c r="AFM256" s="1"/>
      <c r="AFN256" s="1"/>
      <c r="AFO256" s="1"/>
      <c r="AFP256" s="1"/>
      <c r="AFQ256" s="1"/>
      <c r="AFR256" s="1"/>
      <c r="AFS256" s="1"/>
      <c r="AFT256" s="1"/>
      <c r="AFU256" s="1"/>
      <c r="AFV256" s="1"/>
      <c r="AFW256" s="1"/>
      <c r="AFX256" s="1"/>
      <c r="AFY256" s="1"/>
      <c r="AFZ256" s="1"/>
      <c r="AGA256" s="1"/>
      <c r="AGB256" s="1"/>
      <c r="AGC256" s="1"/>
      <c r="AGD256" s="1"/>
      <c r="AGE256" s="1"/>
      <c r="AGF256" s="1"/>
      <c r="AGG256" s="1"/>
      <c r="AGH256" s="1"/>
      <c r="AGI256" s="1"/>
      <c r="AGJ256" s="1"/>
      <c r="AGK256" s="1"/>
      <c r="AGL256" s="1"/>
      <c r="AGM256" s="1"/>
      <c r="AGN256" s="1"/>
      <c r="AGO256" s="1"/>
      <c r="AGP256" s="1"/>
      <c r="AGQ256" s="1"/>
      <c r="AGR256" s="1"/>
      <c r="AGS256" s="1"/>
      <c r="AGT256" s="1"/>
      <c r="AGU256" s="1"/>
      <c r="AGV256" s="1"/>
      <c r="AGW256" s="1"/>
      <c r="AGX256" s="1"/>
      <c r="AGY256" s="1"/>
      <c r="AGZ256" s="1"/>
      <c r="AHA256" s="1"/>
      <c r="AHB256" s="1"/>
      <c r="AHC256" s="1"/>
      <c r="AHD256" s="1"/>
      <c r="AHE256" s="1"/>
      <c r="AHF256" s="1"/>
      <c r="AHG256" s="1"/>
      <c r="AHH256" s="1"/>
      <c r="AHI256" s="1"/>
      <c r="AHJ256" s="1"/>
      <c r="AHK256" s="1"/>
      <c r="AHL256" s="1"/>
      <c r="AHM256" s="1"/>
      <c r="AHN256" s="1"/>
      <c r="AHO256" s="1"/>
      <c r="AHP256" s="1"/>
      <c r="AHQ256" s="1"/>
      <c r="AHR256" s="1"/>
      <c r="AHS256" s="1"/>
      <c r="AHT256" s="1"/>
      <c r="AHU256" s="1"/>
      <c r="AHV256" s="1"/>
      <c r="AHW256" s="1"/>
      <c r="AHX256" s="1"/>
      <c r="AHY256" s="1"/>
      <c r="AHZ256" s="1"/>
      <c r="AIA256" s="1"/>
      <c r="AIB256" s="1"/>
      <c r="AIC256" s="1"/>
      <c r="AID256" s="1"/>
      <c r="AIE256" s="1"/>
      <c r="AIF256" s="1"/>
      <c r="AIG256" s="1"/>
      <c r="AIH256" s="1"/>
      <c r="AII256" s="1"/>
      <c r="AIJ256" s="1"/>
      <c r="AIK256" s="1"/>
      <c r="AIL256" s="1"/>
      <c r="AIM256" s="1"/>
      <c r="AIN256" s="1"/>
      <c r="AIO256" s="1"/>
      <c r="AIP256" s="1"/>
      <c r="AIQ256" s="1"/>
      <c r="AIR256" s="1"/>
      <c r="AIS256" s="1"/>
      <c r="AIT256" s="1"/>
      <c r="AIU256" s="1"/>
      <c r="AIV256" s="1"/>
      <c r="AIW256" s="1"/>
      <c r="AIX256" s="1"/>
      <c r="AIY256" s="1"/>
      <c r="AIZ256" s="1"/>
      <c r="AJA256" s="1"/>
      <c r="AJB256" s="1"/>
      <c r="AJC256" s="1"/>
      <c r="AJD256" s="1"/>
      <c r="AJE256" s="1"/>
      <c r="AJF256" s="1"/>
      <c r="AJG256" s="1"/>
      <c r="AJH256" s="1"/>
      <c r="AJI256" s="1"/>
      <c r="AJJ256" s="1"/>
      <c r="AJK256" s="1"/>
      <c r="AJL256" s="1"/>
      <c r="AJM256" s="1"/>
      <c r="AJN256" s="1"/>
      <c r="AJO256" s="1"/>
      <c r="AJP256" s="1"/>
      <c r="AJQ256" s="1"/>
      <c r="AJR256" s="1"/>
      <c r="AJS256" s="1"/>
      <c r="AJT256" s="1"/>
      <c r="AJU256" s="1"/>
      <c r="AJV256" s="1"/>
      <c r="AJW256" s="1"/>
      <c r="AJX256" s="1"/>
      <c r="AJY256" s="1"/>
      <c r="AJZ256" s="1"/>
      <c r="AKA256" s="1"/>
      <c r="AKB256" s="1"/>
      <c r="AKC256" s="1"/>
      <c r="AKD256" s="1"/>
      <c r="AKE256" s="1"/>
      <c r="AKF256" s="1"/>
      <c r="AKG256" s="1"/>
      <c r="AKH256" s="1"/>
      <c r="AKI256" s="1"/>
      <c r="AKJ256" s="1"/>
      <c r="AKK256" s="1"/>
      <c r="AKL256" s="1"/>
      <c r="AKM256" s="1"/>
      <c r="AKN256" s="1"/>
      <c r="AKO256" s="1"/>
      <c r="AKP256" s="1"/>
      <c r="AKQ256" s="1"/>
      <c r="AKR256" s="1"/>
      <c r="AKS256" s="1"/>
      <c r="AKT256" s="1"/>
      <c r="AKU256" s="1"/>
      <c r="AKV256" s="1"/>
      <c r="AKW256" s="1"/>
      <c r="AKX256" s="1"/>
      <c r="AKY256" s="1"/>
      <c r="AKZ256" s="1"/>
      <c r="ALA256" s="1"/>
      <c r="ALB256" s="1"/>
      <c r="ALC256" s="1"/>
      <c r="ALD256" s="1"/>
      <c r="ALE256" s="1"/>
      <c r="ALF256" s="1"/>
      <c r="ALG256" s="1"/>
      <c r="ALH256" s="1"/>
      <c r="ALI256" s="1"/>
      <c r="ALJ256" s="1"/>
      <c r="ALK256" s="1"/>
      <c r="ALL256" s="1"/>
      <c r="ALM256" s="1"/>
      <c r="ALN256" s="1"/>
      <c r="ALO256" s="1"/>
      <c r="ALP256" s="1"/>
      <c r="ALQ256" s="1"/>
      <c r="ALR256" s="1"/>
      <c r="ALS256" s="1"/>
      <c r="ALT256" s="1"/>
      <c r="ALU256" s="1"/>
      <c r="ALV256" s="1"/>
      <c r="ALW256" s="1"/>
      <c r="ALX256" s="1"/>
      <c r="ALY256" s="1"/>
      <c r="ALZ256" s="1"/>
      <c r="AMA256" s="1"/>
      <c r="AMB256" s="1"/>
      <c r="AMC256" s="1"/>
      <c r="AMD256" s="1"/>
      <c r="AME256" s="1"/>
      <c r="AMF256" s="1"/>
      <c r="AMG256" s="1"/>
      <c r="AMH256" s="1"/>
      <c r="AMI256" s="1"/>
      <c r="AMJ256" s="1"/>
    </row>
    <row r="257" spans="1:1024" s="11" customFormat="1" x14ac:dyDescent="0.25">
      <c r="A257" s="35">
        <v>249</v>
      </c>
      <c r="B257" s="3" t="s">
        <v>11</v>
      </c>
      <c r="C257" s="23">
        <f>SUM(D257:I257)</f>
        <v>5000</v>
      </c>
      <c r="D257" s="2">
        <f>D261</f>
        <v>0</v>
      </c>
      <c r="E257" s="2">
        <f>E261</f>
        <v>0</v>
      </c>
      <c r="F257" s="2">
        <f t="shared" si="104"/>
        <v>0</v>
      </c>
      <c r="G257" s="2">
        <f t="shared" si="104"/>
        <v>0</v>
      </c>
      <c r="H257" s="2">
        <f t="shared" si="104"/>
        <v>0</v>
      </c>
      <c r="I257" s="2">
        <f t="shared" si="104"/>
        <v>5000</v>
      </c>
      <c r="J257" s="23"/>
    </row>
    <row r="258" spans="1:1024" s="4" customFormat="1" ht="187.5" x14ac:dyDescent="0.25">
      <c r="A258" s="35">
        <v>250</v>
      </c>
      <c r="B258" s="15" t="s">
        <v>51</v>
      </c>
      <c r="C258" s="13">
        <f t="shared" ref="C258:I258" si="105">SUM(C259:C261)</f>
        <v>5000</v>
      </c>
      <c r="D258" s="13">
        <f t="shared" si="105"/>
        <v>0</v>
      </c>
      <c r="E258" s="13">
        <f t="shared" si="105"/>
        <v>0</v>
      </c>
      <c r="F258" s="13">
        <f t="shared" si="105"/>
        <v>0</v>
      </c>
      <c r="G258" s="13">
        <f t="shared" si="105"/>
        <v>0</v>
      </c>
      <c r="H258" s="13">
        <f t="shared" si="105"/>
        <v>0</v>
      </c>
      <c r="I258" s="13">
        <f t="shared" si="105"/>
        <v>5000</v>
      </c>
      <c r="J258" s="13" t="s">
        <v>73</v>
      </c>
    </row>
    <row r="259" spans="1:1024" x14ac:dyDescent="0.25">
      <c r="A259" s="35">
        <v>251</v>
      </c>
      <c r="B259" s="3" t="s">
        <v>9</v>
      </c>
      <c r="C259" s="23">
        <f>SUM(D259:I259)</f>
        <v>0</v>
      </c>
      <c r="D259" s="2">
        <v>0</v>
      </c>
      <c r="E259" s="2">
        <v>0</v>
      </c>
      <c r="F259" s="2">
        <v>0</v>
      </c>
      <c r="G259" s="2">
        <v>0</v>
      </c>
      <c r="H259" s="2">
        <v>0</v>
      </c>
      <c r="I259" s="2">
        <v>0</v>
      </c>
      <c r="J259" s="23"/>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c r="JW259" s="1"/>
      <c r="JX259" s="1"/>
      <c r="JY259" s="1"/>
      <c r="JZ259" s="1"/>
      <c r="KA259" s="1"/>
      <c r="KB259" s="1"/>
      <c r="KC259" s="1"/>
      <c r="KD259" s="1"/>
      <c r="KE259" s="1"/>
      <c r="KF259" s="1"/>
      <c r="KG259" s="1"/>
      <c r="KH259" s="1"/>
      <c r="KI259" s="1"/>
      <c r="KJ259" s="1"/>
      <c r="KK259" s="1"/>
      <c r="KL259" s="1"/>
      <c r="KM259" s="1"/>
      <c r="KN259" s="1"/>
      <c r="KO259" s="1"/>
      <c r="KP259" s="1"/>
      <c r="KQ259" s="1"/>
      <c r="KR259" s="1"/>
      <c r="KS259" s="1"/>
      <c r="KT259" s="1"/>
      <c r="KU259" s="1"/>
      <c r="KV259" s="1"/>
      <c r="KW259" s="1"/>
      <c r="KX259" s="1"/>
      <c r="KY259" s="1"/>
      <c r="KZ259" s="1"/>
      <c r="LA259" s="1"/>
      <c r="LB259" s="1"/>
      <c r="LC259" s="1"/>
      <c r="LD259" s="1"/>
      <c r="LE259" s="1"/>
      <c r="LF259" s="1"/>
      <c r="LG259" s="1"/>
      <c r="LH259" s="1"/>
      <c r="LI259" s="1"/>
      <c r="LJ259" s="1"/>
      <c r="LK259" s="1"/>
      <c r="LL259" s="1"/>
      <c r="LM259" s="1"/>
      <c r="LN259" s="1"/>
      <c r="LO259" s="1"/>
      <c r="LP259" s="1"/>
      <c r="LQ259" s="1"/>
      <c r="LR259" s="1"/>
      <c r="LS259" s="1"/>
      <c r="LT259" s="1"/>
      <c r="LU259" s="1"/>
      <c r="LV259" s="1"/>
      <c r="LW259" s="1"/>
      <c r="LX259" s="1"/>
      <c r="LY259" s="1"/>
      <c r="LZ259" s="1"/>
      <c r="MA259" s="1"/>
      <c r="MB259" s="1"/>
      <c r="MC259" s="1"/>
      <c r="MD259" s="1"/>
      <c r="ME259" s="1"/>
      <c r="MF259" s="1"/>
      <c r="MG259" s="1"/>
      <c r="MH259" s="1"/>
      <c r="MI259" s="1"/>
      <c r="MJ259" s="1"/>
      <c r="MK259" s="1"/>
      <c r="ML259" s="1"/>
      <c r="MM259" s="1"/>
      <c r="MN259" s="1"/>
      <c r="MO259" s="1"/>
      <c r="MP259" s="1"/>
      <c r="MQ259" s="1"/>
      <c r="MR259" s="1"/>
      <c r="MS259" s="1"/>
      <c r="MT259" s="1"/>
      <c r="MU259" s="1"/>
      <c r="MV259" s="1"/>
      <c r="MW259" s="1"/>
      <c r="MX259" s="1"/>
      <c r="MY259" s="1"/>
      <c r="MZ259" s="1"/>
      <c r="NA259" s="1"/>
      <c r="NB259" s="1"/>
      <c r="NC259" s="1"/>
      <c r="ND259" s="1"/>
      <c r="NE259" s="1"/>
      <c r="NF259" s="1"/>
      <c r="NG259" s="1"/>
      <c r="NH259" s="1"/>
      <c r="NI259" s="1"/>
      <c r="NJ259" s="1"/>
      <c r="NK259" s="1"/>
      <c r="NL259" s="1"/>
      <c r="NM259" s="1"/>
      <c r="NN259" s="1"/>
      <c r="NO259" s="1"/>
      <c r="NP259" s="1"/>
      <c r="NQ259" s="1"/>
      <c r="NR259" s="1"/>
      <c r="NS259" s="1"/>
      <c r="NT259" s="1"/>
      <c r="NU259" s="1"/>
      <c r="NV259" s="1"/>
      <c r="NW259" s="1"/>
      <c r="NX259" s="1"/>
      <c r="NY259" s="1"/>
      <c r="NZ259" s="1"/>
      <c r="OA259" s="1"/>
      <c r="OB259" s="1"/>
      <c r="OC259" s="1"/>
      <c r="OD259" s="1"/>
      <c r="OE259" s="1"/>
      <c r="OF259" s="1"/>
      <c r="OG259" s="1"/>
      <c r="OH259" s="1"/>
      <c r="OI259" s="1"/>
      <c r="OJ259" s="1"/>
      <c r="OK259" s="1"/>
      <c r="OL259" s="1"/>
      <c r="OM259" s="1"/>
      <c r="ON259" s="1"/>
      <c r="OO259" s="1"/>
      <c r="OP259" s="1"/>
      <c r="OQ259" s="1"/>
      <c r="OR259" s="1"/>
      <c r="OS259" s="1"/>
      <c r="OT259" s="1"/>
      <c r="OU259" s="1"/>
      <c r="OV259" s="1"/>
      <c r="OW259" s="1"/>
      <c r="OX259" s="1"/>
      <c r="OY259" s="1"/>
      <c r="OZ259" s="1"/>
      <c r="PA259" s="1"/>
      <c r="PB259" s="1"/>
      <c r="PC259" s="1"/>
      <c r="PD259" s="1"/>
      <c r="PE259" s="1"/>
      <c r="PF259" s="1"/>
      <c r="PG259" s="1"/>
      <c r="PH259" s="1"/>
      <c r="PI259" s="1"/>
      <c r="PJ259" s="1"/>
      <c r="PK259" s="1"/>
      <c r="PL259" s="1"/>
      <c r="PM259" s="1"/>
      <c r="PN259" s="1"/>
      <c r="PO259" s="1"/>
      <c r="PP259" s="1"/>
      <c r="PQ259" s="1"/>
      <c r="PR259" s="1"/>
      <c r="PS259" s="1"/>
      <c r="PT259" s="1"/>
      <c r="PU259" s="1"/>
      <c r="PV259" s="1"/>
      <c r="PW259" s="1"/>
      <c r="PX259" s="1"/>
      <c r="PY259" s="1"/>
      <c r="PZ259" s="1"/>
      <c r="QA259" s="1"/>
      <c r="QB259" s="1"/>
      <c r="QC259" s="1"/>
      <c r="QD259" s="1"/>
      <c r="QE259" s="1"/>
      <c r="QF259" s="1"/>
      <c r="QG259" s="1"/>
      <c r="QH259" s="1"/>
      <c r="QI259" s="1"/>
      <c r="QJ259" s="1"/>
      <c r="QK259" s="1"/>
      <c r="QL259" s="1"/>
      <c r="QM259" s="1"/>
      <c r="QN259" s="1"/>
      <c r="QO259" s="1"/>
      <c r="QP259" s="1"/>
      <c r="QQ259" s="1"/>
      <c r="QR259" s="1"/>
      <c r="QS259" s="1"/>
      <c r="QT259" s="1"/>
      <c r="QU259" s="1"/>
      <c r="QV259" s="1"/>
      <c r="QW259" s="1"/>
      <c r="QX259" s="1"/>
      <c r="QY259" s="1"/>
      <c r="QZ259" s="1"/>
      <c r="RA259" s="1"/>
      <c r="RB259" s="1"/>
      <c r="RC259" s="1"/>
      <c r="RD259" s="1"/>
      <c r="RE259" s="1"/>
      <c r="RF259" s="1"/>
      <c r="RG259" s="1"/>
      <c r="RH259" s="1"/>
      <c r="RI259" s="1"/>
      <c r="RJ259" s="1"/>
      <c r="RK259" s="1"/>
      <c r="RL259" s="1"/>
      <c r="RM259" s="1"/>
      <c r="RN259" s="1"/>
      <c r="RO259" s="1"/>
      <c r="RP259" s="1"/>
      <c r="RQ259" s="1"/>
      <c r="RR259" s="1"/>
      <c r="RS259" s="1"/>
      <c r="RT259" s="1"/>
      <c r="RU259" s="1"/>
      <c r="RV259" s="1"/>
      <c r="RW259" s="1"/>
      <c r="RX259" s="1"/>
      <c r="RY259" s="1"/>
      <c r="RZ259" s="1"/>
      <c r="SA259" s="1"/>
      <c r="SB259" s="1"/>
      <c r="SC259" s="1"/>
      <c r="SD259" s="1"/>
      <c r="SE259" s="1"/>
      <c r="SF259" s="1"/>
      <c r="SG259" s="1"/>
      <c r="SH259" s="1"/>
      <c r="SI259" s="1"/>
      <c r="SJ259" s="1"/>
      <c r="SK259" s="1"/>
      <c r="SL259" s="1"/>
      <c r="SM259" s="1"/>
      <c r="SN259" s="1"/>
      <c r="SO259" s="1"/>
      <c r="SP259" s="1"/>
      <c r="SQ259" s="1"/>
      <c r="SR259" s="1"/>
      <c r="SS259" s="1"/>
      <c r="ST259" s="1"/>
      <c r="SU259" s="1"/>
      <c r="SV259" s="1"/>
      <c r="SW259" s="1"/>
      <c r="SX259" s="1"/>
      <c r="SY259" s="1"/>
      <c r="SZ259" s="1"/>
      <c r="TA259" s="1"/>
      <c r="TB259" s="1"/>
      <c r="TC259" s="1"/>
      <c r="TD259" s="1"/>
      <c r="TE259" s="1"/>
      <c r="TF259" s="1"/>
      <c r="TG259" s="1"/>
      <c r="TH259" s="1"/>
      <c r="TI259" s="1"/>
      <c r="TJ259" s="1"/>
      <c r="TK259" s="1"/>
      <c r="TL259" s="1"/>
      <c r="TM259" s="1"/>
      <c r="TN259" s="1"/>
      <c r="TO259" s="1"/>
      <c r="TP259" s="1"/>
      <c r="TQ259" s="1"/>
      <c r="TR259" s="1"/>
      <c r="TS259" s="1"/>
      <c r="TT259" s="1"/>
      <c r="TU259" s="1"/>
      <c r="TV259" s="1"/>
      <c r="TW259" s="1"/>
      <c r="TX259" s="1"/>
      <c r="TY259" s="1"/>
      <c r="TZ259" s="1"/>
      <c r="UA259" s="1"/>
      <c r="UB259" s="1"/>
      <c r="UC259" s="1"/>
      <c r="UD259" s="1"/>
      <c r="UE259" s="1"/>
      <c r="UF259" s="1"/>
      <c r="UG259" s="1"/>
      <c r="UH259" s="1"/>
      <c r="UI259" s="1"/>
      <c r="UJ259" s="1"/>
      <c r="UK259" s="1"/>
      <c r="UL259" s="1"/>
      <c r="UM259" s="1"/>
      <c r="UN259" s="1"/>
      <c r="UO259" s="1"/>
      <c r="UP259" s="1"/>
      <c r="UQ259" s="1"/>
      <c r="UR259" s="1"/>
      <c r="US259" s="1"/>
      <c r="UT259" s="1"/>
      <c r="UU259" s="1"/>
      <c r="UV259" s="1"/>
      <c r="UW259" s="1"/>
      <c r="UX259" s="1"/>
      <c r="UY259" s="1"/>
      <c r="UZ259" s="1"/>
      <c r="VA259" s="1"/>
      <c r="VB259" s="1"/>
      <c r="VC259" s="1"/>
      <c r="VD259" s="1"/>
      <c r="VE259" s="1"/>
      <c r="VF259" s="1"/>
      <c r="VG259" s="1"/>
      <c r="VH259" s="1"/>
      <c r="VI259" s="1"/>
      <c r="VJ259" s="1"/>
      <c r="VK259" s="1"/>
      <c r="VL259" s="1"/>
      <c r="VM259" s="1"/>
      <c r="VN259" s="1"/>
      <c r="VO259" s="1"/>
      <c r="VP259" s="1"/>
      <c r="VQ259" s="1"/>
      <c r="VR259" s="1"/>
      <c r="VS259" s="1"/>
      <c r="VT259" s="1"/>
      <c r="VU259" s="1"/>
      <c r="VV259" s="1"/>
      <c r="VW259" s="1"/>
      <c r="VX259" s="1"/>
      <c r="VY259" s="1"/>
      <c r="VZ259" s="1"/>
      <c r="WA259" s="1"/>
      <c r="WB259" s="1"/>
      <c r="WC259" s="1"/>
      <c r="WD259" s="1"/>
      <c r="WE259" s="1"/>
      <c r="WF259" s="1"/>
      <c r="WG259" s="1"/>
      <c r="WH259" s="1"/>
      <c r="WI259" s="1"/>
      <c r="WJ259" s="1"/>
      <c r="WK259" s="1"/>
      <c r="WL259" s="1"/>
      <c r="WM259" s="1"/>
      <c r="WN259" s="1"/>
      <c r="WO259" s="1"/>
      <c r="WP259" s="1"/>
      <c r="WQ259" s="1"/>
      <c r="WR259" s="1"/>
      <c r="WS259" s="1"/>
      <c r="WT259" s="1"/>
      <c r="WU259" s="1"/>
      <c r="WV259" s="1"/>
      <c r="WW259" s="1"/>
      <c r="WX259" s="1"/>
      <c r="WY259" s="1"/>
      <c r="WZ259" s="1"/>
      <c r="XA259" s="1"/>
      <c r="XB259" s="1"/>
      <c r="XC259" s="1"/>
      <c r="XD259" s="1"/>
      <c r="XE259" s="1"/>
      <c r="XF259" s="1"/>
      <c r="XG259" s="1"/>
      <c r="XH259" s="1"/>
      <c r="XI259" s="1"/>
      <c r="XJ259" s="1"/>
      <c r="XK259" s="1"/>
      <c r="XL259" s="1"/>
      <c r="XM259" s="1"/>
      <c r="XN259" s="1"/>
      <c r="XO259" s="1"/>
      <c r="XP259" s="1"/>
      <c r="XQ259" s="1"/>
      <c r="XR259" s="1"/>
      <c r="XS259" s="1"/>
      <c r="XT259" s="1"/>
      <c r="XU259" s="1"/>
      <c r="XV259" s="1"/>
      <c r="XW259" s="1"/>
      <c r="XX259" s="1"/>
      <c r="XY259" s="1"/>
      <c r="XZ259" s="1"/>
      <c r="YA259" s="1"/>
      <c r="YB259" s="1"/>
      <c r="YC259" s="1"/>
      <c r="YD259" s="1"/>
      <c r="YE259" s="1"/>
      <c r="YF259" s="1"/>
      <c r="YG259" s="1"/>
      <c r="YH259" s="1"/>
      <c r="YI259" s="1"/>
      <c r="YJ259" s="1"/>
      <c r="YK259" s="1"/>
      <c r="YL259" s="1"/>
      <c r="YM259" s="1"/>
      <c r="YN259" s="1"/>
      <c r="YO259" s="1"/>
      <c r="YP259" s="1"/>
      <c r="YQ259" s="1"/>
      <c r="YR259" s="1"/>
      <c r="YS259" s="1"/>
      <c r="YT259" s="1"/>
      <c r="YU259" s="1"/>
      <c r="YV259" s="1"/>
      <c r="YW259" s="1"/>
      <c r="YX259" s="1"/>
      <c r="YY259" s="1"/>
      <c r="YZ259" s="1"/>
      <c r="ZA259" s="1"/>
      <c r="ZB259" s="1"/>
      <c r="ZC259" s="1"/>
      <c r="ZD259" s="1"/>
      <c r="ZE259" s="1"/>
      <c r="ZF259" s="1"/>
      <c r="ZG259" s="1"/>
      <c r="ZH259" s="1"/>
      <c r="ZI259" s="1"/>
      <c r="ZJ259" s="1"/>
      <c r="ZK259" s="1"/>
      <c r="ZL259" s="1"/>
      <c r="ZM259" s="1"/>
      <c r="ZN259" s="1"/>
      <c r="ZO259" s="1"/>
      <c r="ZP259" s="1"/>
      <c r="ZQ259" s="1"/>
      <c r="ZR259" s="1"/>
      <c r="ZS259" s="1"/>
      <c r="ZT259" s="1"/>
      <c r="ZU259" s="1"/>
      <c r="ZV259" s="1"/>
      <c r="ZW259" s="1"/>
      <c r="ZX259" s="1"/>
      <c r="ZY259" s="1"/>
      <c r="ZZ259" s="1"/>
      <c r="AAA259" s="1"/>
      <c r="AAB259" s="1"/>
      <c r="AAC259" s="1"/>
      <c r="AAD259" s="1"/>
      <c r="AAE259" s="1"/>
      <c r="AAF259" s="1"/>
      <c r="AAG259" s="1"/>
      <c r="AAH259" s="1"/>
      <c r="AAI259" s="1"/>
      <c r="AAJ259" s="1"/>
      <c r="AAK259" s="1"/>
      <c r="AAL259" s="1"/>
      <c r="AAM259" s="1"/>
      <c r="AAN259" s="1"/>
      <c r="AAO259" s="1"/>
      <c r="AAP259" s="1"/>
      <c r="AAQ259" s="1"/>
      <c r="AAR259" s="1"/>
      <c r="AAS259" s="1"/>
      <c r="AAT259" s="1"/>
      <c r="AAU259" s="1"/>
      <c r="AAV259" s="1"/>
      <c r="AAW259" s="1"/>
      <c r="AAX259" s="1"/>
      <c r="AAY259" s="1"/>
      <c r="AAZ259" s="1"/>
      <c r="ABA259" s="1"/>
      <c r="ABB259" s="1"/>
      <c r="ABC259" s="1"/>
      <c r="ABD259" s="1"/>
      <c r="ABE259" s="1"/>
      <c r="ABF259" s="1"/>
      <c r="ABG259" s="1"/>
      <c r="ABH259" s="1"/>
      <c r="ABI259" s="1"/>
      <c r="ABJ259" s="1"/>
      <c r="ABK259" s="1"/>
      <c r="ABL259" s="1"/>
      <c r="ABM259" s="1"/>
      <c r="ABN259" s="1"/>
      <c r="ABO259" s="1"/>
      <c r="ABP259" s="1"/>
      <c r="ABQ259" s="1"/>
      <c r="ABR259" s="1"/>
      <c r="ABS259" s="1"/>
      <c r="ABT259" s="1"/>
      <c r="ABU259" s="1"/>
      <c r="ABV259" s="1"/>
      <c r="ABW259" s="1"/>
      <c r="ABX259" s="1"/>
      <c r="ABY259" s="1"/>
      <c r="ABZ259" s="1"/>
      <c r="ACA259" s="1"/>
      <c r="ACB259" s="1"/>
      <c r="ACC259" s="1"/>
      <c r="ACD259" s="1"/>
      <c r="ACE259" s="1"/>
      <c r="ACF259" s="1"/>
      <c r="ACG259" s="1"/>
      <c r="ACH259" s="1"/>
      <c r="ACI259" s="1"/>
      <c r="ACJ259" s="1"/>
      <c r="ACK259" s="1"/>
      <c r="ACL259" s="1"/>
      <c r="ACM259" s="1"/>
      <c r="ACN259" s="1"/>
      <c r="ACO259" s="1"/>
      <c r="ACP259" s="1"/>
      <c r="ACQ259" s="1"/>
      <c r="ACR259" s="1"/>
      <c r="ACS259" s="1"/>
      <c r="ACT259" s="1"/>
      <c r="ACU259" s="1"/>
      <c r="ACV259" s="1"/>
      <c r="ACW259" s="1"/>
      <c r="ACX259" s="1"/>
      <c r="ACY259" s="1"/>
      <c r="ACZ259" s="1"/>
      <c r="ADA259" s="1"/>
      <c r="ADB259" s="1"/>
      <c r="ADC259" s="1"/>
      <c r="ADD259" s="1"/>
      <c r="ADE259" s="1"/>
      <c r="ADF259" s="1"/>
      <c r="ADG259" s="1"/>
      <c r="ADH259" s="1"/>
      <c r="ADI259" s="1"/>
      <c r="ADJ259" s="1"/>
      <c r="ADK259" s="1"/>
      <c r="ADL259" s="1"/>
      <c r="ADM259" s="1"/>
      <c r="ADN259" s="1"/>
      <c r="ADO259" s="1"/>
      <c r="ADP259" s="1"/>
      <c r="ADQ259" s="1"/>
      <c r="ADR259" s="1"/>
      <c r="ADS259" s="1"/>
      <c r="ADT259" s="1"/>
      <c r="ADU259" s="1"/>
      <c r="ADV259" s="1"/>
      <c r="ADW259" s="1"/>
      <c r="ADX259" s="1"/>
      <c r="ADY259" s="1"/>
      <c r="ADZ259" s="1"/>
      <c r="AEA259" s="1"/>
      <c r="AEB259" s="1"/>
      <c r="AEC259" s="1"/>
      <c r="AED259" s="1"/>
      <c r="AEE259" s="1"/>
      <c r="AEF259" s="1"/>
      <c r="AEG259" s="1"/>
      <c r="AEH259" s="1"/>
      <c r="AEI259" s="1"/>
      <c r="AEJ259" s="1"/>
      <c r="AEK259" s="1"/>
      <c r="AEL259" s="1"/>
      <c r="AEM259" s="1"/>
      <c r="AEN259" s="1"/>
      <c r="AEO259" s="1"/>
      <c r="AEP259" s="1"/>
      <c r="AEQ259" s="1"/>
      <c r="AER259" s="1"/>
      <c r="AES259" s="1"/>
      <c r="AET259" s="1"/>
      <c r="AEU259" s="1"/>
      <c r="AEV259" s="1"/>
      <c r="AEW259" s="1"/>
      <c r="AEX259" s="1"/>
      <c r="AEY259" s="1"/>
      <c r="AEZ259" s="1"/>
      <c r="AFA259" s="1"/>
      <c r="AFB259" s="1"/>
      <c r="AFC259" s="1"/>
      <c r="AFD259" s="1"/>
      <c r="AFE259" s="1"/>
      <c r="AFF259" s="1"/>
      <c r="AFG259" s="1"/>
      <c r="AFH259" s="1"/>
      <c r="AFI259" s="1"/>
      <c r="AFJ259" s="1"/>
      <c r="AFK259" s="1"/>
      <c r="AFL259" s="1"/>
      <c r="AFM259" s="1"/>
      <c r="AFN259" s="1"/>
      <c r="AFO259" s="1"/>
      <c r="AFP259" s="1"/>
      <c r="AFQ259" s="1"/>
      <c r="AFR259" s="1"/>
      <c r="AFS259" s="1"/>
      <c r="AFT259" s="1"/>
      <c r="AFU259" s="1"/>
      <c r="AFV259" s="1"/>
      <c r="AFW259" s="1"/>
      <c r="AFX259" s="1"/>
      <c r="AFY259" s="1"/>
      <c r="AFZ259" s="1"/>
      <c r="AGA259" s="1"/>
      <c r="AGB259" s="1"/>
      <c r="AGC259" s="1"/>
      <c r="AGD259" s="1"/>
      <c r="AGE259" s="1"/>
      <c r="AGF259" s="1"/>
      <c r="AGG259" s="1"/>
      <c r="AGH259" s="1"/>
      <c r="AGI259" s="1"/>
      <c r="AGJ259" s="1"/>
      <c r="AGK259" s="1"/>
      <c r="AGL259" s="1"/>
      <c r="AGM259" s="1"/>
      <c r="AGN259" s="1"/>
      <c r="AGO259" s="1"/>
      <c r="AGP259" s="1"/>
      <c r="AGQ259" s="1"/>
      <c r="AGR259" s="1"/>
      <c r="AGS259" s="1"/>
      <c r="AGT259" s="1"/>
      <c r="AGU259" s="1"/>
      <c r="AGV259" s="1"/>
      <c r="AGW259" s="1"/>
      <c r="AGX259" s="1"/>
      <c r="AGY259" s="1"/>
      <c r="AGZ259" s="1"/>
      <c r="AHA259" s="1"/>
      <c r="AHB259" s="1"/>
      <c r="AHC259" s="1"/>
      <c r="AHD259" s="1"/>
      <c r="AHE259" s="1"/>
      <c r="AHF259" s="1"/>
      <c r="AHG259" s="1"/>
      <c r="AHH259" s="1"/>
      <c r="AHI259" s="1"/>
      <c r="AHJ259" s="1"/>
      <c r="AHK259" s="1"/>
      <c r="AHL259" s="1"/>
      <c r="AHM259" s="1"/>
      <c r="AHN259" s="1"/>
      <c r="AHO259" s="1"/>
      <c r="AHP259" s="1"/>
      <c r="AHQ259" s="1"/>
      <c r="AHR259" s="1"/>
      <c r="AHS259" s="1"/>
      <c r="AHT259" s="1"/>
      <c r="AHU259" s="1"/>
      <c r="AHV259" s="1"/>
      <c r="AHW259" s="1"/>
      <c r="AHX259" s="1"/>
      <c r="AHY259" s="1"/>
      <c r="AHZ259" s="1"/>
      <c r="AIA259" s="1"/>
      <c r="AIB259" s="1"/>
      <c r="AIC259" s="1"/>
      <c r="AID259" s="1"/>
      <c r="AIE259" s="1"/>
      <c r="AIF259" s="1"/>
      <c r="AIG259" s="1"/>
      <c r="AIH259" s="1"/>
      <c r="AII259" s="1"/>
      <c r="AIJ259" s="1"/>
      <c r="AIK259" s="1"/>
      <c r="AIL259" s="1"/>
      <c r="AIM259" s="1"/>
      <c r="AIN259" s="1"/>
      <c r="AIO259" s="1"/>
      <c r="AIP259" s="1"/>
      <c r="AIQ259" s="1"/>
      <c r="AIR259" s="1"/>
      <c r="AIS259" s="1"/>
      <c r="AIT259" s="1"/>
      <c r="AIU259" s="1"/>
      <c r="AIV259" s="1"/>
      <c r="AIW259" s="1"/>
      <c r="AIX259" s="1"/>
      <c r="AIY259" s="1"/>
      <c r="AIZ259" s="1"/>
      <c r="AJA259" s="1"/>
      <c r="AJB259" s="1"/>
      <c r="AJC259" s="1"/>
      <c r="AJD259" s="1"/>
      <c r="AJE259" s="1"/>
      <c r="AJF259" s="1"/>
      <c r="AJG259" s="1"/>
      <c r="AJH259" s="1"/>
      <c r="AJI259" s="1"/>
      <c r="AJJ259" s="1"/>
      <c r="AJK259" s="1"/>
      <c r="AJL259" s="1"/>
      <c r="AJM259" s="1"/>
      <c r="AJN259" s="1"/>
      <c r="AJO259" s="1"/>
      <c r="AJP259" s="1"/>
      <c r="AJQ259" s="1"/>
      <c r="AJR259" s="1"/>
      <c r="AJS259" s="1"/>
      <c r="AJT259" s="1"/>
      <c r="AJU259" s="1"/>
      <c r="AJV259" s="1"/>
      <c r="AJW259" s="1"/>
      <c r="AJX259" s="1"/>
      <c r="AJY259" s="1"/>
      <c r="AJZ259" s="1"/>
      <c r="AKA259" s="1"/>
      <c r="AKB259" s="1"/>
      <c r="AKC259" s="1"/>
      <c r="AKD259" s="1"/>
      <c r="AKE259" s="1"/>
      <c r="AKF259" s="1"/>
      <c r="AKG259" s="1"/>
      <c r="AKH259" s="1"/>
      <c r="AKI259" s="1"/>
      <c r="AKJ259" s="1"/>
      <c r="AKK259" s="1"/>
      <c r="AKL259" s="1"/>
      <c r="AKM259" s="1"/>
      <c r="AKN259" s="1"/>
      <c r="AKO259" s="1"/>
      <c r="AKP259" s="1"/>
      <c r="AKQ259" s="1"/>
      <c r="AKR259" s="1"/>
      <c r="AKS259" s="1"/>
      <c r="AKT259" s="1"/>
      <c r="AKU259" s="1"/>
      <c r="AKV259" s="1"/>
      <c r="AKW259" s="1"/>
      <c r="AKX259" s="1"/>
      <c r="AKY259" s="1"/>
      <c r="AKZ259" s="1"/>
      <c r="ALA259" s="1"/>
      <c r="ALB259" s="1"/>
      <c r="ALC259" s="1"/>
      <c r="ALD259" s="1"/>
      <c r="ALE259" s="1"/>
      <c r="ALF259" s="1"/>
      <c r="ALG259" s="1"/>
      <c r="ALH259" s="1"/>
      <c r="ALI259" s="1"/>
      <c r="ALJ259" s="1"/>
      <c r="ALK259" s="1"/>
      <c r="ALL259" s="1"/>
      <c r="ALM259" s="1"/>
      <c r="ALN259" s="1"/>
      <c r="ALO259" s="1"/>
      <c r="ALP259" s="1"/>
      <c r="ALQ259" s="1"/>
      <c r="ALR259" s="1"/>
      <c r="ALS259" s="1"/>
      <c r="ALT259" s="1"/>
      <c r="ALU259" s="1"/>
      <c r="ALV259" s="1"/>
      <c r="ALW259" s="1"/>
      <c r="ALX259" s="1"/>
      <c r="ALY259" s="1"/>
      <c r="ALZ259" s="1"/>
      <c r="AMA259" s="1"/>
      <c r="AMB259" s="1"/>
      <c r="AMC259" s="1"/>
      <c r="AMD259" s="1"/>
      <c r="AME259" s="1"/>
      <c r="AMF259" s="1"/>
      <c r="AMG259" s="1"/>
      <c r="AMH259" s="1"/>
      <c r="AMI259" s="1"/>
      <c r="AMJ259" s="1"/>
    </row>
    <row r="260" spans="1:1024" x14ac:dyDescent="0.25">
      <c r="A260" s="35">
        <v>252</v>
      </c>
      <c r="B260" s="3" t="s">
        <v>10</v>
      </c>
      <c r="C260" s="23">
        <f>SUM(D260:I260)</f>
        <v>0</v>
      </c>
      <c r="D260" s="2">
        <v>0</v>
      </c>
      <c r="E260" s="2">
        <v>0</v>
      </c>
      <c r="F260" s="2">
        <v>0</v>
      </c>
      <c r="G260" s="2">
        <v>0</v>
      </c>
      <c r="H260" s="2">
        <v>0</v>
      </c>
      <c r="I260" s="2">
        <v>0</v>
      </c>
      <c r="J260" s="23"/>
      <c r="K260" s="1"/>
      <c r="L260" s="1"/>
      <c r="M260" s="6"/>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c r="JW260" s="1"/>
      <c r="JX260" s="1"/>
      <c r="JY260" s="1"/>
      <c r="JZ260" s="1"/>
      <c r="KA260" s="1"/>
      <c r="KB260" s="1"/>
      <c r="KC260" s="1"/>
      <c r="KD260" s="1"/>
      <c r="KE260" s="1"/>
      <c r="KF260" s="1"/>
      <c r="KG260" s="1"/>
      <c r="KH260" s="1"/>
      <c r="KI260" s="1"/>
      <c r="KJ260" s="1"/>
      <c r="KK260" s="1"/>
      <c r="KL260" s="1"/>
      <c r="KM260" s="1"/>
      <c r="KN260" s="1"/>
      <c r="KO260" s="1"/>
      <c r="KP260" s="1"/>
      <c r="KQ260" s="1"/>
      <c r="KR260" s="1"/>
      <c r="KS260" s="1"/>
      <c r="KT260" s="1"/>
      <c r="KU260" s="1"/>
      <c r="KV260" s="1"/>
      <c r="KW260" s="1"/>
      <c r="KX260" s="1"/>
      <c r="KY260" s="1"/>
      <c r="KZ260" s="1"/>
      <c r="LA260" s="1"/>
      <c r="LB260" s="1"/>
      <c r="LC260" s="1"/>
      <c r="LD260" s="1"/>
      <c r="LE260" s="1"/>
      <c r="LF260" s="1"/>
      <c r="LG260" s="1"/>
      <c r="LH260" s="1"/>
      <c r="LI260" s="1"/>
      <c r="LJ260" s="1"/>
      <c r="LK260" s="1"/>
      <c r="LL260" s="1"/>
      <c r="LM260" s="1"/>
      <c r="LN260" s="1"/>
      <c r="LO260" s="1"/>
      <c r="LP260" s="1"/>
      <c r="LQ260" s="1"/>
      <c r="LR260" s="1"/>
      <c r="LS260" s="1"/>
      <c r="LT260" s="1"/>
      <c r="LU260" s="1"/>
      <c r="LV260" s="1"/>
      <c r="LW260" s="1"/>
      <c r="LX260" s="1"/>
      <c r="LY260" s="1"/>
      <c r="LZ260" s="1"/>
      <c r="MA260" s="1"/>
      <c r="MB260" s="1"/>
      <c r="MC260" s="1"/>
      <c r="MD260" s="1"/>
      <c r="ME260" s="1"/>
      <c r="MF260" s="1"/>
      <c r="MG260" s="1"/>
      <c r="MH260" s="1"/>
      <c r="MI260" s="1"/>
      <c r="MJ260" s="1"/>
      <c r="MK260" s="1"/>
      <c r="ML260" s="1"/>
      <c r="MM260" s="1"/>
      <c r="MN260" s="1"/>
      <c r="MO260" s="1"/>
      <c r="MP260" s="1"/>
      <c r="MQ260" s="1"/>
      <c r="MR260" s="1"/>
      <c r="MS260" s="1"/>
      <c r="MT260" s="1"/>
      <c r="MU260" s="1"/>
      <c r="MV260" s="1"/>
      <c r="MW260" s="1"/>
      <c r="MX260" s="1"/>
      <c r="MY260" s="1"/>
      <c r="MZ260" s="1"/>
      <c r="NA260" s="1"/>
      <c r="NB260" s="1"/>
      <c r="NC260" s="1"/>
      <c r="ND260" s="1"/>
      <c r="NE260" s="1"/>
      <c r="NF260" s="1"/>
      <c r="NG260" s="1"/>
      <c r="NH260" s="1"/>
      <c r="NI260" s="1"/>
      <c r="NJ260" s="1"/>
      <c r="NK260" s="1"/>
      <c r="NL260" s="1"/>
      <c r="NM260" s="1"/>
      <c r="NN260" s="1"/>
      <c r="NO260" s="1"/>
      <c r="NP260" s="1"/>
      <c r="NQ260" s="1"/>
      <c r="NR260" s="1"/>
      <c r="NS260" s="1"/>
      <c r="NT260" s="1"/>
      <c r="NU260" s="1"/>
      <c r="NV260" s="1"/>
      <c r="NW260" s="1"/>
      <c r="NX260" s="1"/>
      <c r="NY260" s="1"/>
      <c r="NZ260" s="1"/>
      <c r="OA260" s="1"/>
      <c r="OB260" s="1"/>
      <c r="OC260" s="1"/>
      <c r="OD260" s="1"/>
      <c r="OE260" s="1"/>
      <c r="OF260" s="1"/>
      <c r="OG260" s="1"/>
      <c r="OH260" s="1"/>
      <c r="OI260" s="1"/>
      <c r="OJ260" s="1"/>
      <c r="OK260" s="1"/>
      <c r="OL260" s="1"/>
      <c r="OM260" s="1"/>
      <c r="ON260" s="1"/>
      <c r="OO260" s="1"/>
      <c r="OP260" s="1"/>
      <c r="OQ260" s="1"/>
      <c r="OR260" s="1"/>
      <c r="OS260" s="1"/>
      <c r="OT260" s="1"/>
      <c r="OU260" s="1"/>
      <c r="OV260" s="1"/>
      <c r="OW260" s="1"/>
      <c r="OX260" s="1"/>
      <c r="OY260" s="1"/>
      <c r="OZ260" s="1"/>
      <c r="PA260" s="1"/>
      <c r="PB260" s="1"/>
      <c r="PC260" s="1"/>
      <c r="PD260" s="1"/>
      <c r="PE260" s="1"/>
      <c r="PF260" s="1"/>
      <c r="PG260" s="1"/>
      <c r="PH260" s="1"/>
      <c r="PI260" s="1"/>
      <c r="PJ260" s="1"/>
      <c r="PK260" s="1"/>
      <c r="PL260" s="1"/>
      <c r="PM260" s="1"/>
      <c r="PN260" s="1"/>
      <c r="PO260" s="1"/>
      <c r="PP260" s="1"/>
      <c r="PQ260" s="1"/>
      <c r="PR260" s="1"/>
      <c r="PS260" s="1"/>
      <c r="PT260" s="1"/>
      <c r="PU260" s="1"/>
      <c r="PV260" s="1"/>
      <c r="PW260" s="1"/>
      <c r="PX260" s="1"/>
      <c r="PY260" s="1"/>
      <c r="PZ260" s="1"/>
      <c r="QA260" s="1"/>
      <c r="QB260" s="1"/>
      <c r="QC260" s="1"/>
      <c r="QD260" s="1"/>
      <c r="QE260" s="1"/>
      <c r="QF260" s="1"/>
      <c r="QG260" s="1"/>
      <c r="QH260" s="1"/>
      <c r="QI260" s="1"/>
      <c r="QJ260" s="1"/>
      <c r="QK260" s="1"/>
      <c r="QL260" s="1"/>
      <c r="QM260" s="1"/>
      <c r="QN260" s="1"/>
      <c r="QO260" s="1"/>
      <c r="QP260" s="1"/>
      <c r="QQ260" s="1"/>
      <c r="QR260" s="1"/>
      <c r="QS260" s="1"/>
      <c r="QT260" s="1"/>
      <c r="QU260" s="1"/>
      <c r="QV260" s="1"/>
      <c r="QW260" s="1"/>
      <c r="QX260" s="1"/>
      <c r="QY260" s="1"/>
      <c r="QZ260" s="1"/>
      <c r="RA260" s="1"/>
      <c r="RB260" s="1"/>
      <c r="RC260" s="1"/>
      <c r="RD260" s="1"/>
      <c r="RE260" s="1"/>
      <c r="RF260" s="1"/>
      <c r="RG260" s="1"/>
      <c r="RH260" s="1"/>
      <c r="RI260" s="1"/>
      <c r="RJ260" s="1"/>
      <c r="RK260" s="1"/>
      <c r="RL260" s="1"/>
      <c r="RM260" s="1"/>
      <c r="RN260" s="1"/>
      <c r="RO260" s="1"/>
      <c r="RP260" s="1"/>
      <c r="RQ260" s="1"/>
      <c r="RR260" s="1"/>
      <c r="RS260" s="1"/>
      <c r="RT260" s="1"/>
      <c r="RU260" s="1"/>
      <c r="RV260" s="1"/>
      <c r="RW260" s="1"/>
      <c r="RX260" s="1"/>
      <c r="RY260" s="1"/>
      <c r="RZ260" s="1"/>
      <c r="SA260" s="1"/>
      <c r="SB260" s="1"/>
      <c r="SC260" s="1"/>
      <c r="SD260" s="1"/>
      <c r="SE260" s="1"/>
      <c r="SF260" s="1"/>
      <c r="SG260" s="1"/>
      <c r="SH260" s="1"/>
      <c r="SI260" s="1"/>
      <c r="SJ260" s="1"/>
      <c r="SK260" s="1"/>
      <c r="SL260" s="1"/>
      <c r="SM260" s="1"/>
      <c r="SN260" s="1"/>
      <c r="SO260" s="1"/>
      <c r="SP260" s="1"/>
      <c r="SQ260" s="1"/>
      <c r="SR260" s="1"/>
      <c r="SS260" s="1"/>
      <c r="ST260" s="1"/>
      <c r="SU260" s="1"/>
      <c r="SV260" s="1"/>
      <c r="SW260" s="1"/>
      <c r="SX260" s="1"/>
      <c r="SY260" s="1"/>
      <c r="SZ260" s="1"/>
      <c r="TA260" s="1"/>
      <c r="TB260" s="1"/>
      <c r="TC260" s="1"/>
      <c r="TD260" s="1"/>
      <c r="TE260" s="1"/>
      <c r="TF260" s="1"/>
      <c r="TG260" s="1"/>
      <c r="TH260" s="1"/>
      <c r="TI260" s="1"/>
      <c r="TJ260" s="1"/>
      <c r="TK260" s="1"/>
      <c r="TL260" s="1"/>
      <c r="TM260" s="1"/>
      <c r="TN260" s="1"/>
      <c r="TO260" s="1"/>
      <c r="TP260" s="1"/>
      <c r="TQ260" s="1"/>
      <c r="TR260" s="1"/>
      <c r="TS260" s="1"/>
      <c r="TT260" s="1"/>
      <c r="TU260" s="1"/>
      <c r="TV260" s="1"/>
      <c r="TW260" s="1"/>
      <c r="TX260" s="1"/>
      <c r="TY260" s="1"/>
      <c r="TZ260" s="1"/>
      <c r="UA260" s="1"/>
      <c r="UB260" s="1"/>
      <c r="UC260" s="1"/>
      <c r="UD260" s="1"/>
      <c r="UE260" s="1"/>
      <c r="UF260" s="1"/>
      <c r="UG260" s="1"/>
      <c r="UH260" s="1"/>
      <c r="UI260" s="1"/>
      <c r="UJ260" s="1"/>
      <c r="UK260" s="1"/>
      <c r="UL260" s="1"/>
      <c r="UM260" s="1"/>
      <c r="UN260" s="1"/>
      <c r="UO260" s="1"/>
      <c r="UP260" s="1"/>
      <c r="UQ260" s="1"/>
      <c r="UR260" s="1"/>
      <c r="US260" s="1"/>
      <c r="UT260" s="1"/>
      <c r="UU260" s="1"/>
      <c r="UV260" s="1"/>
      <c r="UW260" s="1"/>
      <c r="UX260" s="1"/>
      <c r="UY260" s="1"/>
      <c r="UZ260" s="1"/>
      <c r="VA260" s="1"/>
      <c r="VB260" s="1"/>
      <c r="VC260" s="1"/>
      <c r="VD260" s="1"/>
      <c r="VE260" s="1"/>
      <c r="VF260" s="1"/>
      <c r="VG260" s="1"/>
      <c r="VH260" s="1"/>
      <c r="VI260" s="1"/>
      <c r="VJ260" s="1"/>
      <c r="VK260" s="1"/>
      <c r="VL260" s="1"/>
      <c r="VM260" s="1"/>
      <c r="VN260" s="1"/>
      <c r="VO260" s="1"/>
      <c r="VP260" s="1"/>
      <c r="VQ260" s="1"/>
      <c r="VR260" s="1"/>
      <c r="VS260" s="1"/>
      <c r="VT260" s="1"/>
      <c r="VU260" s="1"/>
      <c r="VV260" s="1"/>
      <c r="VW260" s="1"/>
      <c r="VX260" s="1"/>
      <c r="VY260" s="1"/>
      <c r="VZ260" s="1"/>
      <c r="WA260" s="1"/>
      <c r="WB260" s="1"/>
      <c r="WC260" s="1"/>
      <c r="WD260" s="1"/>
      <c r="WE260" s="1"/>
      <c r="WF260" s="1"/>
      <c r="WG260" s="1"/>
      <c r="WH260" s="1"/>
      <c r="WI260" s="1"/>
      <c r="WJ260" s="1"/>
      <c r="WK260" s="1"/>
      <c r="WL260" s="1"/>
      <c r="WM260" s="1"/>
      <c r="WN260" s="1"/>
      <c r="WO260" s="1"/>
      <c r="WP260" s="1"/>
      <c r="WQ260" s="1"/>
      <c r="WR260" s="1"/>
      <c r="WS260" s="1"/>
      <c r="WT260" s="1"/>
      <c r="WU260" s="1"/>
      <c r="WV260" s="1"/>
      <c r="WW260" s="1"/>
      <c r="WX260" s="1"/>
      <c r="WY260" s="1"/>
      <c r="WZ260" s="1"/>
      <c r="XA260" s="1"/>
      <c r="XB260" s="1"/>
      <c r="XC260" s="1"/>
      <c r="XD260" s="1"/>
      <c r="XE260" s="1"/>
      <c r="XF260" s="1"/>
      <c r="XG260" s="1"/>
      <c r="XH260" s="1"/>
      <c r="XI260" s="1"/>
      <c r="XJ260" s="1"/>
      <c r="XK260" s="1"/>
      <c r="XL260" s="1"/>
      <c r="XM260" s="1"/>
      <c r="XN260" s="1"/>
      <c r="XO260" s="1"/>
      <c r="XP260" s="1"/>
      <c r="XQ260" s="1"/>
      <c r="XR260" s="1"/>
      <c r="XS260" s="1"/>
      <c r="XT260" s="1"/>
      <c r="XU260" s="1"/>
      <c r="XV260" s="1"/>
      <c r="XW260" s="1"/>
      <c r="XX260" s="1"/>
      <c r="XY260" s="1"/>
      <c r="XZ260" s="1"/>
      <c r="YA260" s="1"/>
      <c r="YB260" s="1"/>
      <c r="YC260" s="1"/>
      <c r="YD260" s="1"/>
      <c r="YE260" s="1"/>
      <c r="YF260" s="1"/>
      <c r="YG260" s="1"/>
      <c r="YH260" s="1"/>
      <c r="YI260" s="1"/>
      <c r="YJ260" s="1"/>
      <c r="YK260" s="1"/>
      <c r="YL260" s="1"/>
      <c r="YM260" s="1"/>
      <c r="YN260" s="1"/>
      <c r="YO260" s="1"/>
      <c r="YP260" s="1"/>
      <c r="YQ260" s="1"/>
      <c r="YR260" s="1"/>
      <c r="YS260" s="1"/>
      <c r="YT260" s="1"/>
      <c r="YU260" s="1"/>
      <c r="YV260" s="1"/>
      <c r="YW260" s="1"/>
      <c r="YX260" s="1"/>
      <c r="YY260" s="1"/>
      <c r="YZ260" s="1"/>
      <c r="ZA260" s="1"/>
      <c r="ZB260" s="1"/>
      <c r="ZC260" s="1"/>
      <c r="ZD260" s="1"/>
      <c r="ZE260" s="1"/>
      <c r="ZF260" s="1"/>
      <c r="ZG260" s="1"/>
      <c r="ZH260" s="1"/>
      <c r="ZI260" s="1"/>
      <c r="ZJ260" s="1"/>
      <c r="ZK260" s="1"/>
      <c r="ZL260" s="1"/>
      <c r="ZM260" s="1"/>
      <c r="ZN260" s="1"/>
      <c r="ZO260" s="1"/>
      <c r="ZP260" s="1"/>
      <c r="ZQ260" s="1"/>
      <c r="ZR260" s="1"/>
      <c r="ZS260" s="1"/>
      <c r="ZT260" s="1"/>
      <c r="ZU260" s="1"/>
      <c r="ZV260" s="1"/>
      <c r="ZW260" s="1"/>
      <c r="ZX260" s="1"/>
      <c r="ZY260" s="1"/>
      <c r="ZZ260" s="1"/>
      <c r="AAA260" s="1"/>
      <c r="AAB260" s="1"/>
      <c r="AAC260" s="1"/>
      <c r="AAD260" s="1"/>
      <c r="AAE260" s="1"/>
      <c r="AAF260" s="1"/>
      <c r="AAG260" s="1"/>
      <c r="AAH260" s="1"/>
      <c r="AAI260" s="1"/>
      <c r="AAJ260" s="1"/>
      <c r="AAK260" s="1"/>
      <c r="AAL260" s="1"/>
      <c r="AAM260" s="1"/>
      <c r="AAN260" s="1"/>
      <c r="AAO260" s="1"/>
      <c r="AAP260" s="1"/>
      <c r="AAQ260" s="1"/>
      <c r="AAR260" s="1"/>
      <c r="AAS260" s="1"/>
      <c r="AAT260" s="1"/>
      <c r="AAU260" s="1"/>
      <c r="AAV260" s="1"/>
      <c r="AAW260" s="1"/>
      <c r="AAX260" s="1"/>
      <c r="AAY260" s="1"/>
      <c r="AAZ260" s="1"/>
      <c r="ABA260" s="1"/>
      <c r="ABB260" s="1"/>
      <c r="ABC260" s="1"/>
      <c r="ABD260" s="1"/>
      <c r="ABE260" s="1"/>
      <c r="ABF260" s="1"/>
      <c r="ABG260" s="1"/>
      <c r="ABH260" s="1"/>
      <c r="ABI260" s="1"/>
      <c r="ABJ260" s="1"/>
      <c r="ABK260" s="1"/>
      <c r="ABL260" s="1"/>
      <c r="ABM260" s="1"/>
      <c r="ABN260" s="1"/>
      <c r="ABO260" s="1"/>
      <c r="ABP260" s="1"/>
      <c r="ABQ260" s="1"/>
      <c r="ABR260" s="1"/>
      <c r="ABS260" s="1"/>
      <c r="ABT260" s="1"/>
      <c r="ABU260" s="1"/>
      <c r="ABV260" s="1"/>
      <c r="ABW260" s="1"/>
      <c r="ABX260" s="1"/>
      <c r="ABY260" s="1"/>
      <c r="ABZ260" s="1"/>
      <c r="ACA260" s="1"/>
      <c r="ACB260" s="1"/>
      <c r="ACC260" s="1"/>
      <c r="ACD260" s="1"/>
      <c r="ACE260" s="1"/>
      <c r="ACF260" s="1"/>
      <c r="ACG260" s="1"/>
      <c r="ACH260" s="1"/>
      <c r="ACI260" s="1"/>
      <c r="ACJ260" s="1"/>
      <c r="ACK260" s="1"/>
      <c r="ACL260" s="1"/>
      <c r="ACM260" s="1"/>
      <c r="ACN260" s="1"/>
      <c r="ACO260" s="1"/>
      <c r="ACP260" s="1"/>
      <c r="ACQ260" s="1"/>
      <c r="ACR260" s="1"/>
      <c r="ACS260" s="1"/>
      <c r="ACT260" s="1"/>
      <c r="ACU260" s="1"/>
      <c r="ACV260" s="1"/>
      <c r="ACW260" s="1"/>
      <c r="ACX260" s="1"/>
      <c r="ACY260" s="1"/>
      <c r="ACZ260" s="1"/>
      <c r="ADA260" s="1"/>
      <c r="ADB260" s="1"/>
      <c r="ADC260" s="1"/>
      <c r="ADD260" s="1"/>
      <c r="ADE260" s="1"/>
      <c r="ADF260" s="1"/>
      <c r="ADG260" s="1"/>
      <c r="ADH260" s="1"/>
      <c r="ADI260" s="1"/>
      <c r="ADJ260" s="1"/>
      <c r="ADK260" s="1"/>
      <c r="ADL260" s="1"/>
      <c r="ADM260" s="1"/>
      <c r="ADN260" s="1"/>
      <c r="ADO260" s="1"/>
      <c r="ADP260" s="1"/>
      <c r="ADQ260" s="1"/>
      <c r="ADR260" s="1"/>
      <c r="ADS260" s="1"/>
      <c r="ADT260" s="1"/>
      <c r="ADU260" s="1"/>
      <c r="ADV260" s="1"/>
      <c r="ADW260" s="1"/>
      <c r="ADX260" s="1"/>
      <c r="ADY260" s="1"/>
      <c r="ADZ260" s="1"/>
      <c r="AEA260" s="1"/>
      <c r="AEB260" s="1"/>
      <c r="AEC260" s="1"/>
      <c r="AED260" s="1"/>
      <c r="AEE260" s="1"/>
      <c r="AEF260" s="1"/>
      <c r="AEG260" s="1"/>
      <c r="AEH260" s="1"/>
      <c r="AEI260" s="1"/>
      <c r="AEJ260" s="1"/>
      <c r="AEK260" s="1"/>
      <c r="AEL260" s="1"/>
      <c r="AEM260" s="1"/>
      <c r="AEN260" s="1"/>
      <c r="AEO260" s="1"/>
      <c r="AEP260" s="1"/>
      <c r="AEQ260" s="1"/>
      <c r="AER260" s="1"/>
      <c r="AES260" s="1"/>
      <c r="AET260" s="1"/>
      <c r="AEU260" s="1"/>
      <c r="AEV260" s="1"/>
      <c r="AEW260" s="1"/>
      <c r="AEX260" s="1"/>
      <c r="AEY260" s="1"/>
      <c r="AEZ260" s="1"/>
      <c r="AFA260" s="1"/>
      <c r="AFB260" s="1"/>
      <c r="AFC260" s="1"/>
      <c r="AFD260" s="1"/>
      <c r="AFE260" s="1"/>
      <c r="AFF260" s="1"/>
      <c r="AFG260" s="1"/>
      <c r="AFH260" s="1"/>
      <c r="AFI260" s="1"/>
      <c r="AFJ260" s="1"/>
      <c r="AFK260" s="1"/>
      <c r="AFL260" s="1"/>
      <c r="AFM260" s="1"/>
      <c r="AFN260" s="1"/>
      <c r="AFO260" s="1"/>
      <c r="AFP260" s="1"/>
      <c r="AFQ260" s="1"/>
      <c r="AFR260" s="1"/>
      <c r="AFS260" s="1"/>
      <c r="AFT260" s="1"/>
      <c r="AFU260" s="1"/>
      <c r="AFV260" s="1"/>
      <c r="AFW260" s="1"/>
      <c r="AFX260" s="1"/>
      <c r="AFY260" s="1"/>
      <c r="AFZ260" s="1"/>
      <c r="AGA260" s="1"/>
      <c r="AGB260" s="1"/>
      <c r="AGC260" s="1"/>
      <c r="AGD260" s="1"/>
      <c r="AGE260" s="1"/>
      <c r="AGF260" s="1"/>
      <c r="AGG260" s="1"/>
      <c r="AGH260" s="1"/>
      <c r="AGI260" s="1"/>
      <c r="AGJ260" s="1"/>
      <c r="AGK260" s="1"/>
      <c r="AGL260" s="1"/>
      <c r="AGM260" s="1"/>
      <c r="AGN260" s="1"/>
      <c r="AGO260" s="1"/>
      <c r="AGP260" s="1"/>
      <c r="AGQ260" s="1"/>
      <c r="AGR260" s="1"/>
      <c r="AGS260" s="1"/>
      <c r="AGT260" s="1"/>
      <c r="AGU260" s="1"/>
      <c r="AGV260" s="1"/>
      <c r="AGW260" s="1"/>
      <c r="AGX260" s="1"/>
      <c r="AGY260" s="1"/>
      <c r="AGZ260" s="1"/>
      <c r="AHA260" s="1"/>
      <c r="AHB260" s="1"/>
      <c r="AHC260" s="1"/>
      <c r="AHD260" s="1"/>
      <c r="AHE260" s="1"/>
      <c r="AHF260" s="1"/>
      <c r="AHG260" s="1"/>
      <c r="AHH260" s="1"/>
      <c r="AHI260" s="1"/>
      <c r="AHJ260" s="1"/>
      <c r="AHK260" s="1"/>
      <c r="AHL260" s="1"/>
      <c r="AHM260" s="1"/>
      <c r="AHN260" s="1"/>
      <c r="AHO260" s="1"/>
      <c r="AHP260" s="1"/>
      <c r="AHQ260" s="1"/>
      <c r="AHR260" s="1"/>
      <c r="AHS260" s="1"/>
      <c r="AHT260" s="1"/>
      <c r="AHU260" s="1"/>
      <c r="AHV260" s="1"/>
      <c r="AHW260" s="1"/>
      <c r="AHX260" s="1"/>
      <c r="AHY260" s="1"/>
      <c r="AHZ260" s="1"/>
      <c r="AIA260" s="1"/>
      <c r="AIB260" s="1"/>
      <c r="AIC260" s="1"/>
      <c r="AID260" s="1"/>
      <c r="AIE260" s="1"/>
      <c r="AIF260" s="1"/>
      <c r="AIG260" s="1"/>
      <c r="AIH260" s="1"/>
      <c r="AII260" s="1"/>
      <c r="AIJ260" s="1"/>
      <c r="AIK260" s="1"/>
      <c r="AIL260" s="1"/>
      <c r="AIM260" s="1"/>
      <c r="AIN260" s="1"/>
      <c r="AIO260" s="1"/>
      <c r="AIP260" s="1"/>
      <c r="AIQ260" s="1"/>
      <c r="AIR260" s="1"/>
      <c r="AIS260" s="1"/>
      <c r="AIT260" s="1"/>
      <c r="AIU260" s="1"/>
      <c r="AIV260" s="1"/>
      <c r="AIW260" s="1"/>
      <c r="AIX260" s="1"/>
      <c r="AIY260" s="1"/>
      <c r="AIZ260" s="1"/>
      <c r="AJA260" s="1"/>
      <c r="AJB260" s="1"/>
      <c r="AJC260" s="1"/>
      <c r="AJD260" s="1"/>
      <c r="AJE260" s="1"/>
      <c r="AJF260" s="1"/>
      <c r="AJG260" s="1"/>
      <c r="AJH260" s="1"/>
      <c r="AJI260" s="1"/>
      <c r="AJJ260" s="1"/>
      <c r="AJK260" s="1"/>
      <c r="AJL260" s="1"/>
      <c r="AJM260" s="1"/>
      <c r="AJN260" s="1"/>
      <c r="AJO260" s="1"/>
      <c r="AJP260" s="1"/>
      <c r="AJQ260" s="1"/>
      <c r="AJR260" s="1"/>
      <c r="AJS260" s="1"/>
      <c r="AJT260" s="1"/>
      <c r="AJU260" s="1"/>
      <c r="AJV260" s="1"/>
      <c r="AJW260" s="1"/>
      <c r="AJX260" s="1"/>
      <c r="AJY260" s="1"/>
      <c r="AJZ260" s="1"/>
      <c r="AKA260" s="1"/>
      <c r="AKB260" s="1"/>
      <c r="AKC260" s="1"/>
      <c r="AKD260" s="1"/>
      <c r="AKE260" s="1"/>
      <c r="AKF260" s="1"/>
      <c r="AKG260" s="1"/>
      <c r="AKH260" s="1"/>
      <c r="AKI260" s="1"/>
      <c r="AKJ260" s="1"/>
      <c r="AKK260" s="1"/>
      <c r="AKL260" s="1"/>
      <c r="AKM260" s="1"/>
      <c r="AKN260" s="1"/>
      <c r="AKO260" s="1"/>
      <c r="AKP260" s="1"/>
      <c r="AKQ260" s="1"/>
      <c r="AKR260" s="1"/>
      <c r="AKS260" s="1"/>
      <c r="AKT260" s="1"/>
      <c r="AKU260" s="1"/>
      <c r="AKV260" s="1"/>
      <c r="AKW260" s="1"/>
      <c r="AKX260" s="1"/>
      <c r="AKY260" s="1"/>
      <c r="AKZ260" s="1"/>
      <c r="ALA260" s="1"/>
      <c r="ALB260" s="1"/>
      <c r="ALC260" s="1"/>
      <c r="ALD260" s="1"/>
      <c r="ALE260" s="1"/>
      <c r="ALF260" s="1"/>
      <c r="ALG260" s="1"/>
      <c r="ALH260" s="1"/>
      <c r="ALI260" s="1"/>
      <c r="ALJ260" s="1"/>
      <c r="ALK260" s="1"/>
      <c r="ALL260" s="1"/>
      <c r="ALM260" s="1"/>
      <c r="ALN260" s="1"/>
      <c r="ALO260" s="1"/>
      <c r="ALP260" s="1"/>
      <c r="ALQ260" s="1"/>
      <c r="ALR260" s="1"/>
      <c r="ALS260" s="1"/>
      <c r="ALT260" s="1"/>
      <c r="ALU260" s="1"/>
      <c r="ALV260" s="1"/>
      <c r="ALW260" s="1"/>
      <c r="ALX260" s="1"/>
      <c r="ALY260" s="1"/>
      <c r="ALZ260" s="1"/>
      <c r="AMA260" s="1"/>
      <c r="AMB260" s="1"/>
      <c r="AMC260" s="1"/>
      <c r="AMD260" s="1"/>
      <c r="AME260" s="1"/>
      <c r="AMF260" s="1"/>
      <c r="AMG260" s="1"/>
      <c r="AMH260" s="1"/>
      <c r="AMI260" s="1"/>
      <c r="AMJ260" s="1"/>
    </row>
    <row r="261" spans="1:1024" x14ac:dyDescent="0.25">
      <c r="A261" s="35">
        <v>253</v>
      </c>
      <c r="B261" s="3" t="s">
        <v>11</v>
      </c>
      <c r="C261" s="23">
        <f>SUM(D261:I261)</f>
        <v>5000</v>
      </c>
      <c r="D261" s="2">
        <v>0</v>
      </c>
      <c r="E261" s="2">
        <v>0</v>
      </c>
      <c r="F261" s="2">
        <v>0</v>
      </c>
      <c r="G261" s="2">
        <v>0</v>
      </c>
      <c r="H261" s="2">
        <v>0</v>
      </c>
      <c r="I261" s="2">
        <v>5000</v>
      </c>
      <c r="J261" s="23"/>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c r="JW261" s="1"/>
      <c r="JX261" s="1"/>
      <c r="JY261" s="1"/>
      <c r="JZ261" s="1"/>
      <c r="KA261" s="1"/>
      <c r="KB261" s="1"/>
      <c r="KC261" s="1"/>
      <c r="KD261" s="1"/>
      <c r="KE261" s="1"/>
      <c r="KF261" s="1"/>
      <c r="KG261" s="1"/>
      <c r="KH261" s="1"/>
      <c r="KI261" s="1"/>
      <c r="KJ261" s="1"/>
      <c r="KK261" s="1"/>
      <c r="KL261" s="1"/>
      <c r="KM261" s="1"/>
      <c r="KN261" s="1"/>
      <c r="KO261" s="1"/>
      <c r="KP261" s="1"/>
      <c r="KQ261" s="1"/>
      <c r="KR261" s="1"/>
      <c r="KS261" s="1"/>
      <c r="KT261" s="1"/>
      <c r="KU261" s="1"/>
      <c r="KV261" s="1"/>
      <c r="KW261" s="1"/>
      <c r="KX261" s="1"/>
      <c r="KY261" s="1"/>
      <c r="KZ261" s="1"/>
      <c r="LA261" s="1"/>
      <c r="LB261" s="1"/>
      <c r="LC261" s="1"/>
      <c r="LD261" s="1"/>
      <c r="LE261" s="1"/>
      <c r="LF261" s="1"/>
      <c r="LG261" s="1"/>
      <c r="LH261" s="1"/>
      <c r="LI261" s="1"/>
      <c r="LJ261" s="1"/>
      <c r="LK261" s="1"/>
      <c r="LL261" s="1"/>
      <c r="LM261" s="1"/>
      <c r="LN261" s="1"/>
      <c r="LO261" s="1"/>
      <c r="LP261" s="1"/>
      <c r="LQ261" s="1"/>
      <c r="LR261" s="1"/>
      <c r="LS261" s="1"/>
      <c r="LT261" s="1"/>
      <c r="LU261" s="1"/>
      <c r="LV261" s="1"/>
      <c r="LW261" s="1"/>
      <c r="LX261" s="1"/>
      <c r="LY261" s="1"/>
      <c r="LZ261" s="1"/>
      <c r="MA261" s="1"/>
      <c r="MB261" s="1"/>
      <c r="MC261" s="1"/>
      <c r="MD261" s="1"/>
      <c r="ME261" s="1"/>
      <c r="MF261" s="1"/>
      <c r="MG261" s="1"/>
      <c r="MH261" s="1"/>
      <c r="MI261" s="1"/>
      <c r="MJ261" s="1"/>
      <c r="MK261" s="1"/>
      <c r="ML261" s="1"/>
      <c r="MM261" s="1"/>
      <c r="MN261" s="1"/>
      <c r="MO261" s="1"/>
      <c r="MP261" s="1"/>
      <c r="MQ261" s="1"/>
      <c r="MR261" s="1"/>
      <c r="MS261" s="1"/>
      <c r="MT261" s="1"/>
      <c r="MU261" s="1"/>
      <c r="MV261" s="1"/>
      <c r="MW261" s="1"/>
      <c r="MX261" s="1"/>
      <c r="MY261" s="1"/>
      <c r="MZ261" s="1"/>
      <c r="NA261" s="1"/>
      <c r="NB261" s="1"/>
      <c r="NC261" s="1"/>
      <c r="ND261" s="1"/>
      <c r="NE261" s="1"/>
      <c r="NF261" s="1"/>
      <c r="NG261" s="1"/>
      <c r="NH261" s="1"/>
      <c r="NI261" s="1"/>
      <c r="NJ261" s="1"/>
      <c r="NK261" s="1"/>
      <c r="NL261" s="1"/>
      <c r="NM261" s="1"/>
      <c r="NN261" s="1"/>
      <c r="NO261" s="1"/>
      <c r="NP261" s="1"/>
      <c r="NQ261" s="1"/>
      <c r="NR261" s="1"/>
      <c r="NS261" s="1"/>
      <c r="NT261" s="1"/>
      <c r="NU261" s="1"/>
      <c r="NV261" s="1"/>
      <c r="NW261" s="1"/>
      <c r="NX261" s="1"/>
      <c r="NY261" s="1"/>
      <c r="NZ261" s="1"/>
      <c r="OA261" s="1"/>
      <c r="OB261" s="1"/>
      <c r="OC261" s="1"/>
      <c r="OD261" s="1"/>
      <c r="OE261" s="1"/>
      <c r="OF261" s="1"/>
      <c r="OG261" s="1"/>
      <c r="OH261" s="1"/>
      <c r="OI261" s="1"/>
      <c r="OJ261" s="1"/>
      <c r="OK261" s="1"/>
      <c r="OL261" s="1"/>
      <c r="OM261" s="1"/>
      <c r="ON261" s="1"/>
      <c r="OO261" s="1"/>
      <c r="OP261" s="1"/>
      <c r="OQ261" s="1"/>
      <c r="OR261" s="1"/>
      <c r="OS261" s="1"/>
      <c r="OT261" s="1"/>
      <c r="OU261" s="1"/>
      <c r="OV261" s="1"/>
      <c r="OW261" s="1"/>
      <c r="OX261" s="1"/>
      <c r="OY261" s="1"/>
      <c r="OZ261" s="1"/>
      <c r="PA261" s="1"/>
      <c r="PB261" s="1"/>
      <c r="PC261" s="1"/>
      <c r="PD261" s="1"/>
      <c r="PE261" s="1"/>
      <c r="PF261" s="1"/>
      <c r="PG261" s="1"/>
      <c r="PH261" s="1"/>
      <c r="PI261" s="1"/>
      <c r="PJ261" s="1"/>
      <c r="PK261" s="1"/>
      <c r="PL261" s="1"/>
      <c r="PM261" s="1"/>
      <c r="PN261" s="1"/>
      <c r="PO261" s="1"/>
      <c r="PP261" s="1"/>
      <c r="PQ261" s="1"/>
      <c r="PR261" s="1"/>
      <c r="PS261" s="1"/>
      <c r="PT261" s="1"/>
      <c r="PU261" s="1"/>
      <c r="PV261" s="1"/>
      <c r="PW261" s="1"/>
      <c r="PX261" s="1"/>
      <c r="PY261" s="1"/>
      <c r="PZ261" s="1"/>
      <c r="QA261" s="1"/>
      <c r="QB261" s="1"/>
      <c r="QC261" s="1"/>
      <c r="QD261" s="1"/>
      <c r="QE261" s="1"/>
      <c r="QF261" s="1"/>
      <c r="QG261" s="1"/>
      <c r="QH261" s="1"/>
      <c r="QI261" s="1"/>
      <c r="QJ261" s="1"/>
      <c r="QK261" s="1"/>
      <c r="QL261" s="1"/>
      <c r="QM261" s="1"/>
      <c r="QN261" s="1"/>
      <c r="QO261" s="1"/>
      <c r="QP261" s="1"/>
      <c r="QQ261" s="1"/>
      <c r="QR261" s="1"/>
      <c r="QS261" s="1"/>
      <c r="QT261" s="1"/>
      <c r="QU261" s="1"/>
      <c r="QV261" s="1"/>
      <c r="QW261" s="1"/>
      <c r="QX261" s="1"/>
      <c r="QY261" s="1"/>
      <c r="QZ261" s="1"/>
      <c r="RA261" s="1"/>
      <c r="RB261" s="1"/>
      <c r="RC261" s="1"/>
      <c r="RD261" s="1"/>
      <c r="RE261" s="1"/>
      <c r="RF261" s="1"/>
      <c r="RG261" s="1"/>
      <c r="RH261" s="1"/>
      <c r="RI261" s="1"/>
      <c r="RJ261" s="1"/>
      <c r="RK261" s="1"/>
      <c r="RL261" s="1"/>
      <c r="RM261" s="1"/>
      <c r="RN261" s="1"/>
      <c r="RO261" s="1"/>
      <c r="RP261" s="1"/>
      <c r="RQ261" s="1"/>
      <c r="RR261" s="1"/>
      <c r="RS261" s="1"/>
      <c r="RT261" s="1"/>
      <c r="RU261" s="1"/>
      <c r="RV261" s="1"/>
      <c r="RW261" s="1"/>
      <c r="RX261" s="1"/>
      <c r="RY261" s="1"/>
      <c r="RZ261" s="1"/>
      <c r="SA261" s="1"/>
      <c r="SB261" s="1"/>
      <c r="SC261" s="1"/>
      <c r="SD261" s="1"/>
      <c r="SE261" s="1"/>
      <c r="SF261" s="1"/>
      <c r="SG261" s="1"/>
      <c r="SH261" s="1"/>
      <c r="SI261" s="1"/>
      <c r="SJ261" s="1"/>
      <c r="SK261" s="1"/>
      <c r="SL261" s="1"/>
      <c r="SM261" s="1"/>
      <c r="SN261" s="1"/>
      <c r="SO261" s="1"/>
      <c r="SP261" s="1"/>
      <c r="SQ261" s="1"/>
      <c r="SR261" s="1"/>
      <c r="SS261" s="1"/>
      <c r="ST261" s="1"/>
      <c r="SU261" s="1"/>
      <c r="SV261" s="1"/>
      <c r="SW261" s="1"/>
      <c r="SX261" s="1"/>
      <c r="SY261" s="1"/>
      <c r="SZ261" s="1"/>
      <c r="TA261" s="1"/>
      <c r="TB261" s="1"/>
      <c r="TC261" s="1"/>
      <c r="TD261" s="1"/>
      <c r="TE261" s="1"/>
      <c r="TF261" s="1"/>
      <c r="TG261" s="1"/>
      <c r="TH261" s="1"/>
      <c r="TI261" s="1"/>
      <c r="TJ261" s="1"/>
      <c r="TK261" s="1"/>
      <c r="TL261" s="1"/>
      <c r="TM261" s="1"/>
      <c r="TN261" s="1"/>
      <c r="TO261" s="1"/>
      <c r="TP261" s="1"/>
      <c r="TQ261" s="1"/>
      <c r="TR261" s="1"/>
      <c r="TS261" s="1"/>
      <c r="TT261" s="1"/>
      <c r="TU261" s="1"/>
      <c r="TV261" s="1"/>
      <c r="TW261" s="1"/>
      <c r="TX261" s="1"/>
      <c r="TY261" s="1"/>
      <c r="TZ261" s="1"/>
      <c r="UA261" s="1"/>
      <c r="UB261" s="1"/>
      <c r="UC261" s="1"/>
      <c r="UD261" s="1"/>
      <c r="UE261" s="1"/>
      <c r="UF261" s="1"/>
      <c r="UG261" s="1"/>
      <c r="UH261" s="1"/>
      <c r="UI261" s="1"/>
      <c r="UJ261" s="1"/>
      <c r="UK261" s="1"/>
      <c r="UL261" s="1"/>
      <c r="UM261" s="1"/>
      <c r="UN261" s="1"/>
      <c r="UO261" s="1"/>
      <c r="UP261" s="1"/>
      <c r="UQ261" s="1"/>
      <c r="UR261" s="1"/>
      <c r="US261" s="1"/>
      <c r="UT261" s="1"/>
      <c r="UU261" s="1"/>
      <c r="UV261" s="1"/>
      <c r="UW261" s="1"/>
      <c r="UX261" s="1"/>
      <c r="UY261" s="1"/>
      <c r="UZ261" s="1"/>
      <c r="VA261" s="1"/>
      <c r="VB261" s="1"/>
      <c r="VC261" s="1"/>
      <c r="VD261" s="1"/>
      <c r="VE261" s="1"/>
      <c r="VF261" s="1"/>
      <c r="VG261" s="1"/>
      <c r="VH261" s="1"/>
      <c r="VI261" s="1"/>
      <c r="VJ261" s="1"/>
      <c r="VK261" s="1"/>
      <c r="VL261" s="1"/>
      <c r="VM261" s="1"/>
      <c r="VN261" s="1"/>
      <c r="VO261" s="1"/>
      <c r="VP261" s="1"/>
      <c r="VQ261" s="1"/>
      <c r="VR261" s="1"/>
      <c r="VS261" s="1"/>
      <c r="VT261" s="1"/>
      <c r="VU261" s="1"/>
      <c r="VV261" s="1"/>
      <c r="VW261" s="1"/>
      <c r="VX261" s="1"/>
      <c r="VY261" s="1"/>
      <c r="VZ261" s="1"/>
      <c r="WA261" s="1"/>
      <c r="WB261" s="1"/>
      <c r="WC261" s="1"/>
      <c r="WD261" s="1"/>
      <c r="WE261" s="1"/>
      <c r="WF261" s="1"/>
      <c r="WG261" s="1"/>
      <c r="WH261" s="1"/>
      <c r="WI261" s="1"/>
      <c r="WJ261" s="1"/>
      <c r="WK261" s="1"/>
      <c r="WL261" s="1"/>
      <c r="WM261" s="1"/>
      <c r="WN261" s="1"/>
      <c r="WO261" s="1"/>
      <c r="WP261" s="1"/>
      <c r="WQ261" s="1"/>
      <c r="WR261" s="1"/>
      <c r="WS261" s="1"/>
      <c r="WT261" s="1"/>
      <c r="WU261" s="1"/>
      <c r="WV261" s="1"/>
      <c r="WW261" s="1"/>
      <c r="WX261" s="1"/>
      <c r="WY261" s="1"/>
      <c r="WZ261" s="1"/>
      <c r="XA261" s="1"/>
      <c r="XB261" s="1"/>
      <c r="XC261" s="1"/>
      <c r="XD261" s="1"/>
      <c r="XE261" s="1"/>
      <c r="XF261" s="1"/>
      <c r="XG261" s="1"/>
      <c r="XH261" s="1"/>
      <c r="XI261" s="1"/>
      <c r="XJ261" s="1"/>
      <c r="XK261" s="1"/>
      <c r="XL261" s="1"/>
      <c r="XM261" s="1"/>
      <c r="XN261" s="1"/>
      <c r="XO261" s="1"/>
      <c r="XP261" s="1"/>
      <c r="XQ261" s="1"/>
      <c r="XR261" s="1"/>
      <c r="XS261" s="1"/>
      <c r="XT261" s="1"/>
      <c r="XU261" s="1"/>
      <c r="XV261" s="1"/>
      <c r="XW261" s="1"/>
      <c r="XX261" s="1"/>
      <c r="XY261" s="1"/>
      <c r="XZ261" s="1"/>
      <c r="YA261" s="1"/>
      <c r="YB261" s="1"/>
      <c r="YC261" s="1"/>
      <c r="YD261" s="1"/>
      <c r="YE261" s="1"/>
      <c r="YF261" s="1"/>
      <c r="YG261" s="1"/>
      <c r="YH261" s="1"/>
      <c r="YI261" s="1"/>
      <c r="YJ261" s="1"/>
      <c r="YK261" s="1"/>
      <c r="YL261" s="1"/>
      <c r="YM261" s="1"/>
      <c r="YN261" s="1"/>
      <c r="YO261" s="1"/>
      <c r="YP261" s="1"/>
      <c r="YQ261" s="1"/>
      <c r="YR261" s="1"/>
      <c r="YS261" s="1"/>
      <c r="YT261" s="1"/>
      <c r="YU261" s="1"/>
      <c r="YV261" s="1"/>
      <c r="YW261" s="1"/>
      <c r="YX261" s="1"/>
      <c r="YY261" s="1"/>
      <c r="YZ261" s="1"/>
      <c r="ZA261" s="1"/>
      <c r="ZB261" s="1"/>
      <c r="ZC261" s="1"/>
      <c r="ZD261" s="1"/>
      <c r="ZE261" s="1"/>
      <c r="ZF261" s="1"/>
      <c r="ZG261" s="1"/>
      <c r="ZH261" s="1"/>
      <c r="ZI261" s="1"/>
      <c r="ZJ261" s="1"/>
      <c r="ZK261" s="1"/>
      <c r="ZL261" s="1"/>
      <c r="ZM261" s="1"/>
      <c r="ZN261" s="1"/>
      <c r="ZO261" s="1"/>
      <c r="ZP261" s="1"/>
      <c r="ZQ261" s="1"/>
      <c r="ZR261" s="1"/>
      <c r="ZS261" s="1"/>
      <c r="ZT261" s="1"/>
      <c r="ZU261" s="1"/>
      <c r="ZV261" s="1"/>
      <c r="ZW261" s="1"/>
      <c r="ZX261" s="1"/>
      <c r="ZY261" s="1"/>
      <c r="ZZ261" s="1"/>
      <c r="AAA261" s="1"/>
      <c r="AAB261" s="1"/>
      <c r="AAC261" s="1"/>
      <c r="AAD261" s="1"/>
      <c r="AAE261" s="1"/>
      <c r="AAF261" s="1"/>
      <c r="AAG261" s="1"/>
      <c r="AAH261" s="1"/>
      <c r="AAI261" s="1"/>
      <c r="AAJ261" s="1"/>
      <c r="AAK261" s="1"/>
      <c r="AAL261" s="1"/>
      <c r="AAM261" s="1"/>
      <c r="AAN261" s="1"/>
      <c r="AAO261" s="1"/>
      <c r="AAP261" s="1"/>
      <c r="AAQ261" s="1"/>
      <c r="AAR261" s="1"/>
      <c r="AAS261" s="1"/>
      <c r="AAT261" s="1"/>
      <c r="AAU261" s="1"/>
      <c r="AAV261" s="1"/>
      <c r="AAW261" s="1"/>
      <c r="AAX261" s="1"/>
      <c r="AAY261" s="1"/>
      <c r="AAZ261" s="1"/>
      <c r="ABA261" s="1"/>
      <c r="ABB261" s="1"/>
      <c r="ABC261" s="1"/>
      <c r="ABD261" s="1"/>
      <c r="ABE261" s="1"/>
      <c r="ABF261" s="1"/>
      <c r="ABG261" s="1"/>
      <c r="ABH261" s="1"/>
      <c r="ABI261" s="1"/>
      <c r="ABJ261" s="1"/>
      <c r="ABK261" s="1"/>
      <c r="ABL261" s="1"/>
      <c r="ABM261" s="1"/>
      <c r="ABN261" s="1"/>
      <c r="ABO261" s="1"/>
      <c r="ABP261" s="1"/>
      <c r="ABQ261" s="1"/>
      <c r="ABR261" s="1"/>
      <c r="ABS261" s="1"/>
      <c r="ABT261" s="1"/>
      <c r="ABU261" s="1"/>
      <c r="ABV261" s="1"/>
      <c r="ABW261" s="1"/>
      <c r="ABX261" s="1"/>
      <c r="ABY261" s="1"/>
      <c r="ABZ261" s="1"/>
      <c r="ACA261" s="1"/>
      <c r="ACB261" s="1"/>
      <c r="ACC261" s="1"/>
      <c r="ACD261" s="1"/>
      <c r="ACE261" s="1"/>
      <c r="ACF261" s="1"/>
      <c r="ACG261" s="1"/>
      <c r="ACH261" s="1"/>
      <c r="ACI261" s="1"/>
      <c r="ACJ261" s="1"/>
      <c r="ACK261" s="1"/>
      <c r="ACL261" s="1"/>
      <c r="ACM261" s="1"/>
      <c r="ACN261" s="1"/>
      <c r="ACO261" s="1"/>
      <c r="ACP261" s="1"/>
      <c r="ACQ261" s="1"/>
      <c r="ACR261" s="1"/>
      <c r="ACS261" s="1"/>
      <c r="ACT261" s="1"/>
      <c r="ACU261" s="1"/>
      <c r="ACV261" s="1"/>
      <c r="ACW261" s="1"/>
      <c r="ACX261" s="1"/>
      <c r="ACY261" s="1"/>
      <c r="ACZ261" s="1"/>
      <c r="ADA261" s="1"/>
      <c r="ADB261" s="1"/>
      <c r="ADC261" s="1"/>
      <c r="ADD261" s="1"/>
      <c r="ADE261" s="1"/>
      <c r="ADF261" s="1"/>
      <c r="ADG261" s="1"/>
      <c r="ADH261" s="1"/>
      <c r="ADI261" s="1"/>
      <c r="ADJ261" s="1"/>
      <c r="ADK261" s="1"/>
      <c r="ADL261" s="1"/>
      <c r="ADM261" s="1"/>
      <c r="ADN261" s="1"/>
      <c r="ADO261" s="1"/>
      <c r="ADP261" s="1"/>
      <c r="ADQ261" s="1"/>
      <c r="ADR261" s="1"/>
      <c r="ADS261" s="1"/>
      <c r="ADT261" s="1"/>
      <c r="ADU261" s="1"/>
      <c r="ADV261" s="1"/>
      <c r="ADW261" s="1"/>
      <c r="ADX261" s="1"/>
      <c r="ADY261" s="1"/>
      <c r="ADZ261" s="1"/>
      <c r="AEA261" s="1"/>
      <c r="AEB261" s="1"/>
      <c r="AEC261" s="1"/>
      <c r="AED261" s="1"/>
      <c r="AEE261" s="1"/>
      <c r="AEF261" s="1"/>
      <c r="AEG261" s="1"/>
      <c r="AEH261" s="1"/>
      <c r="AEI261" s="1"/>
      <c r="AEJ261" s="1"/>
      <c r="AEK261" s="1"/>
      <c r="AEL261" s="1"/>
      <c r="AEM261" s="1"/>
      <c r="AEN261" s="1"/>
      <c r="AEO261" s="1"/>
      <c r="AEP261" s="1"/>
      <c r="AEQ261" s="1"/>
      <c r="AER261" s="1"/>
      <c r="AES261" s="1"/>
      <c r="AET261" s="1"/>
      <c r="AEU261" s="1"/>
      <c r="AEV261" s="1"/>
      <c r="AEW261" s="1"/>
      <c r="AEX261" s="1"/>
      <c r="AEY261" s="1"/>
      <c r="AEZ261" s="1"/>
      <c r="AFA261" s="1"/>
      <c r="AFB261" s="1"/>
      <c r="AFC261" s="1"/>
      <c r="AFD261" s="1"/>
      <c r="AFE261" s="1"/>
      <c r="AFF261" s="1"/>
      <c r="AFG261" s="1"/>
      <c r="AFH261" s="1"/>
      <c r="AFI261" s="1"/>
      <c r="AFJ261" s="1"/>
      <c r="AFK261" s="1"/>
      <c r="AFL261" s="1"/>
      <c r="AFM261" s="1"/>
      <c r="AFN261" s="1"/>
      <c r="AFO261" s="1"/>
      <c r="AFP261" s="1"/>
      <c r="AFQ261" s="1"/>
      <c r="AFR261" s="1"/>
      <c r="AFS261" s="1"/>
      <c r="AFT261" s="1"/>
      <c r="AFU261" s="1"/>
      <c r="AFV261" s="1"/>
      <c r="AFW261" s="1"/>
      <c r="AFX261" s="1"/>
      <c r="AFY261" s="1"/>
      <c r="AFZ261" s="1"/>
      <c r="AGA261" s="1"/>
      <c r="AGB261" s="1"/>
      <c r="AGC261" s="1"/>
      <c r="AGD261" s="1"/>
      <c r="AGE261" s="1"/>
      <c r="AGF261" s="1"/>
      <c r="AGG261" s="1"/>
      <c r="AGH261" s="1"/>
      <c r="AGI261" s="1"/>
      <c r="AGJ261" s="1"/>
      <c r="AGK261" s="1"/>
      <c r="AGL261" s="1"/>
      <c r="AGM261" s="1"/>
      <c r="AGN261" s="1"/>
      <c r="AGO261" s="1"/>
      <c r="AGP261" s="1"/>
      <c r="AGQ261" s="1"/>
      <c r="AGR261" s="1"/>
      <c r="AGS261" s="1"/>
      <c r="AGT261" s="1"/>
      <c r="AGU261" s="1"/>
      <c r="AGV261" s="1"/>
      <c r="AGW261" s="1"/>
      <c r="AGX261" s="1"/>
      <c r="AGY261" s="1"/>
      <c r="AGZ261" s="1"/>
      <c r="AHA261" s="1"/>
      <c r="AHB261" s="1"/>
      <c r="AHC261" s="1"/>
      <c r="AHD261" s="1"/>
      <c r="AHE261" s="1"/>
      <c r="AHF261" s="1"/>
      <c r="AHG261" s="1"/>
      <c r="AHH261" s="1"/>
      <c r="AHI261" s="1"/>
      <c r="AHJ261" s="1"/>
      <c r="AHK261" s="1"/>
      <c r="AHL261" s="1"/>
      <c r="AHM261" s="1"/>
      <c r="AHN261" s="1"/>
      <c r="AHO261" s="1"/>
      <c r="AHP261" s="1"/>
      <c r="AHQ261" s="1"/>
      <c r="AHR261" s="1"/>
      <c r="AHS261" s="1"/>
      <c r="AHT261" s="1"/>
      <c r="AHU261" s="1"/>
      <c r="AHV261" s="1"/>
      <c r="AHW261" s="1"/>
      <c r="AHX261" s="1"/>
      <c r="AHY261" s="1"/>
      <c r="AHZ261" s="1"/>
      <c r="AIA261" s="1"/>
      <c r="AIB261" s="1"/>
      <c r="AIC261" s="1"/>
      <c r="AID261" s="1"/>
      <c r="AIE261" s="1"/>
      <c r="AIF261" s="1"/>
      <c r="AIG261" s="1"/>
      <c r="AIH261" s="1"/>
      <c r="AII261" s="1"/>
      <c r="AIJ261" s="1"/>
      <c r="AIK261" s="1"/>
      <c r="AIL261" s="1"/>
      <c r="AIM261" s="1"/>
      <c r="AIN261" s="1"/>
      <c r="AIO261" s="1"/>
      <c r="AIP261" s="1"/>
      <c r="AIQ261" s="1"/>
      <c r="AIR261" s="1"/>
      <c r="AIS261" s="1"/>
      <c r="AIT261" s="1"/>
      <c r="AIU261" s="1"/>
      <c r="AIV261" s="1"/>
      <c r="AIW261" s="1"/>
      <c r="AIX261" s="1"/>
      <c r="AIY261" s="1"/>
      <c r="AIZ261" s="1"/>
      <c r="AJA261" s="1"/>
      <c r="AJB261" s="1"/>
      <c r="AJC261" s="1"/>
      <c r="AJD261" s="1"/>
      <c r="AJE261" s="1"/>
      <c r="AJF261" s="1"/>
      <c r="AJG261" s="1"/>
      <c r="AJH261" s="1"/>
      <c r="AJI261" s="1"/>
      <c r="AJJ261" s="1"/>
      <c r="AJK261" s="1"/>
      <c r="AJL261" s="1"/>
      <c r="AJM261" s="1"/>
      <c r="AJN261" s="1"/>
      <c r="AJO261" s="1"/>
      <c r="AJP261" s="1"/>
      <c r="AJQ261" s="1"/>
      <c r="AJR261" s="1"/>
      <c r="AJS261" s="1"/>
      <c r="AJT261" s="1"/>
      <c r="AJU261" s="1"/>
      <c r="AJV261" s="1"/>
      <c r="AJW261" s="1"/>
      <c r="AJX261" s="1"/>
      <c r="AJY261" s="1"/>
      <c r="AJZ261" s="1"/>
      <c r="AKA261" s="1"/>
      <c r="AKB261" s="1"/>
      <c r="AKC261" s="1"/>
      <c r="AKD261" s="1"/>
      <c r="AKE261" s="1"/>
      <c r="AKF261" s="1"/>
      <c r="AKG261" s="1"/>
      <c r="AKH261" s="1"/>
      <c r="AKI261" s="1"/>
      <c r="AKJ261" s="1"/>
      <c r="AKK261" s="1"/>
      <c r="AKL261" s="1"/>
      <c r="AKM261" s="1"/>
      <c r="AKN261" s="1"/>
      <c r="AKO261" s="1"/>
      <c r="AKP261" s="1"/>
      <c r="AKQ261" s="1"/>
      <c r="AKR261" s="1"/>
      <c r="AKS261" s="1"/>
      <c r="AKT261" s="1"/>
      <c r="AKU261" s="1"/>
      <c r="AKV261" s="1"/>
      <c r="AKW261" s="1"/>
      <c r="AKX261" s="1"/>
      <c r="AKY261" s="1"/>
      <c r="AKZ261" s="1"/>
      <c r="ALA261" s="1"/>
      <c r="ALB261" s="1"/>
      <c r="ALC261" s="1"/>
      <c r="ALD261" s="1"/>
      <c r="ALE261" s="1"/>
      <c r="ALF261" s="1"/>
      <c r="ALG261" s="1"/>
      <c r="ALH261" s="1"/>
      <c r="ALI261" s="1"/>
      <c r="ALJ261" s="1"/>
      <c r="ALK261" s="1"/>
      <c r="ALL261" s="1"/>
      <c r="ALM261" s="1"/>
      <c r="ALN261" s="1"/>
      <c r="ALO261" s="1"/>
      <c r="ALP261" s="1"/>
      <c r="ALQ261" s="1"/>
      <c r="ALR261" s="1"/>
      <c r="ALS261" s="1"/>
      <c r="ALT261" s="1"/>
      <c r="ALU261" s="1"/>
      <c r="ALV261" s="1"/>
      <c r="ALW261" s="1"/>
      <c r="ALX261" s="1"/>
      <c r="ALY261" s="1"/>
      <c r="ALZ261" s="1"/>
      <c r="AMA261" s="1"/>
      <c r="AMB261" s="1"/>
      <c r="AMC261" s="1"/>
      <c r="AMD261" s="1"/>
      <c r="AME261" s="1"/>
      <c r="AMF261" s="1"/>
      <c r="AMG261" s="1"/>
      <c r="AMH261" s="1"/>
      <c r="AMI261" s="1"/>
      <c r="AMJ261" s="1"/>
    </row>
    <row r="262" spans="1:1024" ht="17.850000000000001" customHeight="1" x14ac:dyDescent="0.25">
      <c r="A262" s="35">
        <v>254</v>
      </c>
      <c r="B262" s="43" t="s">
        <v>29</v>
      </c>
      <c r="C262" s="43"/>
      <c r="D262" s="43"/>
      <c r="E262" s="43"/>
      <c r="F262" s="43"/>
      <c r="G262" s="43"/>
      <c r="H262" s="43"/>
      <c r="I262" s="43"/>
      <c r="J262" s="43"/>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c r="JW262" s="1"/>
      <c r="JX262" s="1"/>
      <c r="JY262" s="1"/>
      <c r="JZ262" s="1"/>
      <c r="KA262" s="1"/>
      <c r="KB262" s="1"/>
      <c r="KC262" s="1"/>
      <c r="KD262" s="1"/>
      <c r="KE262" s="1"/>
      <c r="KF262" s="1"/>
      <c r="KG262" s="1"/>
      <c r="KH262" s="1"/>
      <c r="KI262" s="1"/>
      <c r="KJ262" s="1"/>
      <c r="KK262" s="1"/>
      <c r="KL262" s="1"/>
      <c r="KM262" s="1"/>
      <c r="KN262" s="1"/>
      <c r="KO262" s="1"/>
      <c r="KP262" s="1"/>
      <c r="KQ262" s="1"/>
      <c r="KR262" s="1"/>
      <c r="KS262" s="1"/>
      <c r="KT262" s="1"/>
      <c r="KU262" s="1"/>
      <c r="KV262" s="1"/>
      <c r="KW262" s="1"/>
      <c r="KX262" s="1"/>
      <c r="KY262" s="1"/>
      <c r="KZ262" s="1"/>
      <c r="LA262" s="1"/>
      <c r="LB262" s="1"/>
      <c r="LC262" s="1"/>
      <c r="LD262" s="1"/>
      <c r="LE262" s="1"/>
      <c r="LF262" s="1"/>
      <c r="LG262" s="1"/>
      <c r="LH262" s="1"/>
      <c r="LI262" s="1"/>
      <c r="LJ262" s="1"/>
      <c r="LK262" s="1"/>
      <c r="LL262" s="1"/>
      <c r="LM262" s="1"/>
      <c r="LN262" s="1"/>
      <c r="LO262" s="1"/>
      <c r="LP262" s="1"/>
      <c r="LQ262" s="1"/>
      <c r="LR262" s="1"/>
      <c r="LS262" s="1"/>
      <c r="LT262" s="1"/>
      <c r="LU262" s="1"/>
      <c r="LV262" s="1"/>
      <c r="LW262" s="1"/>
      <c r="LX262" s="1"/>
      <c r="LY262" s="1"/>
      <c r="LZ262" s="1"/>
      <c r="MA262" s="1"/>
      <c r="MB262" s="1"/>
      <c r="MC262" s="1"/>
      <c r="MD262" s="1"/>
      <c r="ME262" s="1"/>
      <c r="MF262" s="1"/>
      <c r="MG262" s="1"/>
      <c r="MH262" s="1"/>
      <c r="MI262" s="1"/>
      <c r="MJ262" s="1"/>
      <c r="MK262" s="1"/>
      <c r="ML262" s="1"/>
      <c r="MM262" s="1"/>
      <c r="MN262" s="1"/>
      <c r="MO262" s="1"/>
      <c r="MP262" s="1"/>
      <c r="MQ262" s="1"/>
      <c r="MR262" s="1"/>
      <c r="MS262" s="1"/>
      <c r="MT262" s="1"/>
      <c r="MU262" s="1"/>
      <c r="MV262" s="1"/>
      <c r="MW262" s="1"/>
      <c r="MX262" s="1"/>
      <c r="MY262" s="1"/>
      <c r="MZ262" s="1"/>
      <c r="NA262" s="1"/>
      <c r="NB262" s="1"/>
      <c r="NC262" s="1"/>
      <c r="ND262" s="1"/>
      <c r="NE262" s="1"/>
      <c r="NF262" s="1"/>
      <c r="NG262" s="1"/>
      <c r="NH262" s="1"/>
      <c r="NI262" s="1"/>
      <c r="NJ262" s="1"/>
      <c r="NK262" s="1"/>
      <c r="NL262" s="1"/>
      <c r="NM262" s="1"/>
      <c r="NN262" s="1"/>
      <c r="NO262" s="1"/>
      <c r="NP262" s="1"/>
      <c r="NQ262" s="1"/>
      <c r="NR262" s="1"/>
      <c r="NS262" s="1"/>
      <c r="NT262" s="1"/>
      <c r="NU262" s="1"/>
      <c r="NV262" s="1"/>
      <c r="NW262" s="1"/>
      <c r="NX262" s="1"/>
      <c r="NY262" s="1"/>
      <c r="NZ262" s="1"/>
      <c r="OA262" s="1"/>
      <c r="OB262" s="1"/>
      <c r="OC262" s="1"/>
      <c r="OD262" s="1"/>
      <c r="OE262" s="1"/>
      <c r="OF262" s="1"/>
      <c r="OG262" s="1"/>
      <c r="OH262" s="1"/>
      <c r="OI262" s="1"/>
      <c r="OJ262" s="1"/>
      <c r="OK262" s="1"/>
      <c r="OL262" s="1"/>
      <c r="OM262" s="1"/>
      <c r="ON262" s="1"/>
      <c r="OO262" s="1"/>
      <c r="OP262" s="1"/>
      <c r="OQ262" s="1"/>
      <c r="OR262" s="1"/>
      <c r="OS262" s="1"/>
      <c r="OT262" s="1"/>
      <c r="OU262" s="1"/>
      <c r="OV262" s="1"/>
      <c r="OW262" s="1"/>
      <c r="OX262" s="1"/>
      <c r="OY262" s="1"/>
      <c r="OZ262" s="1"/>
      <c r="PA262" s="1"/>
      <c r="PB262" s="1"/>
      <c r="PC262" s="1"/>
      <c r="PD262" s="1"/>
      <c r="PE262" s="1"/>
      <c r="PF262" s="1"/>
      <c r="PG262" s="1"/>
      <c r="PH262" s="1"/>
      <c r="PI262" s="1"/>
      <c r="PJ262" s="1"/>
      <c r="PK262" s="1"/>
      <c r="PL262" s="1"/>
      <c r="PM262" s="1"/>
      <c r="PN262" s="1"/>
      <c r="PO262" s="1"/>
      <c r="PP262" s="1"/>
      <c r="PQ262" s="1"/>
      <c r="PR262" s="1"/>
      <c r="PS262" s="1"/>
      <c r="PT262" s="1"/>
      <c r="PU262" s="1"/>
      <c r="PV262" s="1"/>
      <c r="PW262" s="1"/>
      <c r="PX262" s="1"/>
      <c r="PY262" s="1"/>
      <c r="PZ262" s="1"/>
      <c r="QA262" s="1"/>
      <c r="QB262" s="1"/>
      <c r="QC262" s="1"/>
      <c r="QD262" s="1"/>
      <c r="QE262" s="1"/>
      <c r="QF262" s="1"/>
      <c r="QG262" s="1"/>
      <c r="QH262" s="1"/>
      <c r="QI262" s="1"/>
      <c r="QJ262" s="1"/>
      <c r="QK262" s="1"/>
      <c r="QL262" s="1"/>
      <c r="QM262" s="1"/>
      <c r="QN262" s="1"/>
      <c r="QO262" s="1"/>
      <c r="QP262" s="1"/>
      <c r="QQ262" s="1"/>
      <c r="QR262" s="1"/>
      <c r="QS262" s="1"/>
      <c r="QT262" s="1"/>
      <c r="QU262" s="1"/>
      <c r="QV262" s="1"/>
      <c r="QW262" s="1"/>
      <c r="QX262" s="1"/>
      <c r="QY262" s="1"/>
      <c r="QZ262" s="1"/>
      <c r="RA262" s="1"/>
      <c r="RB262" s="1"/>
      <c r="RC262" s="1"/>
      <c r="RD262" s="1"/>
      <c r="RE262" s="1"/>
      <c r="RF262" s="1"/>
      <c r="RG262" s="1"/>
      <c r="RH262" s="1"/>
      <c r="RI262" s="1"/>
      <c r="RJ262" s="1"/>
      <c r="RK262" s="1"/>
      <c r="RL262" s="1"/>
      <c r="RM262" s="1"/>
      <c r="RN262" s="1"/>
      <c r="RO262" s="1"/>
      <c r="RP262" s="1"/>
      <c r="RQ262" s="1"/>
      <c r="RR262" s="1"/>
      <c r="RS262" s="1"/>
      <c r="RT262" s="1"/>
      <c r="RU262" s="1"/>
      <c r="RV262" s="1"/>
      <c r="RW262" s="1"/>
      <c r="RX262" s="1"/>
      <c r="RY262" s="1"/>
      <c r="RZ262" s="1"/>
      <c r="SA262" s="1"/>
      <c r="SB262" s="1"/>
      <c r="SC262" s="1"/>
      <c r="SD262" s="1"/>
      <c r="SE262" s="1"/>
      <c r="SF262" s="1"/>
      <c r="SG262" s="1"/>
      <c r="SH262" s="1"/>
      <c r="SI262" s="1"/>
      <c r="SJ262" s="1"/>
      <c r="SK262" s="1"/>
      <c r="SL262" s="1"/>
      <c r="SM262" s="1"/>
      <c r="SN262" s="1"/>
      <c r="SO262" s="1"/>
      <c r="SP262" s="1"/>
      <c r="SQ262" s="1"/>
      <c r="SR262" s="1"/>
      <c r="SS262" s="1"/>
      <c r="ST262" s="1"/>
      <c r="SU262" s="1"/>
      <c r="SV262" s="1"/>
      <c r="SW262" s="1"/>
      <c r="SX262" s="1"/>
      <c r="SY262" s="1"/>
      <c r="SZ262" s="1"/>
      <c r="TA262" s="1"/>
      <c r="TB262" s="1"/>
      <c r="TC262" s="1"/>
      <c r="TD262" s="1"/>
      <c r="TE262" s="1"/>
      <c r="TF262" s="1"/>
      <c r="TG262" s="1"/>
      <c r="TH262" s="1"/>
      <c r="TI262" s="1"/>
      <c r="TJ262" s="1"/>
      <c r="TK262" s="1"/>
      <c r="TL262" s="1"/>
      <c r="TM262" s="1"/>
      <c r="TN262" s="1"/>
      <c r="TO262" s="1"/>
      <c r="TP262" s="1"/>
      <c r="TQ262" s="1"/>
      <c r="TR262" s="1"/>
      <c r="TS262" s="1"/>
      <c r="TT262" s="1"/>
      <c r="TU262" s="1"/>
      <c r="TV262" s="1"/>
      <c r="TW262" s="1"/>
      <c r="TX262" s="1"/>
      <c r="TY262" s="1"/>
      <c r="TZ262" s="1"/>
      <c r="UA262" s="1"/>
      <c r="UB262" s="1"/>
      <c r="UC262" s="1"/>
      <c r="UD262" s="1"/>
      <c r="UE262" s="1"/>
      <c r="UF262" s="1"/>
      <c r="UG262" s="1"/>
      <c r="UH262" s="1"/>
      <c r="UI262" s="1"/>
      <c r="UJ262" s="1"/>
      <c r="UK262" s="1"/>
      <c r="UL262" s="1"/>
      <c r="UM262" s="1"/>
      <c r="UN262" s="1"/>
      <c r="UO262" s="1"/>
      <c r="UP262" s="1"/>
      <c r="UQ262" s="1"/>
      <c r="UR262" s="1"/>
      <c r="US262" s="1"/>
      <c r="UT262" s="1"/>
      <c r="UU262" s="1"/>
      <c r="UV262" s="1"/>
      <c r="UW262" s="1"/>
      <c r="UX262" s="1"/>
      <c r="UY262" s="1"/>
      <c r="UZ262" s="1"/>
      <c r="VA262" s="1"/>
      <c r="VB262" s="1"/>
      <c r="VC262" s="1"/>
      <c r="VD262" s="1"/>
      <c r="VE262" s="1"/>
      <c r="VF262" s="1"/>
      <c r="VG262" s="1"/>
      <c r="VH262" s="1"/>
      <c r="VI262" s="1"/>
      <c r="VJ262" s="1"/>
      <c r="VK262" s="1"/>
      <c r="VL262" s="1"/>
      <c r="VM262" s="1"/>
      <c r="VN262" s="1"/>
      <c r="VO262" s="1"/>
      <c r="VP262" s="1"/>
      <c r="VQ262" s="1"/>
      <c r="VR262" s="1"/>
      <c r="VS262" s="1"/>
      <c r="VT262" s="1"/>
      <c r="VU262" s="1"/>
      <c r="VV262" s="1"/>
      <c r="VW262" s="1"/>
      <c r="VX262" s="1"/>
      <c r="VY262" s="1"/>
      <c r="VZ262" s="1"/>
      <c r="WA262" s="1"/>
      <c r="WB262" s="1"/>
      <c r="WC262" s="1"/>
      <c r="WD262" s="1"/>
      <c r="WE262" s="1"/>
      <c r="WF262" s="1"/>
      <c r="WG262" s="1"/>
      <c r="WH262" s="1"/>
      <c r="WI262" s="1"/>
      <c r="WJ262" s="1"/>
      <c r="WK262" s="1"/>
      <c r="WL262" s="1"/>
      <c r="WM262" s="1"/>
      <c r="WN262" s="1"/>
      <c r="WO262" s="1"/>
      <c r="WP262" s="1"/>
      <c r="WQ262" s="1"/>
      <c r="WR262" s="1"/>
      <c r="WS262" s="1"/>
      <c r="WT262" s="1"/>
      <c r="WU262" s="1"/>
      <c r="WV262" s="1"/>
      <c r="WW262" s="1"/>
      <c r="WX262" s="1"/>
      <c r="WY262" s="1"/>
      <c r="WZ262" s="1"/>
      <c r="XA262" s="1"/>
      <c r="XB262" s="1"/>
      <c r="XC262" s="1"/>
      <c r="XD262" s="1"/>
      <c r="XE262" s="1"/>
      <c r="XF262" s="1"/>
      <c r="XG262" s="1"/>
      <c r="XH262" s="1"/>
      <c r="XI262" s="1"/>
      <c r="XJ262" s="1"/>
      <c r="XK262" s="1"/>
      <c r="XL262" s="1"/>
      <c r="XM262" s="1"/>
      <c r="XN262" s="1"/>
      <c r="XO262" s="1"/>
      <c r="XP262" s="1"/>
      <c r="XQ262" s="1"/>
      <c r="XR262" s="1"/>
      <c r="XS262" s="1"/>
      <c r="XT262" s="1"/>
      <c r="XU262" s="1"/>
      <c r="XV262" s="1"/>
      <c r="XW262" s="1"/>
      <c r="XX262" s="1"/>
      <c r="XY262" s="1"/>
      <c r="XZ262" s="1"/>
      <c r="YA262" s="1"/>
      <c r="YB262" s="1"/>
      <c r="YC262" s="1"/>
      <c r="YD262" s="1"/>
      <c r="YE262" s="1"/>
      <c r="YF262" s="1"/>
      <c r="YG262" s="1"/>
      <c r="YH262" s="1"/>
      <c r="YI262" s="1"/>
      <c r="YJ262" s="1"/>
      <c r="YK262" s="1"/>
      <c r="YL262" s="1"/>
      <c r="YM262" s="1"/>
      <c r="YN262" s="1"/>
      <c r="YO262" s="1"/>
      <c r="YP262" s="1"/>
      <c r="YQ262" s="1"/>
      <c r="YR262" s="1"/>
      <c r="YS262" s="1"/>
      <c r="YT262" s="1"/>
      <c r="YU262" s="1"/>
      <c r="YV262" s="1"/>
      <c r="YW262" s="1"/>
      <c r="YX262" s="1"/>
      <c r="YY262" s="1"/>
      <c r="YZ262" s="1"/>
      <c r="ZA262" s="1"/>
      <c r="ZB262" s="1"/>
      <c r="ZC262" s="1"/>
      <c r="ZD262" s="1"/>
      <c r="ZE262" s="1"/>
      <c r="ZF262" s="1"/>
      <c r="ZG262" s="1"/>
      <c r="ZH262" s="1"/>
      <c r="ZI262" s="1"/>
      <c r="ZJ262" s="1"/>
      <c r="ZK262" s="1"/>
      <c r="ZL262" s="1"/>
      <c r="ZM262" s="1"/>
      <c r="ZN262" s="1"/>
      <c r="ZO262" s="1"/>
      <c r="ZP262" s="1"/>
      <c r="ZQ262" s="1"/>
      <c r="ZR262" s="1"/>
      <c r="ZS262" s="1"/>
      <c r="ZT262" s="1"/>
      <c r="ZU262" s="1"/>
      <c r="ZV262" s="1"/>
      <c r="ZW262" s="1"/>
      <c r="ZX262" s="1"/>
      <c r="ZY262" s="1"/>
      <c r="ZZ262" s="1"/>
      <c r="AAA262" s="1"/>
      <c r="AAB262" s="1"/>
      <c r="AAC262" s="1"/>
      <c r="AAD262" s="1"/>
      <c r="AAE262" s="1"/>
      <c r="AAF262" s="1"/>
      <c r="AAG262" s="1"/>
      <c r="AAH262" s="1"/>
      <c r="AAI262" s="1"/>
      <c r="AAJ262" s="1"/>
      <c r="AAK262" s="1"/>
      <c r="AAL262" s="1"/>
      <c r="AAM262" s="1"/>
      <c r="AAN262" s="1"/>
      <c r="AAO262" s="1"/>
      <c r="AAP262" s="1"/>
      <c r="AAQ262" s="1"/>
      <c r="AAR262" s="1"/>
      <c r="AAS262" s="1"/>
      <c r="AAT262" s="1"/>
      <c r="AAU262" s="1"/>
      <c r="AAV262" s="1"/>
      <c r="AAW262" s="1"/>
      <c r="AAX262" s="1"/>
      <c r="AAY262" s="1"/>
      <c r="AAZ262" s="1"/>
      <c r="ABA262" s="1"/>
      <c r="ABB262" s="1"/>
      <c r="ABC262" s="1"/>
      <c r="ABD262" s="1"/>
      <c r="ABE262" s="1"/>
      <c r="ABF262" s="1"/>
      <c r="ABG262" s="1"/>
      <c r="ABH262" s="1"/>
      <c r="ABI262" s="1"/>
      <c r="ABJ262" s="1"/>
      <c r="ABK262" s="1"/>
      <c r="ABL262" s="1"/>
      <c r="ABM262" s="1"/>
      <c r="ABN262" s="1"/>
      <c r="ABO262" s="1"/>
      <c r="ABP262" s="1"/>
      <c r="ABQ262" s="1"/>
      <c r="ABR262" s="1"/>
      <c r="ABS262" s="1"/>
      <c r="ABT262" s="1"/>
      <c r="ABU262" s="1"/>
      <c r="ABV262" s="1"/>
      <c r="ABW262" s="1"/>
      <c r="ABX262" s="1"/>
      <c r="ABY262" s="1"/>
      <c r="ABZ262" s="1"/>
      <c r="ACA262" s="1"/>
      <c r="ACB262" s="1"/>
      <c r="ACC262" s="1"/>
      <c r="ACD262" s="1"/>
      <c r="ACE262" s="1"/>
      <c r="ACF262" s="1"/>
      <c r="ACG262" s="1"/>
      <c r="ACH262" s="1"/>
      <c r="ACI262" s="1"/>
      <c r="ACJ262" s="1"/>
      <c r="ACK262" s="1"/>
      <c r="ACL262" s="1"/>
      <c r="ACM262" s="1"/>
      <c r="ACN262" s="1"/>
      <c r="ACO262" s="1"/>
      <c r="ACP262" s="1"/>
      <c r="ACQ262" s="1"/>
      <c r="ACR262" s="1"/>
      <c r="ACS262" s="1"/>
      <c r="ACT262" s="1"/>
      <c r="ACU262" s="1"/>
      <c r="ACV262" s="1"/>
      <c r="ACW262" s="1"/>
      <c r="ACX262" s="1"/>
      <c r="ACY262" s="1"/>
      <c r="ACZ262" s="1"/>
      <c r="ADA262" s="1"/>
      <c r="ADB262" s="1"/>
      <c r="ADC262" s="1"/>
      <c r="ADD262" s="1"/>
      <c r="ADE262" s="1"/>
      <c r="ADF262" s="1"/>
      <c r="ADG262" s="1"/>
      <c r="ADH262" s="1"/>
      <c r="ADI262" s="1"/>
      <c r="ADJ262" s="1"/>
      <c r="ADK262" s="1"/>
      <c r="ADL262" s="1"/>
      <c r="ADM262" s="1"/>
      <c r="ADN262" s="1"/>
      <c r="ADO262" s="1"/>
      <c r="ADP262" s="1"/>
      <c r="ADQ262" s="1"/>
      <c r="ADR262" s="1"/>
      <c r="ADS262" s="1"/>
      <c r="ADT262" s="1"/>
      <c r="ADU262" s="1"/>
      <c r="ADV262" s="1"/>
      <c r="ADW262" s="1"/>
      <c r="ADX262" s="1"/>
      <c r="ADY262" s="1"/>
      <c r="ADZ262" s="1"/>
      <c r="AEA262" s="1"/>
      <c r="AEB262" s="1"/>
      <c r="AEC262" s="1"/>
      <c r="AED262" s="1"/>
      <c r="AEE262" s="1"/>
      <c r="AEF262" s="1"/>
      <c r="AEG262" s="1"/>
      <c r="AEH262" s="1"/>
      <c r="AEI262" s="1"/>
      <c r="AEJ262" s="1"/>
      <c r="AEK262" s="1"/>
      <c r="AEL262" s="1"/>
      <c r="AEM262" s="1"/>
      <c r="AEN262" s="1"/>
      <c r="AEO262" s="1"/>
      <c r="AEP262" s="1"/>
      <c r="AEQ262" s="1"/>
      <c r="AER262" s="1"/>
      <c r="AES262" s="1"/>
      <c r="AET262" s="1"/>
      <c r="AEU262" s="1"/>
      <c r="AEV262" s="1"/>
      <c r="AEW262" s="1"/>
      <c r="AEX262" s="1"/>
      <c r="AEY262" s="1"/>
      <c r="AEZ262" s="1"/>
      <c r="AFA262" s="1"/>
      <c r="AFB262" s="1"/>
      <c r="AFC262" s="1"/>
      <c r="AFD262" s="1"/>
      <c r="AFE262" s="1"/>
      <c r="AFF262" s="1"/>
      <c r="AFG262" s="1"/>
      <c r="AFH262" s="1"/>
      <c r="AFI262" s="1"/>
      <c r="AFJ262" s="1"/>
      <c r="AFK262" s="1"/>
      <c r="AFL262" s="1"/>
      <c r="AFM262" s="1"/>
      <c r="AFN262" s="1"/>
      <c r="AFO262" s="1"/>
      <c r="AFP262" s="1"/>
      <c r="AFQ262" s="1"/>
      <c r="AFR262" s="1"/>
      <c r="AFS262" s="1"/>
      <c r="AFT262" s="1"/>
      <c r="AFU262" s="1"/>
      <c r="AFV262" s="1"/>
      <c r="AFW262" s="1"/>
      <c r="AFX262" s="1"/>
      <c r="AFY262" s="1"/>
      <c r="AFZ262" s="1"/>
      <c r="AGA262" s="1"/>
      <c r="AGB262" s="1"/>
      <c r="AGC262" s="1"/>
      <c r="AGD262" s="1"/>
      <c r="AGE262" s="1"/>
      <c r="AGF262" s="1"/>
      <c r="AGG262" s="1"/>
      <c r="AGH262" s="1"/>
      <c r="AGI262" s="1"/>
      <c r="AGJ262" s="1"/>
      <c r="AGK262" s="1"/>
      <c r="AGL262" s="1"/>
      <c r="AGM262" s="1"/>
      <c r="AGN262" s="1"/>
      <c r="AGO262" s="1"/>
      <c r="AGP262" s="1"/>
      <c r="AGQ262" s="1"/>
      <c r="AGR262" s="1"/>
      <c r="AGS262" s="1"/>
      <c r="AGT262" s="1"/>
      <c r="AGU262" s="1"/>
      <c r="AGV262" s="1"/>
      <c r="AGW262" s="1"/>
      <c r="AGX262" s="1"/>
      <c r="AGY262" s="1"/>
      <c r="AGZ262" s="1"/>
      <c r="AHA262" s="1"/>
      <c r="AHB262" s="1"/>
      <c r="AHC262" s="1"/>
      <c r="AHD262" s="1"/>
      <c r="AHE262" s="1"/>
      <c r="AHF262" s="1"/>
      <c r="AHG262" s="1"/>
      <c r="AHH262" s="1"/>
      <c r="AHI262" s="1"/>
      <c r="AHJ262" s="1"/>
      <c r="AHK262" s="1"/>
      <c r="AHL262" s="1"/>
      <c r="AHM262" s="1"/>
      <c r="AHN262" s="1"/>
      <c r="AHO262" s="1"/>
      <c r="AHP262" s="1"/>
      <c r="AHQ262" s="1"/>
      <c r="AHR262" s="1"/>
      <c r="AHS262" s="1"/>
      <c r="AHT262" s="1"/>
      <c r="AHU262" s="1"/>
      <c r="AHV262" s="1"/>
      <c r="AHW262" s="1"/>
      <c r="AHX262" s="1"/>
      <c r="AHY262" s="1"/>
      <c r="AHZ262" s="1"/>
      <c r="AIA262" s="1"/>
      <c r="AIB262" s="1"/>
      <c r="AIC262" s="1"/>
      <c r="AID262" s="1"/>
      <c r="AIE262" s="1"/>
      <c r="AIF262" s="1"/>
      <c r="AIG262" s="1"/>
      <c r="AIH262" s="1"/>
      <c r="AII262" s="1"/>
      <c r="AIJ262" s="1"/>
      <c r="AIK262" s="1"/>
      <c r="AIL262" s="1"/>
      <c r="AIM262" s="1"/>
      <c r="AIN262" s="1"/>
      <c r="AIO262" s="1"/>
      <c r="AIP262" s="1"/>
      <c r="AIQ262" s="1"/>
      <c r="AIR262" s="1"/>
      <c r="AIS262" s="1"/>
      <c r="AIT262" s="1"/>
      <c r="AIU262" s="1"/>
      <c r="AIV262" s="1"/>
      <c r="AIW262" s="1"/>
      <c r="AIX262" s="1"/>
      <c r="AIY262" s="1"/>
      <c r="AIZ262" s="1"/>
      <c r="AJA262" s="1"/>
      <c r="AJB262" s="1"/>
      <c r="AJC262" s="1"/>
      <c r="AJD262" s="1"/>
      <c r="AJE262" s="1"/>
      <c r="AJF262" s="1"/>
      <c r="AJG262" s="1"/>
      <c r="AJH262" s="1"/>
      <c r="AJI262" s="1"/>
      <c r="AJJ262" s="1"/>
      <c r="AJK262" s="1"/>
      <c r="AJL262" s="1"/>
      <c r="AJM262" s="1"/>
      <c r="AJN262" s="1"/>
      <c r="AJO262" s="1"/>
      <c r="AJP262" s="1"/>
      <c r="AJQ262" s="1"/>
      <c r="AJR262" s="1"/>
      <c r="AJS262" s="1"/>
      <c r="AJT262" s="1"/>
      <c r="AJU262" s="1"/>
      <c r="AJV262" s="1"/>
      <c r="AJW262" s="1"/>
      <c r="AJX262" s="1"/>
      <c r="AJY262" s="1"/>
      <c r="AJZ262" s="1"/>
      <c r="AKA262" s="1"/>
      <c r="AKB262" s="1"/>
      <c r="AKC262" s="1"/>
      <c r="AKD262" s="1"/>
      <c r="AKE262" s="1"/>
      <c r="AKF262" s="1"/>
      <c r="AKG262" s="1"/>
      <c r="AKH262" s="1"/>
      <c r="AKI262" s="1"/>
      <c r="AKJ262" s="1"/>
      <c r="AKK262" s="1"/>
      <c r="AKL262" s="1"/>
      <c r="AKM262" s="1"/>
      <c r="AKN262" s="1"/>
      <c r="AKO262" s="1"/>
      <c r="AKP262" s="1"/>
      <c r="AKQ262" s="1"/>
      <c r="AKR262" s="1"/>
      <c r="AKS262" s="1"/>
      <c r="AKT262" s="1"/>
      <c r="AKU262" s="1"/>
      <c r="AKV262" s="1"/>
      <c r="AKW262" s="1"/>
      <c r="AKX262" s="1"/>
      <c r="AKY262" s="1"/>
      <c r="AKZ262" s="1"/>
      <c r="ALA262" s="1"/>
      <c r="ALB262" s="1"/>
      <c r="ALC262" s="1"/>
      <c r="ALD262" s="1"/>
      <c r="ALE262" s="1"/>
      <c r="ALF262" s="1"/>
      <c r="ALG262" s="1"/>
      <c r="ALH262" s="1"/>
      <c r="ALI262" s="1"/>
      <c r="ALJ262" s="1"/>
      <c r="ALK262" s="1"/>
      <c r="ALL262" s="1"/>
      <c r="ALM262" s="1"/>
      <c r="ALN262" s="1"/>
      <c r="ALO262" s="1"/>
      <c r="ALP262" s="1"/>
      <c r="ALQ262" s="1"/>
      <c r="ALR262" s="1"/>
      <c r="ALS262" s="1"/>
      <c r="ALT262" s="1"/>
      <c r="ALU262" s="1"/>
      <c r="ALV262" s="1"/>
      <c r="ALW262" s="1"/>
      <c r="ALX262" s="1"/>
      <c r="ALY262" s="1"/>
      <c r="ALZ262" s="1"/>
      <c r="AMA262" s="1"/>
      <c r="AMB262" s="1"/>
      <c r="AMC262" s="1"/>
      <c r="AMD262" s="1"/>
      <c r="AME262" s="1"/>
      <c r="AMF262" s="1"/>
      <c r="AMG262" s="1"/>
      <c r="AMH262" s="1"/>
      <c r="AMI262" s="1"/>
      <c r="AMJ262" s="1"/>
    </row>
    <row r="263" spans="1:1024" x14ac:dyDescent="0.25">
      <c r="A263" s="35">
        <v>255</v>
      </c>
      <c r="B263" s="3" t="s">
        <v>30</v>
      </c>
      <c r="C263" s="23">
        <f>SUM(D263:I263)</f>
        <v>248719</v>
      </c>
      <c r="D263" s="23">
        <f>SUM(D264:D267)</f>
        <v>0</v>
      </c>
      <c r="E263" s="23">
        <f t="shared" ref="E263:H263" si="106">SUM(E264:E267)</f>
        <v>0</v>
      </c>
      <c r="F263" s="23">
        <f t="shared" si="106"/>
        <v>0</v>
      </c>
      <c r="G263" s="23">
        <f t="shared" si="106"/>
        <v>0</v>
      </c>
      <c r="H263" s="23">
        <f t="shared" si="106"/>
        <v>243719</v>
      </c>
      <c r="I263" s="23">
        <f>SUM(I264:I267)</f>
        <v>5000</v>
      </c>
      <c r="J263" s="23"/>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c r="JW263" s="1"/>
      <c r="JX263" s="1"/>
      <c r="JY263" s="1"/>
      <c r="JZ263" s="1"/>
      <c r="KA263" s="1"/>
      <c r="KB263" s="1"/>
      <c r="KC263" s="1"/>
      <c r="KD263" s="1"/>
      <c r="KE263" s="1"/>
      <c r="KF263" s="1"/>
      <c r="KG263" s="1"/>
      <c r="KH263" s="1"/>
      <c r="KI263" s="1"/>
      <c r="KJ263" s="1"/>
      <c r="KK263" s="1"/>
      <c r="KL263" s="1"/>
      <c r="KM263" s="1"/>
      <c r="KN263" s="1"/>
      <c r="KO263" s="1"/>
      <c r="KP263" s="1"/>
      <c r="KQ263" s="1"/>
      <c r="KR263" s="1"/>
      <c r="KS263" s="1"/>
      <c r="KT263" s="1"/>
      <c r="KU263" s="1"/>
      <c r="KV263" s="1"/>
      <c r="KW263" s="1"/>
      <c r="KX263" s="1"/>
      <c r="KY263" s="1"/>
      <c r="KZ263" s="1"/>
      <c r="LA263" s="1"/>
      <c r="LB263" s="1"/>
      <c r="LC263" s="1"/>
      <c r="LD263" s="1"/>
      <c r="LE263" s="1"/>
      <c r="LF263" s="1"/>
      <c r="LG263" s="1"/>
      <c r="LH263" s="1"/>
      <c r="LI263" s="1"/>
      <c r="LJ263" s="1"/>
      <c r="LK263" s="1"/>
      <c r="LL263" s="1"/>
      <c r="LM263" s="1"/>
      <c r="LN263" s="1"/>
      <c r="LO263" s="1"/>
      <c r="LP263" s="1"/>
      <c r="LQ263" s="1"/>
      <c r="LR263" s="1"/>
      <c r="LS263" s="1"/>
      <c r="LT263" s="1"/>
      <c r="LU263" s="1"/>
      <c r="LV263" s="1"/>
      <c r="LW263" s="1"/>
      <c r="LX263" s="1"/>
      <c r="LY263" s="1"/>
      <c r="LZ263" s="1"/>
      <c r="MA263" s="1"/>
      <c r="MB263" s="1"/>
      <c r="MC263" s="1"/>
      <c r="MD263" s="1"/>
      <c r="ME263" s="1"/>
      <c r="MF263" s="1"/>
      <c r="MG263" s="1"/>
      <c r="MH263" s="1"/>
      <c r="MI263" s="1"/>
      <c r="MJ263" s="1"/>
      <c r="MK263" s="1"/>
      <c r="ML263" s="1"/>
      <c r="MM263" s="1"/>
      <c r="MN263" s="1"/>
      <c r="MO263" s="1"/>
      <c r="MP263" s="1"/>
      <c r="MQ263" s="1"/>
      <c r="MR263" s="1"/>
      <c r="MS263" s="1"/>
      <c r="MT263" s="1"/>
      <c r="MU263" s="1"/>
      <c r="MV263" s="1"/>
      <c r="MW263" s="1"/>
      <c r="MX263" s="1"/>
      <c r="MY263" s="1"/>
      <c r="MZ263" s="1"/>
      <c r="NA263" s="1"/>
      <c r="NB263" s="1"/>
      <c r="NC263" s="1"/>
      <c r="ND263" s="1"/>
      <c r="NE263" s="1"/>
      <c r="NF263" s="1"/>
      <c r="NG263" s="1"/>
      <c r="NH263" s="1"/>
      <c r="NI263" s="1"/>
      <c r="NJ263" s="1"/>
      <c r="NK263" s="1"/>
      <c r="NL263" s="1"/>
      <c r="NM263" s="1"/>
      <c r="NN263" s="1"/>
      <c r="NO263" s="1"/>
      <c r="NP263" s="1"/>
      <c r="NQ263" s="1"/>
      <c r="NR263" s="1"/>
      <c r="NS263" s="1"/>
      <c r="NT263" s="1"/>
      <c r="NU263" s="1"/>
      <c r="NV263" s="1"/>
      <c r="NW263" s="1"/>
      <c r="NX263" s="1"/>
      <c r="NY263" s="1"/>
      <c r="NZ263" s="1"/>
      <c r="OA263" s="1"/>
      <c r="OB263" s="1"/>
      <c r="OC263" s="1"/>
      <c r="OD263" s="1"/>
      <c r="OE263" s="1"/>
      <c r="OF263" s="1"/>
      <c r="OG263" s="1"/>
      <c r="OH263" s="1"/>
      <c r="OI263" s="1"/>
      <c r="OJ263" s="1"/>
      <c r="OK263" s="1"/>
      <c r="OL263" s="1"/>
      <c r="OM263" s="1"/>
      <c r="ON263" s="1"/>
      <c r="OO263" s="1"/>
      <c r="OP263" s="1"/>
      <c r="OQ263" s="1"/>
      <c r="OR263" s="1"/>
      <c r="OS263" s="1"/>
      <c r="OT263" s="1"/>
      <c r="OU263" s="1"/>
      <c r="OV263" s="1"/>
      <c r="OW263" s="1"/>
      <c r="OX263" s="1"/>
      <c r="OY263" s="1"/>
      <c r="OZ263" s="1"/>
      <c r="PA263" s="1"/>
      <c r="PB263" s="1"/>
      <c r="PC263" s="1"/>
      <c r="PD263" s="1"/>
      <c r="PE263" s="1"/>
      <c r="PF263" s="1"/>
      <c r="PG263" s="1"/>
      <c r="PH263" s="1"/>
      <c r="PI263" s="1"/>
      <c r="PJ263" s="1"/>
      <c r="PK263" s="1"/>
      <c r="PL263" s="1"/>
      <c r="PM263" s="1"/>
      <c r="PN263" s="1"/>
      <c r="PO263" s="1"/>
      <c r="PP263" s="1"/>
      <c r="PQ263" s="1"/>
      <c r="PR263" s="1"/>
      <c r="PS263" s="1"/>
      <c r="PT263" s="1"/>
      <c r="PU263" s="1"/>
      <c r="PV263" s="1"/>
      <c r="PW263" s="1"/>
      <c r="PX263" s="1"/>
      <c r="PY263" s="1"/>
      <c r="PZ263" s="1"/>
      <c r="QA263" s="1"/>
      <c r="QB263" s="1"/>
      <c r="QC263" s="1"/>
      <c r="QD263" s="1"/>
      <c r="QE263" s="1"/>
      <c r="QF263" s="1"/>
      <c r="QG263" s="1"/>
      <c r="QH263" s="1"/>
      <c r="QI263" s="1"/>
      <c r="QJ263" s="1"/>
      <c r="QK263" s="1"/>
      <c r="QL263" s="1"/>
      <c r="QM263" s="1"/>
      <c r="QN263" s="1"/>
      <c r="QO263" s="1"/>
      <c r="QP263" s="1"/>
      <c r="QQ263" s="1"/>
      <c r="QR263" s="1"/>
      <c r="QS263" s="1"/>
      <c r="QT263" s="1"/>
      <c r="QU263" s="1"/>
      <c r="QV263" s="1"/>
      <c r="QW263" s="1"/>
      <c r="QX263" s="1"/>
      <c r="QY263" s="1"/>
      <c r="QZ263" s="1"/>
      <c r="RA263" s="1"/>
      <c r="RB263" s="1"/>
      <c r="RC263" s="1"/>
      <c r="RD263" s="1"/>
      <c r="RE263" s="1"/>
      <c r="RF263" s="1"/>
      <c r="RG263" s="1"/>
      <c r="RH263" s="1"/>
      <c r="RI263" s="1"/>
      <c r="RJ263" s="1"/>
      <c r="RK263" s="1"/>
      <c r="RL263" s="1"/>
      <c r="RM263" s="1"/>
      <c r="RN263" s="1"/>
      <c r="RO263" s="1"/>
      <c r="RP263" s="1"/>
      <c r="RQ263" s="1"/>
      <c r="RR263" s="1"/>
      <c r="RS263" s="1"/>
      <c r="RT263" s="1"/>
      <c r="RU263" s="1"/>
      <c r="RV263" s="1"/>
      <c r="RW263" s="1"/>
      <c r="RX263" s="1"/>
      <c r="RY263" s="1"/>
      <c r="RZ263" s="1"/>
      <c r="SA263" s="1"/>
      <c r="SB263" s="1"/>
      <c r="SC263" s="1"/>
      <c r="SD263" s="1"/>
      <c r="SE263" s="1"/>
      <c r="SF263" s="1"/>
      <c r="SG263" s="1"/>
      <c r="SH263" s="1"/>
      <c r="SI263" s="1"/>
      <c r="SJ263" s="1"/>
      <c r="SK263" s="1"/>
      <c r="SL263" s="1"/>
      <c r="SM263" s="1"/>
      <c r="SN263" s="1"/>
      <c r="SO263" s="1"/>
      <c r="SP263" s="1"/>
      <c r="SQ263" s="1"/>
      <c r="SR263" s="1"/>
      <c r="SS263" s="1"/>
      <c r="ST263" s="1"/>
      <c r="SU263" s="1"/>
      <c r="SV263" s="1"/>
      <c r="SW263" s="1"/>
      <c r="SX263" s="1"/>
      <c r="SY263" s="1"/>
      <c r="SZ263" s="1"/>
      <c r="TA263" s="1"/>
      <c r="TB263" s="1"/>
      <c r="TC263" s="1"/>
      <c r="TD263" s="1"/>
      <c r="TE263" s="1"/>
      <c r="TF263" s="1"/>
      <c r="TG263" s="1"/>
      <c r="TH263" s="1"/>
      <c r="TI263" s="1"/>
      <c r="TJ263" s="1"/>
      <c r="TK263" s="1"/>
      <c r="TL263" s="1"/>
      <c r="TM263" s="1"/>
      <c r="TN263" s="1"/>
      <c r="TO263" s="1"/>
      <c r="TP263" s="1"/>
      <c r="TQ263" s="1"/>
      <c r="TR263" s="1"/>
      <c r="TS263" s="1"/>
      <c r="TT263" s="1"/>
      <c r="TU263" s="1"/>
      <c r="TV263" s="1"/>
      <c r="TW263" s="1"/>
      <c r="TX263" s="1"/>
      <c r="TY263" s="1"/>
      <c r="TZ263" s="1"/>
      <c r="UA263" s="1"/>
      <c r="UB263" s="1"/>
      <c r="UC263" s="1"/>
      <c r="UD263" s="1"/>
      <c r="UE263" s="1"/>
      <c r="UF263" s="1"/>
      <c r="UG263" s="1"/>
      <c r="UH263" s="1"/>
      <c r="UI263" s="1"/>
      <c r="UJ263" s="1"/>
      <c r="UK263" s="1"/>
      <c r="UL263" s="1"/>
      <c r="UM263" s="1"/>
      <c r="UN263" s="1"/>
      <c r="UO263" s="1"/>
      <c r="UP263" s="1"/>
      <c r="UQ263" s="1"/>
      <c r="UR263" s="1"/>
      <c r="US263" s="1"/>
      <c r="UT263" s="1"/>
      <c r="UU263" s="1"/>
      <c r="UV263" s="1"/>
      <c r="UW263" s="1"/>
      <c r="UX263" s="1"/>
      <c r="UY263" s="1"/>
      <c r="UZ263" s="1"/>
      <c r="VA263" s="1"/>
      <c r="VB263" s="1"/>
      <c r="VC263" s="1"/>
      <c r="VD263" s="1"/>
      <c r="VE263" s="1"/>
      <c r="VF263" s="1"/>
      <c r="VG263" s="1"/>
      <c r="VH263" s="1"/>
      <c r="VI263" s="1"/>
      <c r="VJ263" s="1"/>
      <c r="VK263" s="1"/>
      <c r="VL263" s="1"/>
      <c r="VM263" s="1"/>
      <c r="VN263" s="1"/>
      <c r="VO263" s="1"/>
      <c r="VP263" s="1"/>
      <c r="VQ263" s="1"/>
      <c r="VR263" s="1"/>
      <c r="VS263" s="1"/>
      <c r="VT263" s="1"/>
      <c r="VU263" s="1"/>
      <c r="VV263" s="1"/>
      <c r="VW263" s="1"/>
      <c r="VX263" s="1"/>
      <c r="VY263" s="1"/>
      <c r="VZ263" s="1"/>
      <c r="WA263" s="1"/>
      <c r="WB263" s="1"/>
      <c r="WC263" s="1"/>
      <c r="WD263" s="1"/>
      <c r="WE263" s="1"/>
      <c r="WF263" s="1"/>
      <c r="WG263" s="1"/>
      <c r="WH263" s="1"/>
      <c r="WI263" s="1"/>
      <c r="WJ263" s="1"/>
      <c r="WK263" s="1"/>
      <c r="WL263" s="1"/>
      <c r="WM263" s="1"/>
      <c r="WN263" s="1"/>
      <c r="WO263" s="1"/>
      <c r="WP263" s="1"/>
      <c r="WQ263" s="1"/>
      <c r="WR263" s="1"/>
      <c r="WS263" s="1"/>
      <c r="WT263" s="1"/>
      <c r="WU263" s="1"/>
      <c r="WV263" s="1"/>
      <c r="WW263" s="1"/>
      <c r="WX263" s="1"/>
      <c r="WY263" s="1"/>
      <c r="WZ263" s="1"/>
      <c r="XA263" s="1"/>
      <c r="XB263" s="1"/>
      <c r="XC263" s="1"/>
      <c r="XD263" s="1"/>
      <c r="XE263" s="1"/>
      <c r="XF263" s="1"/>
      <c r="XG263" s="1"/>
      <c r="XH263" s="1"/>
      <c r="XI263" s="1"/>
      <c r="XJ263" s="1"/>
      <c r="XK263" s="1"/>
      <c r="XL263" s="1"/>
      <c r="XM263" s="1"/>
      <c r="XN263" s="1"/>
      <c r="XO263" s="1"/>
      <c r="XP263" s="1"/>
      <c r="XQ263" s="1"/>
      <c r="XR263" s="1"/>
      <c r="XS263" s="1"/>
      <c r="XT263" s="1"/>
      <c r="XU263" s="1"/>
      <c r="XV263" s="1"/>
      <c r="XW263" s="1"/>
      <c r="XX263" s="1"/>
      <c r="XY263" s="1"/>
      <c r="XZ263" s="1"/>
      <c r="YA263" s="1"/>
      <c r="YB263" s="1"/>
      <c r="YC263" s="1"/>
      <c r="YD263" s="1"/>
      <c r="YE263" s="1"/>
      <c r="YF263" s="1"/>
      <c r="YG263" s="1"/>
      <c r="YH263" s="1"/>
      <c r="YI263" s="1"/>
      <c r="YJ263" s="1"/>
      <c r="YK263" s="1"/>
      <c r="YL263" s="1"/>
      <c r="YM263" s="1"/>
      <c r="YN263" s="1"/>
      <c r="YO263" s="1"/>
      <c r="YP263" s="1"/>
      <c r="YQ263" s="1"/>
      <c r="YR263" s="1"/>
      <c r="YS263" s="1"/>
      <c r="YT263" s="1"/>
      <c r="YU263" s="1"/>
      <c r="YV263" s="1"/>
      <c r="YW263" s="1"/>
      <c r="YX263" s="1"/>
      <c r="YY263" s="1"/>
      <c r="YZ263" s="1"/>
      <c r="ZA263" s="1"/>
      <c r="ZB263" s="1"/>
      <c r="ZC263" s="1"/>
      <c r="ZD263" s="1"/>
      <c r="ZE263" s="1"/>
      <c r="ZF263" s="1"/>
      <c r="ZG263" s="1"/>
      <c r="ZH263" s="1"/>
      <c r="ZI263" s="1"/>
      <c r="ZJ263" s="1"/>
      <c r="ZK263" s="1"/>
      <c r="ZL263" s="1"/>
      <c r="ZM263" s="1"/>
      <c r="ZN263" s="1"/>
      <c r="ZO263" s="1"/>
      <c r="ZP263" s="1"/>
      <c r="ZQ263" s="1"/>
      <c r="ZR263" s="1"/>
      <c r="ZS263" s="1"/>
      <c r="ZT263" s="1"/>
      <c r="ZU263" s="1"/>
      <c r="ZV263" s="1"/>
      <c r="ZW263" s="1"/>
      <c r="ZX263" s="1"/>
      <c r="ZY263" s="1"/>
      <c r="ZZ263" s="1"/>
      <c r="AAA263" s="1"/>
      <c r="AAB263" s="1"/>
      <c r="AAC263" s="1"/>
      <c r="AAD263" s="1"/>
      <c r="AAE263" s="1"/>
      <c r="AAF263" s="1"/>
      <c r="AAG263" s="1"/>
      <c r="AAH263" s="1"/>
      <c r="AAI263" s="1"/>
      <c r="AAJ263" s="1"/>
      <c r="AAK263" s="1"/>
      <c r="AAL263" s="1"/>
      <c r="AAM263" s="1"/>
      <c r="AAN263" s="1"/>
      <c r="AAO263" s="1"/>
      <c r="AAP263" s="1"/>
      <c r="AAQ263" s="1"/>
      <c r="AAR263" s="1"/>
      <c r="AAS263" s="1"/>
      <c r="AAT263" s="1"/>
      <c r="AAU263" s="1"/>
      <c r="AAV263" s="1"/>
      <c r="AAW263" s="1"/>
      <c r="AAX263" s="1"/>
      <c r="AAY263" s="1"/>
      <c r="AAZ263" s="1"/>
      <c r="ABA263" s="1"/>
      <c r="ABB263" s="1"/>
      <c r="ABC263" s="1"/>
      <c r="ABD263" s="1"/>
      <c r="ABE263" s="1"/>
      <c r="ABF263" s="1"/>
      <c r="ABG263" s="1"/>
      <c r="ABH263" s="1"/>
      <c r="ABI263" s="1"/>
      <c r="ABJ263" s="1"/>
      <c r="ABK263" s="1"/>
      <c r="ABL263" s="1"/>
      <c r="ABM263" s="1"/>
      <c r="ABN263" s="1"/>
      <c r="ABO263" s="1"/>
      <c r="ABP263" s="1"/>
      <c r="ABQ263" s="1"/>
      <c r="ABR263" s="1"/>
      <c r="ABS263" s="1"/>
      <c r="ABT263" s="1"/>
      <c r="ABU263" s="1"/>
      <c r="ABV263" s="1"/>
      <c r="ABW263" s="1"/>
      <c r="ABX263" s="1"/>
      <c r="ABY263" s="1"/>
      <c r="ABZ263" s="1"/>
      <c r="ACA263" s="1"/>
      <c r="ACB263" s="1"/>
      <c r="ACC263" s="1"/>
      <c r="ACD263" s="1"/>
      <c r="ACE263" s="1"/>
      <c r="ACF263" s="1"/>
      <c r="ACG263" s="1"/>
      <c r="ACH263" s="1"/>
      <c r="ACI263" s="1"/>
      <c r="ACJ263" s="1"/>
      <c r="ACK263" s="1"/>
      <c r="ACL263" s="1"/>
      <c r="ACM263" s="1"/>
      <c r="ACN263" s="1"/>
      <c r="ACO263" s="1"/>
      <c r="ACP263" s="1"/>
      <c r="ACQ263" s="1"/>
      <c r="ACR263" s="1"/>
      <c r="ACS263" s="1"/>
      <c r="ACT263" s="1"/>
      <c r="ACU263" s="1"/>
      <c r="ACV263" s="1"/>
      <c r="ACW263" s="1"/>
      <c r="ACX263" s="1"/>
      <c r="ACY263" s="1"/>
      <c r="ACZ263" s="1"/>
      <c r="ADA263" s="1"/>
      <c r="ADB263" s="1"/>
      <c r="ADC263" s="1"/>
      <c r="ADD263" s="1"/>
      <c r="ADE263" s="1"/>
      <c r="ADF263" s="1"/>
      <c r="ADG263" s="1"/>
      <c r="ADH263" s="1"/>
      <c r="ADI263" s="1"/>
      <c r="ADJ263" s="1"/>
      <c r="ADK263" s="1"/>
      <c r="ADL263" s="1"/>
      <c r="ADM263" s="1"/>
      <c r="ADN263" s="1"/>
      <c r="ADO263" s="1"/>
      <c r="ADP263" s="1"/>
      <c r="ADQ263" s="1"/>
      <c r="ADR263" s="1"/>
      <c r="ADS263" s="1"/>
      <c r="ADT263" s="1"/>
      <c r="ADU263" s="1"/>
      <c r="ADV263" s="1"/>
      <c r="ADW263" s="1"/>
      <c r="ADX263" s="1"/>
      <c r="ADY263" s="1"/>
      <c r="ADZ263" s="1"/>
      <c r="AEA263" s="1"/>
      <c r="AEB263" s="1"/>
      <c r="AEC263" s="1"/>
      <c r="AED263" s="1"/>
      <c r="AEE263" s="1"/>
      <c r="AEF263" s="1"/>
      <c r="AEG263" s="1"/>
      <c r="AEH263" s="1"/>
      <c r="AEI263" s="1"/>
      <c r="AEJ263" s="1"/>
      <c r="AEK263" s="1"/>
      <c r="AEL263" s="1"/>
      <c r="AEM263" s="1"/>
      <c r="AEN263" s="1"/>
      <c r="AEO263" s="1"/>
      <c r="AEP263" s="1"/>
      <c r="AEQ263" s="1"/>
      <c r="AER263" s="1"/>
      <c r="AES263" s="1"/>
      <c r="AET263" s="1"/>
      <c r="AEU263" s="1"/>
      <c r="AEV263" s="1"/>
      <c r="AEW263" s="1"/>
      <c r="AEX263" s="1"/>
      <c r="AEY263" s="1"/>
      <c r="AEZ263" s="1"/>
      <c r="AFA263" s="1"/>
      <c r="AFB263" s="1"/>
      <c r="AFC263" s="1"/>
      <c r="AFD263" s="1"/>
      <c r="AFE263" s="1"/>
      <c r="AFF263" s="1"/>
      <c r="AFG263" s="1"/>
      <c r="AFH263" s="1"/>
      <c r="AFI263" s="1"/>
      <c r="AFJ263" s="1"/>
      <c r="AFK263" s="1"/>
      <c r="AFL263" s="1"/>
      <c r="AFM263" s="1"/>
      <c r="AFN263" s="1"/>
      <c r="AFO263" s="1"/>
      <c r="AFP263" s="1"/>
      <c r="AFQ263" s="1"/>
      <c r="AFR263" s="1"/>
      <c r="AFS263" s="1"/>
      <c r="AFT263" s="1"/>
      <c r="AFU263" s="1"/>
      <c r="AFV263" s="1"/>
      <c r="AFW263" s="1"/>
      <c r="AFX263" s="1"/>
      <c r="AFY263" s="1"/>
      <c r="AFZ263" s="1"/>
      <c r="AGA263" s="1"/>
      <c r="AGB263" s="1"/>
      <c r="AGC263" s="1"/>
      <c r="AGD263" s="1"/>
      <c r="AGE263" s="1"/>
      <c r="AGF263" s="1"/>
      <c r="AGG263" s="1"/>
      <c r="AGH263" s="1"/>
      <c r="AGI263" s="1"/>
      <c r="AGJ263" s="1"/>
      <c r="AGK263" s="1"/>
      <c r="AGL263" s="1"/>
      <c r="AGM263" s="1"/>
      <c r="AGN263" s="1"/>
      <c r="AGO263" s="1"/>
      <c r="AGP263" s="1"/>
      <c r="AGQ263" s="1"/>
      <c r="AGR263" s="1"/>
      <c r="AGS263" s="1"/>
      <c r="AGT263" s="1"/>
      <c r="AGU263" s="1"/>
      <c r="AGV263" s="1"/>
      <c r="AGW263" s="1"/>
      <c r="AGX263" s="1"/>
      <c r="AGY263" s="1"/>
      <c r="AGZ263" s="1"/>
      <c r="AHA263" s="1"/>
      <c r="AHB263" s="1"/>
      <c r="AHC263" s="1"/>
      <c r="AHD263" s="1"/>
      <c r="AHE263" s="1"/>
      <c r="AHF263" s="1"/>
      <c r="AHG263" s="1"/>
      <c r="AHH263" s="1"/>
      <c r="AHI263" s="1"/>
      <c r="AHJ263" s="1"/>
      <c r="AHK263" s="1"/>
      <c r="AHL263" s="1"/>
      <c r="AHM263" s="1"/>
      <c r="AHN263" s="1"/>
      <c r="AHO263" s="1"/>
      <c r="AHP263" s="1"/>
      <c r="AHQ263" s="1"/>
      <c r="AHR263" s="1"/>
      <c r="AHS263" s="1"/>
      <c r="AHT263" s="1"/>
      <c r="AHU263" s="1"/>
      <c r="AHV263" s="1"/>
      <c r="AHW263" s="1"/>
      <c r="AHX263" s="1"/>
      <c r="AHY263" s="1"/>
      <c r="AHZ263" s="1"/>
      <c r="AIA263" s="1"/>
      <c r="AIB263" s="1"/>
      <c r="AIC263" s="1"/>
      <c r="AID263" s="1"/>
      <c r="AIE263" s="1"/>
      <c r="AIF263" s="1"/>
      <c r="AIG263" s="1"/>
      <c r="AIH263" s="1"/>
      <c r="AII263" s="1"/>
      <c r="AIJ263" s="1"/>
      <c r="AIK263" s="1"/>
      <c r="AIL263" s="1"/>
      <c r="AIM263" s="1"/>
      <c r="AIN263" s="1"/>
      <c r="AIO263" s="1"/>
      <c r="AIP263" s="1"/>
      <c r="AIQ263" s="1"/>
      <c r="AIR263" s="1"/>
      <c r="AIS263" s="1"/>
      <c r="AIT263" s="1"/>
      <c r="AIU263" s="1"/>
      <c r="AIV263" s="1"/>
      <c r="AIW263" s="1"/>
      <c r="AIX263" s="1"/>
      <c r="AIY263" s="1"/>
      <c r="AIZ263" s="1"/>
      <c r="AJA263" s="1"/>
      <c r="AJB263" s="1"/>
      <c r="AJC263" s="1"/>
      <c r="AJD263" s="1"/>
      <c r="AJE263" s="1"/>
      <c r="AJF263" s="1"/>
      <c r="AJG263" s="1"/>
      <c r="AJH263" s="1"/>
      <c r="AJI263" s="1"/>
      <c r="AJJ263" s="1"/>
      <c r="AJK263" s="1"/>
      <c r="AJL263" s="1"/>
      <c r="AJM263" s="1"/>
      <c r="AJN263" s="1"/>
      <c r="AJO263" s="1"/>
      <c r="AJP263" s="1"/>
      <c r="AJQ263" s="1"/>
      <c r="AJR263" s="1"/>
      <c r="AJS263" s="1"/>
      <c r="AJT263" s="1"/>
      <c r="AJU263" s="1"/>
      <c r="AJV263" s="1"/>
      <c r="AJW263" s="1"/>
      <c r="AJX263" s="1"/>
      <c r="AJY263" s="1"/>
      <c r="AJZ263" s="1"/>
      <c r="AKA263" s="1"/>
      <c r="AKB263" s="1"/>
      <c r="AKC263" s="1"/>
      <c r="AKD263" s="1"/>
      <c r="AKE263" s="1"/>
      <c r="AKF263" s="1"/>
      <c r="AKG263" s="1"/>
      <c r="AKH263" s="1"/>
      <c r="AKI263" s="1"/>
      <c r="AKJ263" s="1"/>
      <c r="AKK263" s="1"/>
      <c r="AKL263" s="1"/>
      <c r="AKM263" s="1"/>
      <c r="AKN263" s="1"/>
      <c r="AKO263" s="1"/>
      <c r="AKP263" s="1"/>
      <c r="AKQ263" s="1"/>
      <c r="AKR263" s="1"/>
      <c r="AKS263" s="1"/>
      <c r="AKT263" s="1"/>
      <c r="AKU263" s="1"/>
      <c r="AKV263" s="1"/>
      <c r="AKW263" s="1"/>
      <c r="AKX263" s="1"/>
      <c r="AKY263" s="1"/>
      <c r="AKZ263" s="1"/>
      <c r="ALA263" s="1"/>
      <c r="ALB263" s="1"/>
      <c r="ALC263" s="1"/>
      <c r="ALD263" s="1"/>
      <c r="ALE263" s="1"/>
      <c r="ALF263" s="1"/>
      <c r="ALG263" s="1"/>
      <c r="ALH263" s="1"/>
      <c r="ALI263" s="1"/>
      <c r="ALJ263" s="1"/>
      <c r="ALK263" s="1"/>
      <c r="ALL263" s="1"/>
      <c r="ALM263" s="1"/>
      <c r="ALN263" s="1"/>
      <c r="ALO263" s="1"/>
      <c r="ALP263" s="1"/>
      <c r="ALQ263" s="1"/>
      <c r="ALR263" s="1"/>
      <c r="ALS263" s="1"/>
      <c r="ALT263" s="1"/>
      <c r="ALU263" s="1"/>
      <c r="ALV263" s="1"/>
      <c r="ALW263" s="1"/>
      <c r="ALX263" s="1"/>
      <c r="ALY263" s="1"/>
      <c r="ALZ263" s="1"/>
      <c r="AMA263" s="1"/>
      <c r="AMB263" s="1"/>
      <c r="AMC263" s="1"/>
      <c r="AMD263" s="1"/>
      <c r="AME263" s="1"/>
      <c r="AMF263" s="1"/>
      <c r="AMG263" s="1"/>
      <c r="AMH263" s="1"/>
      <c r="AMI263" s="1"/>
      <c r="AMJ263" s="1"/>
    </row>
    <row r="264" spans="1:1024" x14ac:dyDescent="0.25">
      <c r="A264" s="35">
        <v>256</v>
      </c>
      <c r="B264" s="3" t="s">
        <v>9</v>
      </c>
      <c r="C264" s="23">
        <f t="shared" ref="C264:C266" si="107">SUM(D264:I264)</f>
        <v>0</v>
      </c>
      <c r="D264" s="23">
        <f t="shared" ref="D264:I266" si="108">D270+D287</f>
        <v>0</v>
      </c>
      <c r="E264" s="23">
        <f t="shared" si="108"/>
        <v>0</v>
      </c>
      <c r="F264" s="23">
        <f t="shared" si="108"/>
        <v>0</v>
      </c>
      <c r="G264" s="23">
        <f t="shared" si="108"/>
        <v>0</v>
      </c>
      <c r="H264" s="23">
        <f t="shared" si="108"/>
        <v>0</v>
      </c>
      <c r="I264" s="23">
        <f t="shared" si="108"/>
        <v>0</v>
      </c>
      <c r="J264" s="23"/>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row>
    <row r="265" spans="1:1024" x14ac:dyDescent="0.25">
      <c r="A265" s="35">
        <v>257</v>
      </c>
      <c r="B265" s="3" t="s">
        <v>10</v>
      </c>
      <c r="C265" s="23">
        <f t="shared" si="107"/>
        <v>0</v>
      </c>
      <c r="D265" s="23">
        <f t="shared" si="108"/>
        <v>0</v>
      </c>
      <c r="E265" s="23">
        <f t="shared" si="108"/>
        <v>0</v>
      </c>
      <c r="F265" s="23">
        <f t="shared" si="108"/>
        <v>0</v>
      </c>
      <c r="G265" s="23">
        <f t="shared" si="108"/>
        <v>0</v>
      </c>
      <c r="H265" s="23">
        <f t="shared" si="108"/>
        <v>0</v>
      </c>
      <c r="I265" s="23">
        <f t="shared" si="108"/>
        <v>0</v>
      </c>
      <c r="J265" s="23"/>
      <c r="K265" s="7"/>
      <c r="L265" s="1"/>
      <c r="M265" s="6"/>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row>
    <row r="266" spans="1:1024" x14ac:dyDescent="0.25">
      <c r="A266" s="35">
        <v>258</v>
      </c>
      <c r="B266" s="3" t="s">
        <v>11</v>
      </c>
      <c r="C266" s="23">
        <f t="shared" si="107"/>
        <v>248719</v>
      </c>
      <c r="D266" s="23">
        <f t="shared" si="108"/>
        <v>0</v>
      </c>
      <c r="E266" s="23">
        <f t="shared" si="108"/>
        <v>0</v>
      </c>
      <c r="F266" s="23">
        <f t="shared" si="108"/>
        <v>0</v>
      </c>
      <c r="G266" s="23">
        <f t="shared" si="108"/>
        <v>0</v>
      </c>
      <c r="H266" s="23">
        <f t="shared" si="108"/>
        <v>243719</v>
      </c>
      <c r="I266" s="23">
        <f t="shared" si="108"/>
        <v>5000</v>
      </c>
      <c r="J266" s="23"/>
      <c r="K266" s="7"/>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row>
    <row r="267" spans="1:1024" x14ac:dyDescent="0.25">
      <c r="A267" s="35">
        <v>259</v>
      </c>
      <c r="B267" s="5" t="s">
        <v>34</v>
      </c>
      <c r="C267" s="23">
        <f>SUM(D267:I267)</f>
        <v>0</v>
      </c>
      <c r="D267" s="23">
        <v>0</v>
      </c>
      <c r="E267" s="23">
        <v>0</v>
      </c>
      <c r="F267" s="23">
        <v>0</v>
      </c>
      <c r="G267" s="23">
        <v>0</v>
      </c>
      <c r="H267" s="23">
        <v>0</v>
      </c>
      <c r="I267" s="23">
        <v>0</v>
      </c>
      <c r="J267" s="23"/>
      <c r="K267" s="7"/>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row>
    <row r="268" spans="1:1024" x14ac:dyDescent="0.3">
      <c r="A268" s="35">
        <v>260</v>
      </c>
      <c r="B268" s="44" t="s">
        <v>31</v>
      </c>
      <c r="C268" s="44"/>
      <c r="D268" s="44"/>
      <c r="E268" s="44"/>
      <c r="F268" s="44"/>
      <c r="G268" s="44"/>
      <c r="H268" s="44"/>
      <c r="I268" s="44"/>
      <c r="J268" s="44"/>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row>
    <row r="269" spans="1:1024" ht="37.5" x14ac:dyDescent="0.25">
      <c r="A269" s="35">
        <v>261</v>
      </c>
      <c r="B269" s="3" t="s">
        <v>32</v>
      </c>
      <c r="C269" s="23">
        <f>SUM(C270:C272)</f>
        <v>248719</v>
      </c>
      <c r="D269" s="23">
        <f t="shared" ref="D269:H269" si="109">SUM(D270:D272)</f>
        <v>0</v>
      </c>
      <c r="E269" s="23">
        <f t="shared" si="109"/>
        <v>0</v>
      </c>
      <c r="F269" s="23">
        <f t="shared" si="109"/>
        <v>0</v>
      </c>
      <c r="G269" s="23">
        <f t="shared" si="109"/>
        <v>0</v>
      </c>
      <c r="H269" s="23">
        <f t="shared" si="109"/>
        <v>243719</v>
      </c>
      <c r="I269" s="23">
        <f>SUM(I270:I272)</f>
        <v>5000</v>
      </c>
      <c r="J269" s="23"/>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c r="AKX269" s="1"/>
      <c r="AKY269" s="1"/>
      <c r="AKZ269" s="1"/>
      <c r="ALA269" s="1"/>
      <c r="ALB269" s="1"/>
      <c r="ALC269" s="1"/>
      <c r="ALD269" s="1"/>
      <c r="ALE269" s="1"/>
      <c r="ALF269" s="1"/>
      <c r="ALG269" s="1"/>
      <c r="ALH269" s="1"/>
      <c r="ALI269" s="1"/>
      <c r="ALJ269" s="1"/>
      <c r="ALK269" s="1"/>
      <c r="ALL269" s="1"/>
      <c r="ALM269" s="1"/>
      <c r="ALN269" s="1"/>
      <c r="ALO269" s="1"/>
      <c r="ALP269" s="1"/>
      <c r="ALQ269" s="1"/>
      <c r="ALR269" s="1"/>
      <c r="ALS269" s="1"/>
      <c r="ALT269" s="1"/>
      <c r="ALU269" s="1"/>
      <c r="ALV269" s="1"/>
      <c r="ALW269" s="1"/>
      <c r="ALX269" s="1"/>
      <c r="ALY269" s="1"/>
      <c r="ALZ269" s="1"/>
      <c r="AMA269" s="1"/>
      <c r="AMB269" s="1"/>
      <c r="AMC269" s="1"/>
      <c r="AMD269" s="1"/>
      <c r="AME269" s="1"/>
      <c r="AMF269" s="1"/>
      <c r="AMG269" s="1"/>
      <c r="AMH269" s="1"/>
      <c r="AMI269" s="1"/>
      <c r="AMJ269" s="1"/>
    </row>
    <row r="270" spans="1:1024" x14ac:dyDescent="0.25">
      <c r="A270" s="35">
        <v>262</v>
      </c>
      <c r="B270" s="3" t="s">
        <v>9</v>
      </c>
      <c r="C270" s="23">
        <f>SUM(D270:I270)</f>
        <v>0</v>
      </c>
      <c r="D270" s="2">
        <f t="shared" ref="D270:I272" si="110">D274+D278+D282</f>
        <v>0</v>
      </c>
      <c r="E270" s="2">
        <f t="shared" si="110"/>
        <v>0</v>
      </c>
      <c r="F270" s="2">
        <f t="shared" si="110"/>
        <v>0</v>
      </c>
      <c r="G270" s="2">
        <f t="shared" si="110"/>
        <v>0</v>
      </c>
      <c r="H270" s="2">
        <f t="shared" si="110"/>
        <v>0</v>
      </c>
      <c r="I270" s="2">
        <f t="shared" si="110"/>
        <v>0</v>
      </c>
      <c r="J270" s="23"/>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c r="AKX270" s="1"/>
      <c r="AKY270" s="1"/>
      <c r="AKZ270" s="1"/>
      <c r="ALA270" s="1"/>
      <c r="ALB270" s="1"/>
      <c r="ALC270" s="1"/>
      <c r="ALD270" s="1"/>
      <c r="ALE270" s="1"/>
      <c r="ALF270" s="1"/>
      <c r="ALG270" s="1"/>
      <c r="ALH270" s="1"/>
      <c r="ALI270" s="1"/>
      <c r="ALJ270" s="1"/>
      <c r="ALK270" s="1"/>
      <c r="ALL270" s="1"/>
      <c r="ALM270" s="1"/>
      <c r="ALN270" s="1"/>
      <c r="ALO270" s="1"/>
      <c r="ALP270" s="1"/>
      <c r="ALQ270" s="1"/>
      <c r="ALR270" s="1"/>
      <c r="ALS270" s="1"/>
      <c r="ALT270" s="1"/>
      <c r="ALU270" s="1"/>
      <c r="ALV270" s="1"/>
      <c r="ALW270" s="1"/>
      <c r="ALX270" s="1"/>
      <c r="ALY270" s="1"/>
      <c r="ALZ270" s="1"/>
      <c r="AMA270" s="1"/>
      <c r="AMB270" s="1"/>
      <c r="AMC270" s="1"/>
      <c r="AMD270" s="1"/>
      <c r="AME270" s="1"/>
      <c r="AMF270" s="1"/>
      <c r="AMG270" s="1"/>
      <c r="AMH270" s="1"/>
      <c r="AMI270" s="1"/>
      <c r="AMJ270" s="1"/>
    </row>
    <row r="271" spans="1:1024" x14ac:dyDescent="0.25">
      <c r="A271" s="35">
        <v>263</v>
      </c>
      <c r="B271" s="3" t="s">
        <v>10</v>
      </c>
      <c r="C271" s="23">
        <f>SUM(D271:I271)</f>
        <v>0</v>
      </c>
      <c r="D271" s="2">
        <f t="shared" si="110"/>
        <v>0</v>
      </c>
      <c r="E271" s="2">
        <f t="shared" si="110"/>
        <v>0</v>
      </c>
      <c r="F271" s="2">
        <f t="shared" si="110"/>
        <v>0</v>
      </c>
      <c r="G271" s="2">
        <f t="shared" si="110"/>
        <v>0</v>
      </c>
      <c r="H271" s="2">
        <f t="shared" si="110"/>
        <v>0</v>
      </c>
      <c r="I271" s="2">
        <f t="shared" si="110"/>
        <v>0</v>
      </c>
      <c r="J271" s="23"/>
      <c r="K271" s="1"/>
      <c r="L271" s="1"/>
      <c r="M271" s="6"/>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c r="JL271" s="1"/>
      <c r="JM271" s="1"/>
      <c r="JN271" s="1"/>
      <c r="JO271" s="1"/>
      <c r="JP271" s="1"/>
      <c r="JQ271" s="1"/>
      <c r="JR271" s="1"/>
      <c r="JS271" s="1"/>
      <c r="JT271" s="1"/>
      <c r="JU271" s="1"/>
      <c r="JV271" s="1"/>
      <c r="JW271" s="1"/>
      <c r="JX271" s="1"/>
      <c r="JY271" s="1"/>
      <c r="JZ271" s="1"/>
      <c r="KA271" s="1"/>
      <c r="KB271" s="1"/>
      <c r="KC271" s="1"/>
      <c r="KD271" s="1"/>
      <c r="KE271" s="1"/>
      <c r="KF271" s="1"/>
      <c r="KG271" s="1"/>
      <c r="KH271" s="1"/>
      <c r="KI271" s="1"/>
      <c r="KJ271" s="1"/>
      <c r="KK271" s="1"/>
      <c r="KL271" s="1"/>
      <c r="KM271" s="1"/>
      <c r="KN271" s="1"/>
      <c r="KO271" s="1"/>
      <c r="KP271" s="1"/>
      <c r="KQ271" s="1"/>
      <c r="KR271" s="1"/>
      <c r="KS271" s="1"/>
      <c r="KT271" s="1"/>
      <c r="KU271" s="1"/>
      <c r="KV271" s="1"/>
      <c r="KW271" s="1"/>
      <c r="KX271" s="1"/>
      <c r="KY271" s="1"/>
      <c r="KZ271" s="1"/>
      <c r="LA271" s="1"/>
      <c r="LB271" s="1"/>
      <c r="LC271" s="1"/>
      <c r="LD271" s="1"/>
      <c r="LE271" s="1"/>
      <c r="LF271" s="1"/>
      <c r="LG271" s="1"/>
      <c r="LH271" s="1"/>
      <c r="LI271" s="1"/>
      <c r="LJ271" s="1"/>
      <c r="LK271" s="1"/>
      <c r="LL271" s="1"/>
      <c r="LM271" s="1"/>
      <c r="LN271" s="1"/>
      <c r="LO271" s="1"/>
      <c r="LP271" s="1"/>
      <c r="LQ271" s="1"/>
      <c r="LR271" s="1"/>
      <c r="LS271" s="1"/>
      <c r="LT271" s="1"/>
      <c r="LU271" s="1"/>
      <c r="LV271" s="1"/>
      <c r="LW271" s="1"/>
      <c r="LX271" s="1"/>
      <c r="LY271" s="1"/>
      <c r="LZ271" s="1"/>
      <c r="MA271" s="1"/>
      <c r="MB271" s="1"/>
      <c r="MC271" s="1"/>
      <c r="MD271" s="1"/>
      <c r="ME271" s="1"/>
      <c r="MF271" s="1"/>
      <c r="MG271" s="1"/>
      <c r="MH271" s="1"/>
      <c r="MI271" s="1"/>
      <c r="MJ271" s="1"/>
      <c r="MK271" s="1"/>
      <c r="ML271" s="1"/>
      <c r="MM271" s="1"/>
      <c r="MN271" s="1"/>
      <c r="MO271" s="1"/>
      <c r="MP271" s="1"/>
      <c r="MQ271" s="1"/>
      <c r="MR271" s="1"/>
      <c r="MS271" s="1"/>
      <c r="MT271" s="1"/>
      <c r="MU271" s="1"/>
      <c r="MV271" s="1"/>
      <c r="MW271" s="1"/>
      <c r="MX271" s="1"/>
      <c r="MY271" s="1"/>
      <c r="MZ271" s="1"/>
      <c r="NA271" s="1"/>
      <c r="NB271" s="1"/>
      <c r="NC271" s="1"/>
      <c r="ND271" s="1"/>
      <c r="NE271" s="1"/>
      <c r="NF271" s="1"/>
      <c r="NG271" s="1"/>
      <c r="NH271" s="1"/>
      <c r="NI271" s="1"/>
      <c r="NJ271" s="1"/>
      <c r="NK271" s="1"/>
      <c r="NL271" s="1"/>
      <c r="NM271" s="1"/>
      <c r="NN271" s="1"/>
      <c r="NO271" s="1"/>
      <c r="NP271" s="1"/>
      <c r="NQ271" s="1"/>
      <c r="NR271" s="1"/>
      <c r="NS271" s="1"/>
      <c r="NT271" s="1"/>
      <c r="NU271" s="1"/>
      <c r="NV271" s="1"/>
      <c r="NW271" s="1"/>
      <c r="NX271" s="1"/>
      <c r="NY271" s="1"/>
      <c r="NZ271" s="1"/>
      <c r="OA271" s="1"/>
      <c r="OB271" s="1"/>
      <c r="OC271" s="1"/>
      <c r="OD271" s="1"/>
      <c r="OE271" s="1"/>
      <c r="OF271" s="1"/>
      <c r="OG271" s="1"/>
      <c r="OH271" s="1"/>
      <c r="OI271" s="1"/>
      <c r="OJ271" s="1"/>
      <c r="OK271" s="1"/>
      <c r="OL271" s="1"/>
      <c r="OM271" s="1"/>
      <c r="ON271" s="1"/>
      <c r="OO271" s="1"/>
      <c r="OP271" s="1"/>
      <c r="OQ271" s="1"/>
      <c r="OR271" s="1"/>
      <c r="OS271" s="1"/>
      <c r="OT271" s="1"/>
      <c r="OU271" s="1"/>
      <c r="OV271" s="1"/>
      <c r="OW271" s="1"/>
      <c r="OX271" s="1"/>
      <c r="OY271" s="1"/>
      <c r="OZ271" s="1"/>
      <c r="PA271" s="1"/>
      <c r="PB271" s="1"/>
      <c r="PC271" s="1"/>
      <c r="PD271" s="1"/>
      <c r="PE271" s="1"/>
      <c r="PF271" s="1"/>
      <c r="PG271" s="1"/>
      <c r="PH271" s="1"/>
      <c r="PI271" s="1"/>
      <c r="PJ271" s="1"/>
      <c r="PK271" s="1"/>
      <c r="PL271" s="1"/>
      <c r="PM271" s="1"/>
      <c r="PN271" s="1"/>
      <c r="PO271" s="1"/>
      <c r="PP271" s="1"/>
      <c r="PQ271" s="1"/>
      <c r="PR271" s="1"/>
      <c r="PS271" s="1"/>
      <c r="PT271" s="1"/>
      <c r="PU271" s="1"/>
      <c r="PV271" s="1"/>
      <c r="PW271" s="1"/>
      <c r="PX271" s="1"/>
      <c r="PY271" s="1"/>
      <c r="PZ271" s="1"/>
      <c r="QA271" s="1"/>
      <c r="QB271" s="1"/>
      <c r="QC271" s="1"/>
      <c r="QD271" s="1"/>
      <c r="QE271" s="1"/>
      <c r="QF271" s="1"/>
      <c r="QG271" s="1"/>
      <c r="QH271" s="1"/>
      <c r="QI271" s="1"/>
      <c r="QJ271" s="1"/>
      <c r="QK271" s="1"/>
      <c r="QL271" s="1"/>
      <c r="QM271" s="1"/>
      <c r="QN271" s="1"/>
      <c r="QO271" s="1"/>
      <c r="QP271" s="1"/>
      <c r="QQ271" s="1"/>
      <c r="QR271" s="1"/>
      <c r="QS271" s="1"/>
      <c r="QT271" s="1"/>
      <c r="QU271" s="1"/>
      <c r="QV271" s="1"/>
      <c r="QW271" s="1"/>
      <c r="QX271" s="1"/>
      <c r="QY271" s="1"/>
      <c r="QZ271" s="1"/>
      <c r="RA271" s="1"/>
      <c r="RB271" s="1"/>
      <c r="RC271" s="1"/>
      <c r="RD271" s="1"/>
      <c r="RE271" s="1"/>
      <c r="RF271" s="1"/>
      <c r="RG271" s="1"/>
      <c r="RH271" s="1"/>
      <c r="RI271" s="1"/>
      <c r="RJ271" s="1"/>
      <c r="RK271" s="1"/>
      <c r="RL271" s="1"/>
      <c r="RM271" s="1"/>
      <c r="RN271" s="1"/>
      <c r="RO271" s="1"/>
      <c r="RP271" s="1"/>
      <c r="RQ271" s="1"/>
      <c r="RR271" s="1"/>
      <c r="RS271" s="1"/>
      <c r="RT271" s="1"/>
      <c r="RU271" s="1"/>
      <c r="RV271" s="1"/>
      <c r="RW271" s="1"/>
      <c r="RX271" s="1"/>
      <c r="RY271" s="1"/>
      <c r="RZ271" s="1"/>
      <c r="SA271" s="1"/>
      <c r="SB271" s="1"/>
      <c r="SC271" s="1"/>
      <c r="SD271" s="1"/>
      <c r="SE271" s="1"/>
      <c r="SF271" s="1"/>
      <c r="SG271" s="1"/>
      <c r="SH271" s="1"/>
      <c r="SI271" s="1"/>
      <c r="SJ271" s="1"/>
      <c r="SK271" s="1"/>
      <c r="SL271" s="1"/>
      <c r="SM271" s="1"/>
      <c r="SN271" s="1"/>
      <c r="SO271" s="1"/>
      <c r="SP271" s="1"/>
      <c r="SQ271" s="1"/>
      <c r="SR271" s="1"/>
      <c r="SS271" s="1"/>
      <c r="ST271" s="1"/>
      <c r="SU271" s="1"/>
      <c r="SV271" s="1"/>
      <c r="SW271" s="1"/>
      <c r="SX271" s="1"/>
      <c r="SY271" s="1"/>
      <c r="SZ271" s="1"/>
      <c r="TA271" s="1"/>
      <c r="TB271" s="1"/>
      <c r="TC271" s="1"/>
      <c r="TD271" s="1"/>
      <c r="TE271" s="1"/>
      <c r="TF271" s="1"/>
      <c r="TG271" s="1"/>
      <c r="TH271" s="1"/>
      <c r="TI271" s="1"/>
      <c r="TJ271" s="1"/>
      <c r="TK271" s="1"/>
      <c r="TL271" s="1"/>
      <c r="TM271" s="1"/>
      <c r="TN271" s="1"/>
      <c r="TO271" s="1"/>
      <c r="TP271" s="1"/>
      <c r="TQ271" s="1"/>
      <c r="TR271" s="1"/>
      <c r="TS271" s="1"/>
      <c r="TT271" s="1"/>
      <c r="TU271" s="1"/>
      <c r="TV271" s="1"/>
      <c r="TW271" s="1"/>
      <c r="TX271" s="1"/>
      <c r="TY271" s="1"/>
      <c r="TZ271" s="1"/>
      <c r="UA271" s="1"/>
      <c r="UB271" s="1"/>
      <c r="UC271" s="1"/>
      <c r="UD271" s="1"/>
      <c r="UE271" s="1"/>
      <c r="UF271" s="1"/>
      <c r="UG271" s="1"/>
      <c r="UH271" s="1"/>
      <c r="UI271" s="1"/>
      <c r="UJ271" s="1"/>
      <c r="UK271" s="1"/>
      <c r="UL271" s="1"/>
      <c r="UM271" s="1"/>
      <c r="UN271" s="1"/>
      <c r="UO271" s="1"/>
      <c r="UP271" s="1"/>
      <c r="UQ271" s="1"/>
      <c r="UR271" s="1"/>
      <c r="US271" s="1"/>
      <c r="UT271" s="1"/>
      <c r="UU271" s="1"/>
      <c r="UV271" s="1"/>
      <c r="UW271" s="1"/>
      <c r="UX271" s="1"/>
      <c r="UY271" s="1"/>
      <c r="UZ271" s="1"/>
      <c r="VA271" s="1"/>
      <c r="VB271" s="1"/>
      <c r="VC271" s="1"/>
      <c r="VD271" s="1"/>
      <c r="VE271" s="1"/>
      <c r="VF271" s="1"/>
      <c r="VG271" s="1"/>
      <c r="VH271" s="1"/>
      <c r="VI271" s="1"/>
      <c r="VJ271" s="1"/>
      <c r="VK271" s="1"/>
      <c r="VL271" s="1"/>
      <c r="VM271" s="1"/>
      <c r="VN271" s="1"/>
      <c r="VO271" s="1"/>
      <c r="VP271" s="1"/>
      <c r="VQ271" s="1"/>
      <c r="VR271" s="1"/>
      <c r="VS271" s="1"/>
      <c r="VT271" s="1"/>
      <c r="VU271" s="1"/>
      <c r="VV271" s="1"/>
      <c r="VW271" s="1"/>
      <c r="VX271" s="1"/>
      <c r="VY271" s="1"/>
      <c r="VZ271" s="1"/>
      <c r="WA271" s="1"/>
      <c r="WB271" s="1"/>
      <c r="WC271" s="1"/>
      <c r="WD271" s="1"/>
      <c r="WE271" s="1"/>
      <c r="WF271" s="1"/>
      <c r="WG271" s="1"/>
      <c r="WH271" s="1"/>
      <c r="WI271" s="1"/>
      <c r="WJ271" s="1"/>
      <c r="WK271" s="1"/>
      <c r="WL271" s="1"/>
      <c r="WM271" s="1"/>
      <c r="WN271" s="1"/>
      <c r="WO271" s="1"/>
      <c r="WP271" s="1"/>
      <c r="WQ271" s="1"/>
      <c r="WR271" s="1"/>
      <c r="WS271" s="1"/>
      <c r="WT271" s="1"/>
      <c r="WU271" s="1"/>
      <c r="WV271" s="1"/>
      <c r="WW271" s="1"/>
      <c r="WX271" s="1"/>
      <c r="WY271" s="1"/>
      <c r="WZ271" s="1"/>
      <c r="XA271" s="1"/>
      <c r="XB271" s="1"/>
      <c r="XC271" s="1"/>
      <c r="XD271" s="1"/>
      <c r="XE271" s="1"/>
      <c r="XF271" s="1"/>
      <c r="XG271" s="1"/>
      <c r="XH271" s="1"/>
      <c r="XI271" s="1"/>
      <c r="XJ271" s="1"/>
      <c r="XK271" s="1"/>
      <c r="XL271" s="1"/>
      <c r="XM271" s="1"/>
      <c r="XN271" s="1"/>
      <c r="XO271" s="1"/>
      <c r="XP271" s="1"/>
      <c r="XQ271" s="1"/>
      <c r="XR271" s="1"/>
      <c r="XS271" s="1"/>
      <c r="XT271" s="1"/>
      <c r="XU271" s="1"/>
      <c r="XV271" s="1"/>
      <c r="XW271" s="1"/>
      <c r="XX271" s="1"/>
      <c r="XY271" s="1"/>
      <c r="XZ271" s="1"/>
      <c r="YA271" s="1"/>
      <c r="YB271" s="1"/>
      <c r="YC271" s="1"/>
      <c r="YD271" s="1"/>
      <c r="YE271" s="1"/>
      <c r="YF271" s="1"/>
      <c r="YG271" s="1"/>
      <c r="YH271" s="1"/>
      <c r="YI271" s="1"/>
      <c r="YJ271" s="1"/>
      <c r="YK271" s="1"/>
      <c r="YL271" s="1"/>
      <c r="YM271" s="1"/>
      <c r="YN271" s="1"/>
      <c r="YO271" s="1"/>
      <c r="YP271" s="1"/>
      <c r="YQ271" s="1"/>
      <c r="YR271" s="1"/>
      <c r="YS271" s="1"/>
      <c r="YT271" s="1"/>
      <c r="YU271" s="1"/>
      <c r="YV271" s="1"/>
      <c r="YW271" s="1"/>
      <c r="YX271" s="1"/>
      <c r="YY271" s="1"/>
      <c r="YZ271" s="1"/>
      <c r="ZA271" s="1"/>
      <c r="ZB271" s="1"/>
      <c r="ZC271" s="1"/>
      <c r="ZD271" s="1"/>
      <c r="ZE271" s="1"/>
      <c r="ZF271" s="1"/>
      <c r="ZG271" s="1"/>
      <c r="ZH271" s="1"/>
      <c r="ZI271" s="1"/>
      <c r="ZJ271" s="1"/>
      <c r="ZK271" s="1"/>
      <c r="ZL271" s="1"/>
      <c r="ZM271" s="1"/>
      <c r="ZN271" s="1"/>
      <c r="ZO271" s="1"/>
      <c r="ZP271" s="1"/>
      <c r="ZQ271" s="1"/>
      <c r="ZR271" s="1"/>
      <c r="ZS271" s="1"/>
      <c r="ZT271" s="1"/>
      <c r="ZU271" s="1"/>
      <c r="ZV271" s="1"/>
      <c r="ZW271" s="1"/>
      <c r="ZX271" s="1"/>
      <c r="ZY271" s="1"/>
      <c r="ZZ271" s="1"/>
      <c r="AAA271" s="1"/>
      <c r="AAB271" s="1"/>
      <c r="AAC271" s="1"/>
      <c r="AAD271" s="1"/>
      <c r="AAE271" s="1"/>
      <c r="AAF271" s="1"/>
      <c r="AAG271" s="1"/>
      <c r="AAH271" s="1"/>
      <c r="AAI271" s="1"/>
      <c r="AAJ271" s="1"/>
      <c r="AAK271" s="1"/>
      <c r="AAL271" s="1"/>
      <c r="AAM271" s="1"/>
      <c r="AAN271" s="1"/>
      <c r="AAO271" s="1"/>
      <c r="AAP271" s="1"/>
      <c r="AAQ271" s="1"/>
      <c r="AAR271" s="1"/>
      <c r="AAS271" s="1"/>
      <c r="AAT271" s="1"/>
      <c r="AAU271" s="1"/>
      <c r="AAV271" s="1"/>
      <c r="AAW271" s="1"/>
      <c r="AAX271" s="1"/>
      <c r="AAY271" s="1"/>
      <c r="AAZ271" s="1"/>
      <c r="ABA271" s="1"/>
      <c r="ABB271" s="1"/>
      <c r="ABC271" s="1"/>
      <c r="ABD271" s="1"/>
      <c r="ABE271" s="1"/>
      <c r="ABF271" s="1"/>
      <c r="ABG271" s="1"/>
      <c r="ABH271" s="1"/>
      <c r="ABI271" s="1"/>
      <c r="ABJ271" s="1"/>
      <c r="ABK271" s="1"/>
      <c r="ABL271" s="1"/>
      <c r="ABM271" s="1"/>
      <c r="ABN271" s="1"/>
      <c r="ABO271" s="1"/>
      <c r="ABP271" s="1"/>
      <c r="ABQ271" s="1"/>
      <c r="ABR271" s="1"/>
      <c r="ABS271" s="1"/>
      <c r="ABT271" s="1"/>
      <c r="ABU271" s="1"/>
      <c r="ABV271" s="1"/>
      <c r="ABW271" s="1"/>
      <c r="ABX271" s="1"/>
      <c r="ABY271" s="1"/>
      <c r="ABZ271" s="1"/>
      <c r="ACA271" s="1"/>
      <c r="ACB271" s="1"/>
      <c r="ACC271" s="1"/>
      <c r="ACD271" s="1"/>
      <c r="ACE271" s="1"/>
      <c r="ACF271" s="1"/>
      <c r="ACG271" s="1"/>
      <c r="ACH271" s="1"/>
      <c r="ACI271" s="1"/>
      <c r="ACJ271" s="1"/>
      <c r="ACK271" s="1"/>
      <c r="ACL271" s="1"/>
      <c r="ACM271" s="1"/>
      <c r="ACN271" s="1"/>
      <c r="ACO271" s="1"/>
      <c r="ACP271" s="1"/>
      <c r="ACQ271" s="1"/>
      <c r="ACR271" s="1"/>
      <c r="ACS271" s="1"/>
      <c r="ACT271" s="1"/>
      <c r="ACU271" s="1"/>
      <c r="ACV271" s="1"/>
      <c r="ACW271" s="1"/>
      <c r="ACX271" s="1"/>
      <c r="ACY271" s="1"/>
      <c r="ACZ271" s="1"/>
      <c r="ADA271" s="1"/>
      <c r="ADB271" s="1"/>
      <c r="ADC271" s="1"/>
      <c r="ADD271" s="1"/>
      <c r="ADE271" s="1"/>
      <c r="ADF271" s="1"/>
      <c r="ADG271" s="1"/>
      <c r="ADH271" s="1"/>
      <c r="ADI271" s="1"/>
      <c r="ADJ271" s="1"/>
      <c r="ADK271" s="1"/>
      <c r="ADL271" s="1"/>
      <c r="ADM271" s="1"/>
      <c r="ADN271" s="1"/>
      <c r="ADO271" s="1"/>
      <c r="ADP271" s="1"/>
      <c r="ADQ271" s="1"/>
      <c r="ADR271" s="1"/>
      <c r="ADS271" s="1"/>
      <c r="ADT271" s="1"/>
      <c r="ADU271" s="1"/>
      <c r="ADV271" s="1"/>
      <c r="ADW271" s="1"/>
      <c r="ADX271" s="1"/>
      <c r="ADY271" s="1"/>
      <c r="ADZ271" s="1"/>
      <c r="AEA271" s="1"/>
      <c r="AEB271" s="1"/>
      <c r="AEC271" s="1"/>
      <c r="AED271" s="1"/>
      <c r="AEE271" s="1"/>
      <c r="AEF271" s="1"/>
      <c r="AEG271" s="1"/>
      <c r="AEH271" s="1"/>
      <c r="AEI271" s="1"/>
      <c r="AEJ271" s="1"/>
      <c r="AEK271" s="1"/>
      <c r="AEL271" s="1"/>
      <c r="AEM271" s="1"/>
      <c r="AEN271" s="1"/>
      <c r="AEO271" s="1"/>
      <c r="AEP271" s="1"/>
      <c r="AEQ271" s="1"/>
      <c r="AER271" s="1"/>
      <c r="AES271" s="1"/>
      <c r="AET271" s="1"/>
      <c r="AEU271" s="1"/>
      <c r="AEV271" s="1"/>
      <c r="AEW271" s="1"/>
      <c r="AEX271" s="1"/>
      <c r="AEY271" s="1"/>
      <c r="AEZ271" s="1"/>
      <c r="AFA271" s="1"/>
      <c r="AFB271" s="1"/>
      <c r="AFC271" s="1"/>
      <c r="AFD271" s="1"/>
      <c r="AFE271" s="1"/>
      <c r="AFF271" s="1"/>
      <c r="AFG271" s="1"/>
      <c r="AFH271" s="1"/>
      <c r="AFI271" s="1"/>
      <c r="AFJ271" s="1"/>
      <c r="AFK271" s="1"/>
      <c r="AFL271" s="1"/>
      <c r="AFM271" s="1"/>
      <c r="AFN271" s="1"/>
      <c r="AFO271" s="1"/>
      <c r="AFP271" s="1"/>
      <c r="AFQ271" s="1"/>
      <c r="AFR271" s="1"/>
      <c r="AFS271" s="1"/>
      <c r="AFT271" s="1"/>
      <c r="AFU271" s="1"/>
      <c r="AFV271" s="1"/>
      <c r="AFW271" s="1"/>
      <c r="AFX271" s="1"/>
      <c r="AFY271" s="1"/>
      <c r="AFZ271" s="1"/>
      <c r="AGA271" s="1"/>
      <c r="AGB271" s="1"/>
      <c r="AGC271" s="1"/>
      <c r="AGD271" s="1"/>
      <c r="AGE271" s="1"/>
      <c r="AGF271" s="1"/>
      <c r="AGG271" s="1"/>
      <c r="AGH271" s="1"/>
      <c r="AGI271" s="1"/>
      <c r="AGJ271" s="1"/>
      <c r="AGK271" s="1"/>
      <c r="AGL271" s="1"/>
      <c r="AGM271" s="1"/>
      <c r="AGN271" s="1"/>
      <c r="AGO271" s="1"/>
      <c r="AGP271" s="1"/>
      <c r="AGQ271" s="1"/>
      <c r="AGR271" s="1"/>
      <c r="AGS271" s="1"/>
      <c r="AGT271" s="1"/>
      <c r="AGU271" s="1"/>
      <c r="AGV271" s="1"/>
      <c r="AGW271" s="1"/>
      <c r="AGX271" s="1"/>
      <c r="AGY271" s="1"/>
      <c r="AGZ271" s="1"/>
      <c r="AHA271" s="1"/>
      <c r="AHB271" s="1"/>
      <c r="AHC271" s="1"/>
      <c r="AHD271" s="1"/>
      <c r="AHE271" s="1"/>
      <c r="AHF271" s="1"/>
      <c r="AHG271" s="1"/>
      <c r="AHH271" s="1"/>
      <c r="AHI271" s="1"/>
      <c r="AHJ271" s="1"/>
      <c r="AHK271" s="1"/>
      <c r="AHL271" s="1"/>
      <c r="AHM271" s="1"/>
      <c r="AHN271" s="1"/>
      <c r="AHO271" s="1"/>
      <c r="AHP271" s="1"/>
      <c r="AHQ271" s="1"/>
      <c r="AHR271" s="1"/>
      <c r="AHS271" s="1"/>
      <c r="AHT271" s="1"/>
      <c r="AHU271" s="1"/>
      <c r="AHV271" s="1"/>
      <c r="AHW271" s="1"/>
      <c r="AHX271" s="1"/>
      <c r="AHY271" s="1"/>
      <c r="AHZ271" s="1"/>
      <c r="AIA271" s="1"/>
      <c r="AIB271" s="1"/>
      <c r="AIC271" s="1"/>
      <c r="AID271" s="1"/>
      <c r="AIE271" s="1"/>
      <c r="AIF271" s="1"/>
      <c r="AIG271" s="1"/>
      <c r="AIH271" s="1"/>
      <c r="AII271" s="1"/>
      <c r="AIJ271" s="1"/>
      <c r="AIK271" s="1"/>
      <c r="AIL271" s="1"/>
      <c r="AIM271" s="1"/>
      <c r="AIN271" s="1"/>
      <c r="AIO271" s="1"/>
      <c r="AIP271" s="1"/>
      <c r="AIQ271" s="1"/>
      <c r="AIR271" s="1"/>
      <c r="AIS271" s="1"/>
      <c r="AIT271" s="1"/>
      <c r="AIU271" s="1"/>
      <c r="AIV271" s="1"/>
      <c r="AIW271" s="1"/>
      <c r="AIX271" s="1"/>
      <c r="AIY271" s="1"/>
      <c r="AIZ271" s="1"/>
      <c r="AJA271" s="1"/>
      <c r="AJB271" s="1"/>
      <c r="AJC271" s="1"/>
      <c r="AJD271" s="1"/>
      <c r="AJE271" s="1"/>
      <c r="AJF271" s="1"/>
      <c r="AJG271" s="1"/>
      <c r="AJH271" s="1"/>
      <c r="AJI271" s="1"/>
      <c r="AJJ271" s="1"/>
      <c r="AJK271" s="1"/>
      <c r="AJL271" s="1"/>
      <c r="AJM271" s="1"/>
      <c r="AJN271" s="1"/>
      <c r="AJO271" s="1"/>
      <c r="AJP271" s="1"/>
      <c r="AJQ271" s="1"/>
      <c r="AJR271" s="1"/>
      <c r="AJS271" s="1"/>
      <c r="AJT271" s="1"/>
      <c r="AJU271" s="1"/>
      <c r="AJV271" s="1"/>
      <c r="AJW271" s="1"/>
      <c r="AJX271" s="1"/>
      <c r="AJY271" s="1"/>
      <c r="AJZ271" s="1"/>
      <c r="AKA271" s="1"/>
      <c r="AKB271" s="1"/>
      <c r="AKC271" s="1"/>
      <c r="AKD271" s="1"/>
      <c r="AKE271" s="1"/>
      <c r="AKF271" s="1"/>
      <c r="AKG271" s="1"/>
      <c r="AKH271" s="1"/>
      <c r="AKI271" s="1"/>
      <c r="AKJ271" s="1"/>
      <c r="AKK271" s="1"/>
      <c r="AKL271" s="1"/>
      <c r="AKM271" s="1"/>
      <c r="AKN271" s="1"/>
      <c r="AKO271" s="1"/>
      <c r="AKP271" s="1"/>
      <c r="AKQ271" s="1"/>
      <c r="AKR271" s="1"/>
      <c r="AKS271" s="1"/>
      <c r="AKT271" s="1"/>
      <c r="AKU271" s="1"/>
      <c r="AKV271" s="1"/>
      <c r="AKW271" s="1"/>
      <c r="AKX271" s="1"/>
      <c r="AKY271" s="1"/>
      <c r="AKZ271" s="1"/>
      <c r="ALA271" s="1"/>
      <c r="ALB271" s="1"/>
      <c r="ALC271" s="1"/>
      <c r="ALD271" s="1"/>
      <c r="ALE271" s="1"/>
      <c r="ALF271" s="1"/>
      <c r="ALG271" s="1"/>
      <c r="ALH271" s="1"/>
      <c r="ALI271" s="1"/>
      <c r="ALJ271" s="1"/>
      <c r="ALK271" s="1"/>
      <c r="ALL271" s="1"/>
      <c r="ALM271" s="1"/>
      <c r="ALN271" s="1"/>
      <c r="ALO271" s="1"/>
      <c r="ALP271" s="1"/>
      <c r="ALQ271" s="1"/>
      <c r="ALR271" s="1"/>
      <c r="ALS271" s="1"/>
      <c r="ALT271" s="1"/>
      <c r="ALU271" s="1"/>
      <c r="ALV271" s="1"/>
      <c r="ALW271" s="1"/>
      <c r="ALX271" s="1"/>
      <c r="ALY271" s="1"/>
      <c r="ALZ271" s="1"/>
      <c r="AMA271" s="1"/>
      <c r="AMB271" s="1"/>
      <c r="AMC271" s="1"/>
      <c r="AMD271" s="1"/>
      <c r="AME271" s="1"/>
      <c r="AMF271" s="1"/>
      <c r="AMG271" s="1"/>
      <c r="AMH271" s="1"/>
      <c r="AMI271" s="1"/>
      <c r="AMJ271" s="1"/>
    </row>
    <row r="272" spans="1:1024" s="11" customFormat="1" x14ac:dyDescent="0.25">
      <c r="A272" s="35">
        <v>264</v>
      </c>
      <c r="B272" s="3" t="s">
        <v>11</v>
      </c>
      <c r="C272" s="23">
        <f>SUM(D272:I272)</f>
        <v>248719</v>
      </c>
      <c r="D272" s="2">
        <f t="shared" si="110"/>
        <v>0</v>
      </c>
      <c r="E272" s="2">
        <f t="shared" si="110"/>
        <v>0</v>
      </c>
      <c r="F272" s="2">
        <f t="shared" si="110"/>
        <v>0</v>
      </c>
      <c r="G272" s="2">
        <f t="shared" si="110"/>
        <v>0</v>
      </c>
      <c r="H272" s="2">
        <f t="shared" si="110"/>
        <v>243719</v>
      </c>
      <c r="I272" s="2">
        <f t="shared" si="110"/>
        <v>5000</v>
      </c>
      <c r="J272" s="23"/>
    </row>
    <row r="273" spans="1:1024" s="4" customFormat="1" ht="75" x14ac:dyDescent="0.25">
      <c r="A273" s="35">
        <v>265</v>
      </c>
      <c r="B273" s="15" t="s">
        <v>87</v>
      </c>
      <c r="C273" s="13">
        <f t="shared" ref="C273:H273" si="111">SUM(C274:C276)</f>
        <v>0</v>
      </c>
      <c r="D273" s="13">
        <f t="shared" si="111"/>
        <v>0</v>
      </c>
      <c r="E273" s="13">
        <f t="shared" si="111"/>
        <v>0</v>
      </c>
      <c r="F273" s="13">
        <f t="shared" si="111"/>
        <v>0</v>
      </c>
      <c r="G273" s="13">
        <f t="shared" si="111"/>
        <v>0</v>
      </c>
      <c r="H273" s="13">
        <f t="shared" si="111"/>
        <v>0</v>
      </c>
      <c r="I273" s="13">
        <f>SUM(I274:I276)</f>
        <v>0</v>
      </c>
      <c r="J273" s="13" t="s">
        <v>79</v>
      </c>
    </row>
    <row r="274" spans="1:1024" x14ac:dyDescent="0.25">
      <c r="A274" s="35">
        <v>266</v>
      </c>
      <c r="B274" s="3" t="s">
        <v>9</v>
      </c>
      <c r="C274" s="23">
        <f>SUM(D274:I274)</f>
        <v>0</v>
      </c>
      <c r="D274" s="2">
        <v>0</v>
      </c>
      <c r="E274" s="2">
        <v>0</v>
      </c>
      <c r="F274" s="2">
        <v>0</v>
      </c>
      <c r="G274" s="2">
        <v>0</v>
      </c>
      <c r="H274" s="2">
        <v>0</v>
      </c>
      <c r="I274" s="2">
        <v>0</v>
      </c>
      <c r="J274" s="23"/>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c r="JL274" s="1"/>
      <c r="JM274" s="1"/>
      <c r="JN274" s="1"/>
      <c r="JO274" s="1"/>
      <c r="JP274" s="1"/>
      <c r="JQ274" s="1"/>
      <c r="JR274" s="1"/>
      <c r="JS274" s="1"/>
      <c r="JT274" s="1"/>
      <c r="JU274" s="1"/>
      <c r="JV274" s="1"/>
      <c r="JW274" s="1"/>
      <c r="JX274" s="1"/>
      <c r="JY274" s="1"/>
      <c r="JZ274" s="1"/>
      <c r="KA274" s="1"/>
      <c r="KB274" s="1"/>
      <c r="KC274" s="1"/>
      <c r="KD274" s="1"/>
      <c r="KE274" s="1"/>
      <c r="KF274" s="1"/>
      <c r="KG274" s="1"/>
      <c r="KH274" s="1"/>
      <c r="KI274" s="1"/>
      <c r="KJ274" s="1"/>
      <c r="KK274" s="1"/>
      <c r="KL274" s="1"/>
      <c r="KM274" s="1"/>
      <c r="KN274" s="1"/>
      <c r="KO274" s="1"/>
      <c r="KP274" s="1"/>
      <c r="KQ274" s="1"/>
      <c r="KR274" s="1"/>
      <c r="KS274" s="1"/>
      <c r="KT274" s="1"/>
      <c r="KU274" s="1"/>
      <c r="KV274" s="1"/>
      <c r="KW274" s="1"/>
      <c r="KX274" s="1"/>
      <c r="KY274" s="1"/>
      <c r="KZ274" s="1"/>
      <c r="LA274" s="1"/>
      <c r="LB274" s="1"/>
      <c r="LC274" s="1"/>
      <c r="LD274" s="1"/>
      <c r="LE274" s="1"/>
      <c r="LF274" s="1"/>
      <c r="LG274" s="1"/>
      <c r="LH274" s="1"/>
      <c r="LI274" s="1"/>
      <c r="LJ274" s="1"/>
      <c r="LK274" s="1"/>
      <c r="LL274" s="1"/>
      <c r="LM274" s="1"/>
      <c r="LN274" s="1"/>
      <c r="LO274" s="1"/>
      <c r="LP274" s="1"/>
      <c r="LQ274" s="1"/>
      <c r="LR274" s="1"/>
      <c r="LS274" s="1"/>
      <c r="LT274" s="1"/>
      <c r="LU274" s="1"/>
      <c r="LV274" s="1"/>
      <c r="LW274" s="1"/>
      <c r="LX274" s="1"/>
      <c r="LY274" s="1"/>
      <c r="LZ274" s="1"/>
      <c r="MA274" s="1"/>
      <c r="MB274" s="1"/>
      <c r="MC274" s="1"/>
      <c r="MD274" s="1"/>
      <c r="ME274" s="1"/>
      <c r="MF274" s="1"/>
      <c r="MG274" s="1"/>
      <c r="MH274" s="1"/>
      <c r="MI274" s="1"/>
      <c r="MJ274" s="1"/>
      <c r="MK274" s="1"/>
      <c r="ML274" s="1"/>
      <c r="MM274" s="1"/>
      <c r="MN274" s="1"/>
      <c r="MO274" s="1"/>
      <c r="MP274" s="1"/>
      <c r="MQ274" s="1"/>
      <c r="MR274" s="1"/>
      <c r="MS274" s="1"/>
      <c r="MT274" s="1"/>
      <c r="MU274" s="1"/>
      <c r="MV274" s="1"/>
      <c r="MW274" s="1"/>
      <c r="MX274" s="1"/>
      <c r="MY274" s="1"/>
      <c r="MZ274" s="1"/>
      <c r="NA274" s="1"/>
      <c r="NB274" s="1"/>
      <c r="NC274" s="1"/>
      <c r="ND274" s="1"/>
      <c r="NE274" s="1"/>
      <c r="NF274" s="1"/>
      <c r="NG274" s="1"/>
      <c r="NH274" s="1"/>
      <c r="NI274" s="1"/>
      <c r="NJ274" s="1"/>
      <c r="NK274" s="1"/>
      <c r="NL274" s="1"/>
      <c r="NM274" s="1"/>
      <c r="NN274" s="1"/>
      <c r="NO274" s="1"/>
      <c r="NP274" s="1"/>
      <c r="NQ274" s="1"/>
      <c r="NR274" s="1"/>
      <c r="NS274" s="1"/>
      <c r="NT274" s="1"/>
      <c r="NU274" s="1"/>
      <c r="NV274" s="1"/>
      <c r="NW274" s="1"/>
      <c r="NX274" s="1"/>
      <c r="NY274" s="1"/>
      <c r="NZ274" s="1"/>
      <c r="OA274" s="1"/>
      <c r="OB274" s="1"/>
      <c r="OC274" s="1"/>
      <c r="OD274" s="1"/>
      <c r="OE274" s="1"/>
      <c r="OF274" s="1"/>
      <c r="OG274" s="1"/>
      <c r="OH274" s="1"/>
      <c r="OI274" s="1"/>
      <c r="OJ274" s="1"/>
      <c r="OK274" s="1"/>
      <c r="OL274" s="1"/>
      <c r="OM274" s="1"/>
      <c r="ON274" s="1"/>
      <c r="OO274" s="1"/>
      <c r="OP274" s="1"/>
      <c r="OQ274" s="1"/>
      <c r="OR274" s="1"/>
      <c r="OS274" s="1"/>
      <c r="OT274" s="1"/>
      <c r="OU274" s="1"/>
      <c r="OV274" s="1"/>
      <c r="OW274" s="1"/>
      <c r="OX274" s="1"/>
      <c r="OY274" s="1"/>
      <c r="OZ274" s="1"/>
      <c r="PA274" s="1"/>
      <c r="PB274" s="1"/>
      <c r="PC274" s="1"/>
      <c r="PD274" s="1"/>
      <c r="PE274" s="1"/>
      <c r="PF274" s="1"/>
      <c r="PG274" s="1"/>
      <c r="PH274" s="1"/>
      <c r="PI274" s="1"/>
      <c r="PJ274" s="1"/>
      <c r="PK274" s="1"/>
      <c r="PL274" s="1"/>
      <c r="PM274" s="1"/>
      <c r="PN274" s="1"/>
      <c r="PO274" s="1"/>
      <c r="PP274" s="1"/>
      <c r="PQ274" s="1"/>
      <c r="PR274" s="1"/>
      <c r="PS274" s="1"/>
      <c r="PT274" s="1"/>
      <c r="PU274" s="1"/>
      <c r="PV274" s="1"/>
      <c r="PW274" s="1"/>
      <c r="PX274" s="1"/>
      <c r="PY274" s="1"/>
      <c r="PZ274" s="1"/>
      <c r="QA274" s="1"/>
      <c r="QB274" s="1"/>
      <c r="QC274" s="1"/>
      <c r="QD274" s="1"/>
      <c r="QE274" s="1"/>
      <c r="QF274" s="1"/>
      <c r="QG274" s="1"/>
      <c r="QH274" s="1"/>
      <c r="QI274" s="1"/>
      <c r="QJ274" s="1"/>
      <c r="QK274" s="1"/>
      <c r="QL274" s="1"/>
      <c r="QM274" s="1"/>
      <c r="QN274" s="1"/>
      <c r="QO274" s="1"/>
      <c r="QP274" s="1"/>
      <c r="QQ274" s="1"/>
      <c r="QR274" s="1"/>
      <c r="QS274" s="1"/>
      <c r="QT274" s="1"/>
      <c r="QU274" s="1"/>
      <c r="QV274" s="1"/>
      <c r="QW274" s="1"/>
      <c r="QX274" s="1"/>
      <c r="QY274" s="1"/>
      <c r="QZ274" s="1"/>
      <c r="RA274" s="1"/>
      <c r="RB274" s="1"/>
      <c r="RC274" s="1"/>
      <c r="RD274" s="1"/>
      <c r="RE274" s="1"/>
      <c r="RF274" s="1"/>
      <c r="RG274" s="1"/>
      <c r="RH274" s="1"/>
      <c r="RI274" s="1"/>
      <c r="RJ274" s="1"/>
      <c r="RK274" s="1"/>
      <c r="RL274" s="1"/>
      <c r="RM274" s="1"/>
      <c r="RN274" s="1"/>
      <c r="RO274" s="1"/>
      <c r="RP274" s="1"/>
      <c r="RQ274" s="1"/>
      <c r="RR274" s="1"/>
      <c r="RS274" s="1"/>
      <c r="RT274" s="1"/>
      <c r="RU274" s="1"/>
      <c r="RV274" s="1"/>
      <c r="RW274" s="1"/>
      <c r="RX274" s="1"/>
      <c r="RY274" s="1"/>
      <c r="RZ274" s="1"/>
      <c r="SA274" s="1"/>
      <c r="SB274" s="1"/>
      <c r="SC274" s="1"/>
      <c r="SD274" s="1"/>
      <c r="SE274" s="1"/>
      <c r="SF274" s="1"/>
      <c r="SG274" s="1"/>
      <c r="SH274" s="1"/>
      <c r="SI274" s="1"/>
      <c r="SJ274" s="1"/>
      <c r="SK274" s="1"/>
      <c r="SL274" s="1"/>
      <c r="SM274" s="1"/>
      <c r="SN274" s="1"/>
      <c r="SO274" s="1"/>
      <c r="SP274" s="1"/>
      <c r="SQ274" s="1"/>
      <c r="SR274" s="1"/>
      <c r="SS274" s="1"/>
      <c r="ST274" s="1"/>
      <c r="SU274" s="1"/>
      <c r="SV274" s="1"/>
      <c r="SW274" s="1"/>
      <c r="SX274" s="1"/>
      <c r="SY274" s="1"/>
      <c r="SZ274" s="1"/>
      <c r="TA274" s="1"/>
      <c r="TB274" s="1"/>
      <c r="TC274" s="1"/>
      <c r="TD274" s="1"/>
      <c r="TE274" s="1"/>
      <c r="TF274" s="1"/>
      <c r="TG274" s="1"/>
      <c r="TH274" s="1"/>
      <c r="TI274" s="1"/>
      <c r="TJ274" s="1"/>
      <c r="TK274" s="1"/>
      <c r="TL274" s="1"/>
      <c r="TM274" s="1"/>
      <c r="TN274" s="1"/>
      <c r="TO274" s="1"/>
      <c r="TP274" s="1"/>
      <c r="TQ274" s="1"/>
      <c r="TR274" s="1"/>
      <c r="TS274" s="1"/>
      <c r="TT274" s="1"/>
      <c r="TU274" s="1"/>
      <c r="TV274" s="1"/>
      <c r="TW274" s="1"/>
      <c r="TX274" s="1"/>
      <c r="TY274" s="1"/>
      <c r="TZ274" s="1"/>
      <c r="UA274" s="1"/>
      <c r="UB274" s="1"/>
      <c r="UC274" s="1"/>
      <c r="UD274" s="1"/>
      <c r="UE274" s="1"/>
      <c r="UF274" s="1"/>
      <c r="UG274" s="1"/>
      <c r="UH274" s="1"/>
      <c r="UI274" s="1"/>
      <c r="UJ274" s="1"/>
      <c r="UK274" s="1"/>
      <c r="UL274" s="1"/>
      <c r="UM274" s="1"/>
      <c r="UN274" s="1"/>
      <c r="UO274" s="1"/>
      <c r="UP274" s="1"/>
      <c r="UQ274" s="1"/>
      <c r="UR274" s="1"/>
      <c r="US274" s="1"/>
      <c r="UT274" s="1"/>
      <c r="UU274" s="1"/>
      <c r="UV274" s="1"/>
      <c r="UW274" s="1"/>
      <c r="UX274" s="1"/>
      <c r="UY274" s="1"/>
      <c r="UZ274" s="1"/>
      <c r="VA274" s="1"/>
      <c r="VB274" s="1"/>
      <c r="VC274" s="1"/>
      <c r="VD274" s="1"/>
      <c r="VE274" s="1"/>
      <c r="VF274" s="1"/>
      <c r="VG274" s="1"/>
      <c r="VH274" s="1"/>
      <c r="VI274" s="1"/>
      <c r="VJ274" s="1"/>
      <c r="VK274" s="1"/>
      <c r="VL274" s="1"/>
      <c r="VM274" s="1"/>
      <c r="VN274" s="1"/>
      <c r="VO274" s="1"/>
      <c r="VP274" s="1"/>
      <c r="VQ274" s="1"/>
      <c r="VR274" s="1"/>
      <c r="VS274" s="1"/>
      <c r="VT274" s="1"/>
      <c r="VU274" s="1"/>
      <c r="VV274" s="1"/>
      <c r="VW274" s="1"/>
      <c r="VX274" s="1"/>
      <c r="VY274" s="1"/>
      <c r="VZ274" s="1"/>
      <c r="WA274" s="1"/>
      <c r="WB274" s="1"/>
      <c r="WC274" s="1"/>
      <c r="WD274" s="1"/>
      <c r="WE274" s="1"/>
      <c r="WF274" s="1"/>
      <c r="WG274" s="1"/>
      <c r="WH274" s="1"/>
      <c r="WI274" s="1"/>
      <c r="WJ274" s="1"/>
      <c r="WK274" s="1"/>
      <c r="WL274" s="1"/>
      <c r="WM274" s="1"/>
      <c r="WN274" s="1"/>
      <c r="WO274" s="1"/>
      <c r="WP274" s="1"/>
      <c r="WQ274" s="1"/>
      <c r="WR274" s="1"/>
      <c r="WS274" s="1"/>
      <c r="WT274" s="1"/>
      <c r="WU274" s="1"/>
      <c r="WV274" s="1"/>
      <c r="WW274" s="1"/>
      <c r="WX274" s="1"/>
      <c r="WY274" s="1"/>
      <c r="WZ274" s="1"/>
      <c r="XA274" s="1"/>
      <c r="XB274" s="1"/>
      <c r="XC274" s="1"/>
      <c r="XD274" s="1"/>
      <c r="XE274" s="1"/>
      <c r="XF274" s="1"/>
      <c r="XG274" s="1"/>
      <c r="XH274" s="1"/>
      <c r="XI274" s="1"/>
      <c r="XJ274" s="1"/>
      <c r="XK274" s="1"/>
      <c r="XL274" s="1"/>
      <c r="XM274" s="1"/>
      <c r="XN274" s="1"/>
      <c r="XO274" s="1"/>
      <c r="XP274" s="1"/>
      <c r="XQ274" s="1"/>
      <c r="XR274" s="1"/>
      <c r="XS274" s="1"/>
      <c r="XT274" s="1"/>
      <c r="XU274" s="1"/>
      <c r="XV274" s="1"/>
      <c r="XW274" s="1"/>
      <c r="XX274" s="1"/>
      <c r="XY274" s="1"/>
      <c r="XZ274" s="1"/>
      <c r="YA274" s="1"/>
      <c r="YB274" s="1"/>
      <c r="YC274" s="1"/>
      <c r="YD274" s="1"/>
      <c r="YE274" s="1"/>
      <c r="YF274" s="1"/>
      <c r="YG274" s="1"/>
      <c r="YH274" s="1"/>
      <c r="YI274" s="1"/>
      <c r="YJ274" s="1"/>
      <c r="YK274" s="1"/>
      <c r="YL274" s="1"/>
      <c r="YM274" s="1"/>
      <c r="YN274" s="1"/>
      <c r="YO274" s="1"/>
      <c r="YP274" s="1"/>
      <c r="YQ274" s="1"/>
      <c r="YR274" s="1"/>
      <c r="YS274" s="1"/>
      <c r="YT274" s="1"/>
      <c r="YU274" s="1"/>
      <c r="YV274" s="1"/>
      <c r="YW274" s="1"/>
      <c r="YX274" s="1"/>
      <c r="YY274" s="1"/>
      <c r="YZ274" s="1"/>
      <c r="ZA274" s="1"/>
      <c r="ZB274" s="1"/>
      <c r="ZC274" s="1"/>
      <c r="ZD274" s="1"/>
      <c r="ZE274" s="1"/>
      <c r="ZF274" s="1"/>
      <c r="ZG274" s="1"/>
      <c r="ZH274" s="1"/>
      <c r="ZI274" s="1"/>
      <c r="ZJ274" s="1"/>
      <c r="ZK274" s="1"/>
      <c r="ZL274" s="1"/>
      <c r="ZM274" s="1"/>
      <c r="ZN274" s="1"/>
      <c r="ZO274" s="1"/>
      <c r="ZP274" s="1"/>
      <c r="ZQ274" s="1"/>
      <c r="ZR274" s="1"/>
      <c r="ZS274" s="1"/>
      <c r="ZT274" s="1"/>
      <c r="ZU274" s="1"/>
      <c r="ZV274" s="1"/>
      <c r="ZW274" s="1"/>
      <c r="ZX274" s="1"/>
      <c r="ZY274" s="1"/>
      <c r="ZZ274" s="1"/>
      <c r="AAA274" s="1"/>
      <c r="AAB274" s="1"/>
      <c r="AAC274" s="1"/>
      <c r="AAD274" s="1"/>
      <c r="AAE274" s="1"/>
      <c r="AAF274" s="1"/>
      <c r="AAG274" s="1"/>
      <c r="AAH274" s="1"/>
      <c r="AAI274" s="1"/>
      <c r="AAJ274" s="1"/>
      <c r="AAK274" s="1"/>
      <c r="AAL274" s="1"/>
      <c r="AAM274" s="1"/>
      <c r="AAN274" s="1"/>
      <c r="AAO274" s="1"/>
      <c r="AAP274" s="1"/>
      <c r="AAQ274" s="1"/>
      <c r="AAR274" s="1"/>
      <c r="AAS274" s="1"/>
      <c r="AAT274" s="1"/>
      <c r="AAU274" s="1"/>
      <c r="AAV274" s="1"/>
      <c r="AAW274" s="1"/>
      <c r="AAX274" s="1"/>
      <c r="AAY274" s="1"/>
      <c r="AAZ274" s="1"/>
      <c r="ABA274" s="1"/>
      <c r="ABB274" s="1"/>
      <c r="ABC274" s="1"/>
      <c r="ABD274" s="1"/>
      <c r="ABE274" s="1"/>
      <c r="ABF274" s="1"/>
      <c r="ABG274" s="1"/>
      <c r="ABH274" s="1"/>
      <c r="ABI274" s="1"/>
      <c r="ABJ274" s="1"/>
      <c r="ABK274" s="1"/>
      <c r="ABL274" s="1"/>
      <c r="ABM274" s="1"/>
      <c r="ABN274" s="1"/>
      <c r="ABO274" s="1"/>
      <c r="ABP274" s="1"/>
      <c r="ABQ274" s="1"/>
      <c r="ABR274" s="1"/>
      <c r="ABS274" s="1"/>
      <c r="ABT274" s="1"/>
      <c r="ABU274" s="1"/>
      <c r="ABV274" s="1"/>
      <c r="ABW274" s="1"/>
      <c r="ABX274" s="1"/>
      <c r="ABY274" s="1"/>
      <c r="ABZ274" s="1"/>
      <c r="ACA274" s="1"/>
      <c r="ACB274" s="1"/>
      <c r="ACC274" s="1"/>
      <c r="ACD274" s="1"/>
      <c r="ACE274" s="1"/>
      <c r="ACF274" s="1"/>
      <c r="ACG274" s="1"/>
      <c r="ACH274" s="1"/>
      <c r="ACI274" s="1"/>
      <c r="ACJ274" s="1"/>
      <c r="ACK274" s="1"/>
      <c r="ACL274" s="1"/>
      <c r="ACM274" s="1"/>
      <c r="ACN274" s="1"/>
      <c r="ACO274" s="1"/>
      <c r="ACP274" s="1"/>
      <c r="ACQ274" s="1"/>
      <c r="ACR274" s="1"/>
      <c r="ACS274" s="1"/>
      <c r="ACT274" s="1"/>
      <c r="ACU274" s="1"/>
      <c r="ACV274" s="1"/>
      <c r="ACW274" s="1"/>
      <c r="ACX274" s="1"/>
      <c r="ACY274" s="1"/>
      <c r="ACZ274" s="1"/>
      <c r="ADA274" s="1"/>
      <c r="ADB274" s="1"/>
      <c r="ADC274" s="1"/>
      <c r="ADD274" s="1"/>
      <c r="ADE274" s="1"/>
      <c r="ADF274" s="1"/>
      <c r="ADG274" s="1"/>
      <c r="ADH274" s="1"/>
      <c r="ADI274" s="1"/>
      <c r="ADJ274" s="1"/>
      <c r="ADK274" s="1"/>
      <c r="ADL274" s="1"/>
      <c r="ADM274" s="1"/>
      <c r="ADN274" s="1"/>
      <c r="ADO274" s="1"/>
      <c r="ADP274" s="1"/>
      <c r="ADQ274" s="1"/>
      <c r="ADR274" s="1"/>
      <c r="ADS274" s="1"/>
      <c r="ADT274" s="1"/>
      <c r="ADU274" s="1"/>
      <c r="ADV274" s="1"/>
      <c r="ADW274" s="1"/>
      <c r="ADX274" s="1"/>
      <c r="ADY274" s="1"/>
      <c r="ADZ274" s="1"/>
      <c r="AEA274" s="1"/>
      <c r="AEB274" s="1"/>
      <c r="AEC274" s="1"/>
      <c r="AED274" s="1"/>
      <c r="AEE274" s="1"/>
      <c r="AEF274" s="1"/>
      <c r="AEG274" s="1"/>
      <c r="AEH274" s="1"/>
      <c r="AEI274" s="1"/>
      <c r="AEJ274" s="1"/>
      <c r="AEK274" s="1"/>
      <c r="AEL274" s="1"/>
      <c r="AEM274" s="1"/>
      <c r="AEN274" s="1"/>
      <c r="AEO274" s="1"/>
      <c r="AEP274" s="1"/>
      <c r="AEQ274" s="1"/>
      <c r="AER274" s="1"/>
      <c r="AES274" s="1"/>
      <c r="AET274" s="1"/>
      <c r="AEU274" s="1"/>
      <c r="AEV274" s="1"/>
      <c r="AEW274" s="1"/>
      <c r="AEX274" s="1"/>
      <c r="AEY274" s="1"/>
      <c r="AEZ274" s="1"/>
      <c r="AFA274" s="1"/>
      <c r="AFB274" s="1"/>
      <c r="AFC274" s="1"/>
      <c r="AFD274" s="1"/>
      <c r="AFE274" s="1"/>
      <c r="AFF274" s="1"/>
      <c r="AFG274" s="1"/>
      <c r="AFH274" s="1"/>
      <c r="AFI274" s="1"/>
      <c r="AFJ274" s="1"/>
      <c r="AFK274" s="1"/>
      <c r="AFL274" s="1"/>
      <c r="AFM274" s="1"/>
      <c r="AFN274" s="1"/>
      <c r="AFO274" s="1"/>
      <c r="AFP274" s="1"/>
      <c r="AFQ274" s="1"/>
      <c r="AFR274" s="1"/>
      <c r="AFS274" s="1"/>
      <c r="AFT274" s="1"/>
      <c r="AFU274" s="1"/>
      <c r="AFV274" s="1"/>
      <c r="AFW274" s="1"/>
      <c r="AFX274" s="1"/>
      <c r="AFY274" s="1"/>
      <c r="AFZ274" s="1"/>
      <c r="AGA274" s="1"/>
      <c r="AGB274" s="1"/>
      <c r="AGC274" s="1"/>
      <c r="AGD274" s="1"/>
      <c r="AGE274" s="1"/>
      <c r="AGF274" s="1"/>
      <c r="AGG274" s="1"/>
      <c r="AGH274" s="1"/>
      <c r="AGI274" s="1"/>
      <c r="AGJ274" s="1"/>
      <c r="AGK274" s="1"/>
      <c r="AGL274" s="1"/>
      <c r="AGM274" s="1"/>
      <c r="AGN274" s="1"/>
      <c r="AGO274" s="1"/>
      <c r="AGP274" s="1"/>
      <c r="AGQ274" s="1"/>
      <c r="AGR274" s="1"/>
      <c r="AGS274" s="1"/>
      <c r="AGT274" s="1"/>
      <c r="AGU274" s="1"/>
      <c r="AGV274" s="1"/>
      <c r="AGW274" s="1"/>
      <c r="AGX274" s="1"/>
      <c r="AGY274" s="1"/>
      <c r="AGZ274" s="1"/>
      <c r="AHA274" s="1"/>
      <c r="AHB274" s="1"/>
      <c r="AHC274" s="1"/>
      <c r="AHD274" s="1"/>
      <c r="AHE274" s="1"/>
      <c r="AHF274" s="1"/>
      <c r="AHG274" s="1"/>
      <c r="AHH274" s="1"/>
      <c r="AHI274" s="1"/>
      <c r="AHJ274" s="1"/>
      <c r="AHK274" s="1"/>
      <c r="AHL274" s="1"/>
      <c r="AHM274" s="1"/>
      <c r="AHN274" s="1"/>
      <c r="AHO274" s="1"/>
      <c r="AHP274" s="1"/>
      <c r="AHQ274" s="1"/>
      <c r="AHR274" s="1"/>
      <c r="AHS274" s="1"/>
      <c r="AHT274" s="1"/>
      <c r="AHU274" s="1"/>
      <c r="AHV274" s="1"/>
      <c r="AHW274" s="1"/>
      <c r="AHX274" s="1"/>
      <c r="AHY274" s="1"/>
      <c r="AHZ274" s="1"/>
      <c r="AIA274" s="1"/>
      <c r="AIB274" s="1"/>
      <c r="AIC274" s="1"/>
      <c r="AID274" s="1"/>
      <c r="AIE274" s="1"/>
      <c r="AIF274" s="1"/>
      <c r="AIG274" s="1"/>
      <c r="AIH274" s="1"/>
      <c r="AII274" s="1"/>
      <c r="AIJ274" s="1"/>
      <c r="AIK274" s="1"/>
      <c r="AIL274" s="1"/>
      <c r="AIM274" s="1"/>
      <c r="AIN274" s="1"/>
      <c r="AIO274" s="1"/>
      <c r="AIP274" s="1"/>
      <c r="AIQ274" s="1"/>
      <c r="AIR274" s="1"/>
      <c r="AIS274" s="1"/>
      <c r="AIT274" s="1"/>
      <c r="AIU274" s="1"/>
      <c r="AIV274" s="1"/>
      <c r="AIW274" s="1"/>
      <c r="AIX274" s="1"/>
      <c r="AIY274" s="1"/>
      <c r="AIZ274" s="1"/>
      <c r="AJA274" s="1"/>
      <c r="AJB274" s="1"/>
      <c r="AJC274" s="1"/>
      <c r="AJD274" s="1"/>
      <c r="AJE274" s="1"/>
      <c r="AJF274" s="1"/>
      <c r="AJG274" s="1"/>
      <c r="AJH274" s="1"/>
      <c r="AJI274" s="1"/>
      <c r="AJJ274" s="1"/>
      <c r="AJK274" s="1"/>
      <c r="AJL274" s="1"/>
      <c r="AJM274" s="1"/>
      <c r="AJN274" s="1"/>
      <c r="AJO274" s="1"/>
      <c r="AJP274" s="1"/>
      <c r="AJQ274" s="1"/>
      <c r="AJR274" s="1"/>
      <c r="AJS274" s="1"/>
      <c r="AJT274" s="1"/>
      <c r="AJU274" s="1"/>
      <c r="AJV274" s="1"/>
      <c r="AJW274" s="1"/>
      <c r="AJX274" s="1"/>
      <c r="AJY274" s="1"/>
      <c r="AJZ274" s="1"/>
      <c r="AKA274" s="1"/>
      <c r="AKB274" s="1"/>
      <c r="AKC274" s="1"/>
      <c r="AKD274" s="1"/>
      <c r="AKE274" s="1"/>
      <c r="AKF274" s="1"/>
      <c r="AKG274" s="1"/>
      <c r="AKH274" s="1"/>
      <c r="AKI274" s="1"/>
      <c r="AKJ274" s="1"/>
      <c r="AKK274" s="1"/>
      <c r="AKL274" s="1"/>
      <c r="AKM274" s="1"/>
      <c r="AKN274" s="1"/>
      <c r="AKO274" s="1"/>
      <c r="AKP274" s="1"/>
      <c r="AKQ274" s="1"/>
      <c r="AKR274" s="1"/>
      <c r="AKS274" s="1"/>
      <c r="AKT274" s="1"/>
      <c r="AKU274" s="1"/>
      <c r="AKV274" s="1"/>
      <c r="AKW274" s="1"/>
      <c r="AKX274" s="1"/>
      <c r="AKY274" s="1"/>
      <c r="AKZ274" s="1"/>
      <c r="ALA274" s="1"/>
      <c r="ALB274" s="1"/>
      <c r="ALC274" s="1"/>
      <c r="ALD274" s="1"/>
      <c r="ALE274" s="1"/>
      <c r="ALF274" s="1"/>
      <c r="ALG274" s="1"/>
      <c r="ALH274" s="1"/>
      <c r="ALI274" s="1"/>
      <c r="ALJ274" s="1"/>
      <c r="ALK274" s="1"/>
      <c r="ALL274" s="1"/>
      <c r="ALM274" s="1"/>
      <c r="ALN274" s="1"/>
      <c r="ALO274" s="1"/>
      <c r="ALP274" s="1"/>
      <c r="ALQ274" s="1"/>
      <c r="ALR274" s="1"/>
      <c r="ALS274" s="1"/>
      <c r="ALT274" s="1"/>
      <c r="ALU274" s="1"/>
      <c r="ALV274" s="1"/>
      <c r="ALW274" s="1"/>
      <c r="ALX274" s="1"/>
      <c r="ALY274" s="1"/>
      <c r="ALZ274" s="1"/>
      <c r="AMA274" s="1"/>
      <c r="AMB274" s="1"/>
      <c r="AMC274" s="1"/>
      <c r="AMD274" s="1"/>
      <c r="AME274" s="1"/>
      <c r="AMF274" s="1"/>
      <c r="AMG274" s="1"/>
      <c r="AMH274" s="1"/>
      <c r="AMI274" s="1"/>
      <c r="AMJ274" s="1"/>
    </row>
    <row r="275" spans="1:1024" x14ac:dyDescent="0.25">
      <c r="A275" s="35">
        <v>267</v>
      </c>
      <c r="B275" s="3" t="s">
        <v>10</v>
      </c>
      <c r="C275" s="23">
        <f>SUM(D275:I275)</f>
        <v>0</v>
      </c>
      <c r="D275" s="2">
        <v>0</v>
      </c>
      <c r="E275" s="2">
        <v>0</v>
      </c>
      <c r="F275" s="2">
        <v>0</v>
      </c>
      <c r="G275" s="2">
        <v>0</v>
      </c>
      <c r="H275" s="2">
        <v>0</v>
      </c>
      <c r="I275" s="2">
        <v>0</v>
      </c>
      <c r="J275" s="23"/>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c r="JL275" s="1"/>
      <c r="JM275" s="1"/>
      <c r="JN275" s="1"/>
      <c r="JO275" s="1"/>
      <c r="JP275" s="1"/>
      <c r="JQ275" s="1"/>
      <c r="JR275" s="1"/>
      <c r="JS275" s="1"/>
      <c r="JT275" s="1"/>
      <c r="JU275" s="1"/>
      <c r="JV275" s="1"/>
      <c r="JW275" s="1"/>
      <c r="JX275" s="1"/>
      <c r="JY275" s="1"/>
      <c r="JZ275" s="1"/>
      <c r="KA275" s="1"/>
      <c r="KB275" s="1"/>
      <c r="KC275" s="1"/>
      <c r="KD275" s="1"/>
      <c r="KE275" s="1"/>
      <c r="KF275" s="1"/>
      <c r="KG275" s="1"/>
      <c r="KH275" s="1"/>
      <c r="KI275" s="1"/>
      <c r="KJ275" s="1"/>
      <c r="KK275" s="1"/>
      <c r="KL275" s="1"/>
      <c r="KM275" s="1"/>
      <c r="KN275" s="1"/>
      <c r="KO275" s="1"/>
      <c r="KP275" s="1"/>
      <c r="KQ275" s="1"/>
      <c r="KR275" s="1"/>
      <c r="KS275" s="1"/>
      <c r="KT275" s="1"/>
      <c r="KU275" s="1"/>
      <c r="KV275" s="1"/>
      <c r="KW275" s="1"/>
      <c r="KX275" s="1"/>
      <c r="KY275" s="1"/>
      <c r="KZ275" s="1"/>
      <c r="LA275" s="1"/>
      <c r="LB275" s="1"/>
      <c r="LC275" s="1"/>
      <c r="LD275" s="1"/>
      <c r="LE275" s="1"/>
      <c r="LF275" s="1"/>
      <c r="LG275" s="1"/>
      <c r="LH275" s="1"/>
      <c r="LI275" s="1"/>
      <c r="LJ275" s="1"/>
      <c r="LK275" s="1"/>
      <c r="LL275" s="1"/>
      <c r="LM275" s="1"/>
      <c r="LN275" s="1"/>
      <c r="LO275" s="1"/>
      <c r="LP275" s="1"/>
      <c r="LQ275" s="1"/>
      <c r="LR275" s="1"/>
      <c r="LS275" s="1"/>
      <c r="LT275" s="1"/>
      <c r="LU275" s="1"/>
      <c r="LV275" s="1"/>
      <c r="LW275" s="1"/>
      <c r="LX275" s="1"/>
      <c r="LY275" s="1"/>
      <c r="LZ275" s="1"/>
      <c r="MA275" s="1"/>
      <c r="MB275" s="1"/>
      <c r="MC275" s="1"/>
      <c r="MD275" s="1"/>
      <c r="ME275" s="1"/>
      <c r="MF275" s="1"/>
      <c r="MG275" s="1"/>
      <c r="MH275" s="1"/>
      <c r="MI275" s="1"/>
      <c r="MJ275" s="1"/>
      <c r="MK275" s="1"/>
      <c r="ML275" s="1"/>
      <c r="MM275" s="1"/>
      <c r="MN275" s="1"/>
      <c r="MO275" s="1"/>
      <c r="MP275" s="1"/>
      <c r="MQ275" s="1"/>
      <c r="MR275" s="1"/>
      <c r="MS275" s="1"/>
      <c r="MT275" s="1"/>
      <c r="MU275" s="1"/>
      <c r="MV275" s="1"/>
      <c r="MW275" s="1"/>
      <c r="MX275" s="1"/>
      <c r="MY275" s="1"/>
      <c r="MZ275" s="1"/>
      <c r="NA275" s="1"/>
      <c r="NB275" s="1"/>
      <c r="NC275" s="1"/>
      <c r="ND275" s="1"/>
      <c r="NE275" s="1"/>
      <c r="NF275" s="1"/>
      <c r="NG275" s="1"/>
      <c r="NH275" s="1"/>
      <c r="NI275" s="1"/>
      <c r="NJ275" s="1"/>
      <c r="NK275" s="1"/>
      <c r="NL275" s="1"/>
      <c r="NM275" s="1"/>
      <c r="NN275" s="1"/>
      <c r="NO275" s="1"/>
      <c r="NP275" s="1"/>
      <c r="NQ275" s="1"/>
      <c r="NR275" s="1"/>
      <c r="NS275" s="1"/>
      <c r="NT275" s="1"/>
      <c r="NU275" s="1"/>
      <c r="NV275" s="1"/>
      <c r="NW275" s="1"/>
      <c r="NX275" s="1"/>
      <c r="NY275" s="1"/>
      <c r="NZ275" s="1"/>
      <c r="OA275" s="1"/>
      <c r="OB275" s="1"/>
      <c r="OC275" s="1"/>
      <c r="OD275" s="1"/>
      <c r="OE275" s="1"/>
      <c r="OF275" s="1"/>
      <c r="OG275" s="1"/>
      <c r="OH275" s="1"/>
      <c r="OI275" s="1"/>
      <c r="OJ275" s="1"/>
      <c r="OK275" s="1"/>
      <c r="OL275" s="1"/>
      <c r="OM275" s="1"/>
      <c r="ON275" s="1"/>
      <c r="OO275" s="1"/>
      <c r="OP275" s="1"/>
      <c r="OQ275" s="1"/>
      <c r="OR275" s="1"/>
      <c r="OS275" s="1"/>
      <c r="OT275" s="1"/>
      <c r="OU275" s="1"/>
      <c r="OV275" s="1"/>
      <c r="OW275" s="1"/>
      <c r="OX275" s="1"/>
      <c r="OY275" s="1"/>
      <c r="OZ275" s="1"/>
      <c r="PA275" s="1"/>
      <c r="PB275" s="1"/>
      <c r="PC275" s="1"/>
      <c r="PD275" s="1"/>
      <c r="PE275" s="1"/>
      <c r="PF275" s="1"/>
      <c r="PG275" s="1"/>
      <c r="PH275" s="1"/>
      <c r="PI275" s="1"/>
      <c r="PJ275" s="1"/>
      <c r="PK275" s="1"/>
      <c r="PL275" s="1"/>
      <c r="PM275" s="1"/>
      <c r="PN275" s="1"/>
      <c r="PO275" s="1"/>
      <c r="PP275" s="1"/>
      <c r="PQ275" s="1"/>
      <c r="PR275" s="1"/>
      <c r="PS275" s="1"/>
      <c r="PT275" s="1"/>
      <c r="PU275" s="1"/>
      <c r="PV275" s="1"/>
      <c r="PW275" s="1"/>
      <c r="PX275" s="1"/>
      <c r="PY275" s="1"/>
      <c r="PZ275" s="1"/>
      <c r="QA275" s="1"/>
      <c r="QB275" s="1"/>
      <c r="QC275" s="1"/>
      <c r="QD275" s="1"/>
      <c r="QE275" s="1"/>
      <c r="QF275" s="1"/>
      <c r="QG275" s="1"/>
      <c r="QH275" s="1"/>
      <c r="QI275" s="1"/>
      <c r="QJ275" s="1"/>
      <c r="QK275" s="1"/>
      <c r="QL275" s="1"/>
      <c r="QM275" s="1"/>
      <c r="QN275" s="1"/>
      <c r="QO275" s="1"/>
      <c r="QP275" s="1"/>
      <c r="QQ275" s="1"/>
      <c r="QR275" s="1"/>
      <c r="QS275" s="1"/>
      <c r="QT275" s="1"/>
      <c r="QU275" s="1"/>
      <c r="QV275" s="1"/>
      <c r="QW275" s="1"/>
      <c r="QX275" s="1"/>
      <c r="QY275" s="1"/>
      <c r="QZ275" s="1"/>
      <c r="RA275" s="1"/>
      <c r="RB275" s="1"/>
      <c r="RC275" s="1"/>
      <c r="RD275" s="1"/>
      <c r="RE275" s="1"/>
      <c r="RF275" s="1"/>
      <c r="RG275" s="1"/>
      <c r="RH275" s="1"/>
      <c r="RI275" s="1"/>
      <c r="RJ275" s="1"/>
      <c r="RK275" s="1"/>
      <c r="RL275" s="1"/>
      <c r="RM275" s="1"/>
      <c r="RN275" s="1"/>
      <c r="RO275" s="1"/>
      <c r="RP275" s="1"/>
      <c r="RQ275" s="1"/>
      <c r="RR275" s="1"/>
      <c r="RS275" s="1"/>
      <c r="RT275" s="1"/>
      <c r="RU275" s="1"/>
      <c r="RV275" s="1"/>
      <c r="RW275" s="1"/>
      <c r="RX275" s="1"/>
      <c r="RY275" s="1"/>
      <c r="RZ275" s="1"/>
      <c r="SA275" s="1"/>
      <c r="SB275" s="1"/>
      <c r="SC275" s="1"/>
      <c r="SD275" s="1"/>
      <c r="SE275" s="1"/>
      <c r="SF275" s="1"/>
      <c r="SG275" s="1"/>
      <c r="SH275" s="1"/>
      <c r="SI275" s="1"/>
      <c r="SJ275" s="1"/>
      <c r="SK275" s="1"/>
      <c r="SL275" s="1"/>
      <c r="SM275" s="1"/>
      <c r="SN275" s="1"/>
      <c r="SO275" s="1"/>
      <c r="SP275" s="1"/>
      <c r="SQ275" s="1"/>
      <c r="SR275" s="1"/>
      <c r="SS275" s="1"/>
      <c r="ST275" s="1"/>
      <c r="SU275" s="1"/>
      <c r="SV275" s="1"/>
      <c r="SW275" s="1"/>
      <c r="SX275" s="1"/>
      <c r="SY275" s="1"/>
      <c r="SZ275" s="1"/>
      <c r="TA275" s="1"/>
      <c r="TB275" s="1"/>
      <c r="TC275" s="1"/>
      <c r="TD275" s="1"/>
      <c r="TE275" s="1"/>
      <c r="TF275" s="1"/>
      <c r="TG275" s="1"/>
      <c r="TH275" s="1"/>
      <c r="TI275" s="1"/>
      <c r="TJ275" s="1"/>
      <c r="TK275" s="1"/>
      <c r="TL275" s="1"/>
      <c r="TM275" s="1"/>
      <c r="TN275" s="1"/>
      <c r="TO275" s="1"/>
      <c r="TP275" s="1"/>
      <c r="TQ275" s="1"/>
      <c r="TR275" s="1"/>
      <c r="TS275" s="1"/>
      <c r="TT275" s="1"/>
      <c r="TU275" s="1"/>
      <c r="TV275" s="1"/>
      <c r="TW275" s="1"/>
      <c r="TX275" s="1"/>
      <c r="TY275" s="1"/>
      <c r="TZ275" s="1"/>
      <c r="UA275" s="1"/>
      <c r="UB275" s="1"/>
      <c r="UC275" s="1"/>
      <c r="UD275" s="1"/>
      <c r="UE275" s="1"/>
      <c r="UF275" s="1"/>
      <c r="UG275" s="1"/>
      <c r="UH275" s="1"/>
      <c r="UI275" s="1"/>
      <c r="UJ275" s="1"/>
      <c r="UK275" s="1"/>
      <c r="UL275" s="1"/>
      <c r="UM275" s="1"/>
      <c r="UN275" s="1"/>
      <c r="UO275" s="1"/>
      <c r="UP275" s="1"/>
      <c r="UQ275" s="1"/>
      <c r="UR275" s="1"/>
      <c r="US275" s="1"/>
      <c r="UT275" s="1"/>
      <c r="UU275" s="1"/>
      <c r="UV275" s="1"/>
      <c r="UW275" s="1"/>
      <c r="UX275" s="1"/>
      <c r="UY275" s="1"/>
      <c r="UZ275" s="1"/>
      <c r="VA275" s="1"/>
      <c r="VB275" s="1"/>
      <c r="VC275" s="1"/>
      <c r="VD275" s="1"/>
      <c r="VE275" s="1"/>
      <c r="VF275" s="1"/>
      <c r="VG275" s="1"/>
      <c r="VH275" s="1"/>
      <c r="VI275" s="1"/>
      <c r="VJ275" s="1"/>
      <c r="VK275" s="1"/>
      <c r="VL275" s="1"/>
      <c r="VM275" s="1"/>
      <c r="VN275" s="1"/>
      <c r="VO275" s="1"/>
      <c r="VP275" s="1"/>
      <c r="VQ275" s="1"/>
      <c r="VR275" s="1"/>
      <c r="VS275" s="1"/>
      <c r="VT275" s="1"/>
      <c r="VU275" s="1"/>
      <c r="VV275" s="1"/>
      <c r="VW275" s="1"/>
      <c r="VX275" s="1"/>
      <c r="VY275" s="1"/>
      <c r="VZ275" s="1"/>
      <c r="WA275" s="1"/>
      <c r="WB275" s="1"/>
      <c r="WC275" s="1"/>
      <c r="WD275" s="1"/>
      <c r="WE275" s="1"/>
      <c r="WF275" s="1"/>
      <c r="WG275" s="1"/>
      <c r="WH275" s="1"/>
      <c r="WI275" s="1"/>
      <c r="WJ275" s="1"/>
      <c r="WK275" s="1"/>
      <c r="WL275" s="1"/>
      <c r="WM275" s="1"/>
      <c r="WN275" s="1"/>
      <c r="WO275" s="1"/>
      <c r="WP275" s="1"/>
      <c r="WQ275" s="1"/>
      <c r="WR275" s="1"/>
      <c r="WS275" s="1"/>
      <c r="WT275" s="1"/>
      <c r="WU275" s="1"/>
      <c r="WV275" s="1"/>
      <c r="WW275" s="1"/>
      <c r="WX275" s="1"/>
      <c r="WY275" s="1"/>
      <c r="WZ275" s="1"/>
      <c r="XA275" s="1"/>
      <c r="XB275" s="1"/>
      <c r="XC275" s="1"/>
      <c r="XD275" s="1"/>
      <c r="XE275" s="1"/>
      <c r="XF275" s="1"/>
      <c r="XG275" s="1"/>
      <c r="XH275" s="1"/>
      <c r="XI275" s="1"/>
      <c r="XJ275" s="1"/>
      <c r="XK275" s="1"/>
      <c r="XL275" s="1"/>
      <c r="XM275" s="1"/>
      <c r="XN275" s="1"/>
      <c r="XO275" s="1"/>
      <c r="XP275" s="1"/>
      <c r="XQ275" s="1"/>
      <c r="XR275" s="1"/>
      <c r="XS275" s="1"/>
      <c r="XT275" s="1"/>
      <c r="XU275" s="1"/>
      <c r="XV275" s="1"/>
      <c r="XW275" s="1"/>
      <c r="XX275" s="1"/>
      <c r="XY275" s="1"/>
      <c r="XZ275" s="1"/>
      <c r="YA275" s="1"/>
      <c r="YB275" s="1"/>
      <c r="YC275" s="1"/>
      <c r="YD275" s="1"/>
      <c r="YE275" s="1"/>
      <c r="YF275" s="1"/>
      <c r="YG275" s="1"/>
      <c r="YH275" s="1"/>
      <c r="YI275" s="1"/>
      <c r="YJ275" s="1"/>
      <c r="YK275" s="1"/>
      <c r="YL275" s="1"/>
      <c r="YM275" s="1"/>
      <c r="YN275" s="1"/>
      <c r="YO275" s="1"/>
      <c r="YP275" s="1"/>
      <c r="YQ275" s="1"/>
      <c r="YR275" s="1"/>
      <c r="YS275" s="1"/>
      <c r="YT275" s="1"/>
      <c r="YU275" s="1"/>
      <c r="YV275" s="1"/>
      <c r="YW275" s="1"/>
      <c r="YX275" s="1"/>
      <c r="YY275" s="1"/>
      <c r="YZ275" s="1"/>
      <c r="ZA275" s="1"/>
      <c r="ZB275" s="1"/>
      <c r="ZC275" s="1"/>
      <c r="ZD275" s="1"/>
      <c r="ZE275" s="1"/>
      <c r="ZF275" s="1"/>
      <c r="ZG275" s="1"/>
      <c r="ZH275" s="1"/>
      <c r="ZI275" s="1"/>
      <c r="ZJ275" s="1"/>
      <c r="ZK275" s="1"/>
      <c r="ZL275" s="1"/>
      <c r="ZM275" s="1"/>
      <c r="ZN275" s="1"/>
      <c r="ZO275" s="1"/>
      <c r="ZP275" s="1"/>
      <c r="ZQ275" s="1"/>
      <c r="ZR275" s="1"/>
      <c r="ZS275" s="1"/>
      <c r="ZT275" s="1"/>
      <c r="ZU275" s="1"/>
      <c r="ZV275" s="1"/>
      <c r="ZW275" s="1"/>
      <c r="ZX275" s="1"/>
      <c r="ZY275" s="1"/>
      <c r="ZZ275" s="1"/>
      <c r="AAA275" s="1"/>
      <c r="AAB275" s="1"/>
      <c r="AAC275" s="1"/>
      <c r="AAD275" s="1"/>
      <c r="AAE275" s="1"/>
      <c r="AAF275" s="1"/>
      <c r="AAG275" s="1"/>
      <c r="AAH275" s="1"/>
      <c r="AAI275" s="1"/>
      <c r="AAJ275" s="1"/>
      <c r="AAK275" s="1"/>
      <c r="AAL275" s="1"/>
      <c r="AAM275" s="1"/>
      <c r="AAN275" s="1"/>
      <c r="AAO275" s="1"/>
      <c r="AAP275" s="1"/>
      <c r="AAQ275" s="1"/>
      <c r="AAR275" s="1"/>
      <c r="AAS275" s="1"/>
      <c r="AAT275" s="1"/>
      <c r="AAU275" s="1"/>
      <c r="AAV275" s="1"/>
      <c r="AAW275" s="1"/>
      <c r="AAX275" s="1"/>
      <c r="AAY275" s="1"/>
      <c r="AAZ275" s="1"/>
      <c r="ABA275" s="1"/>
      <c r="ABB275" s="1"/>
      <c r="ABC275" s="1"/>
      <c r="ABD275" s="1"/>
      <c r="ABE275" s="1"/>
      <c r="ABF275" s="1"/>
      <c r="ABG275" s="1"/>
      <c r="ABH275" s="1"/>
      <c r="ABI275" s="1"/>
      <c r="ABJ275" s="1"/>
      <c r="ABK275" s="1"/>
      <c r="ABL275" s="1"/>
      <c r="ABM275" s="1"/>
      <c r="ABN275" s="1"/>
      <c r="ABO275" s="1"/>
      <c r="ABP275" s="1"/>
      <c r="ABQ275" s="1"/>
      <c r="ABR275" s="1"/>
      <c r="ABS275" s="1"/>
      <c r="ABT275" s="1"/>
      <c r="ABU275" s="1"/>
      <c r="ABV275" s="1"/>
      <c r="ABW275" s="1"/>
      <c r="ABX275" s="1"/>
      <c r="ABY275" s="1"/>
      <c r="ABZ275" s="1"/>
      <c r="ACA275" s="1"/>
      <c r="ACB275" s="1"/>
      <c r="ACC275" s="1"/>
      <c r="ACD275" s="1"/>
      <c r="ACE275" s="1"/>
      <c r="ACF275" s="1"/>
      <c r="ACG275" s="1"/>
      <c r="ACH275" s="1"/>
      <c r="ACI275" s="1"/>
      <c r="ACJ275" s="1"/>
      <c r="ACK275" s="1"/>
      <c r="ACL275" s="1"/>
      <c r="ACM275" s="1"/>
      <c r="ACN275" s="1"/>
      <c r="ACO275" s="1"/>
      <c r="ACP275" s="1"/>
      <c r="ACQ275" s="1"/>
      <c r="ACR275" s="1"/>
      <c r="ACS275" s="1"/>
      <c r="ACT275" s="1"/>
      <c r="ACU275" s="1"/>
      <c r="ACV275" s="1"/>
      <c r="ACW275" s="1"/>
      <c r="ACX275" s="1"/>
      <c r="ACY275" s="1"/>
      <c r="ACZ275" s="1"/>
      <c r="ADA275" s="1"/>
      <c r="ADB275" s="1"/>
      <c r="ADC275" s="1"/>
      <c r="ADD275" s="1"/>
      <c r="ADE275" s="1"/>
      <c r="ADF275" s="1"/>
      <c r="ADG275" s="1"/>
      <c r="ADH275" s="1"/>
      <c r="ADI275" s="1"/>
      <c r="ADJ275" s="1"/>
      <c r="ADK275" s="1"/>
      <c r="ADL275" s="1"/>
      <c r="ADM275" s="1"/>
      <c r="ADN275" s="1"/>
      <c r="ADO275" s="1"/>
      <c r="ADP275" s="1"/>
      <c r="ADQ275" s="1"/>
      <c r="ADR275" s="1"/>
      <c r="ADS275" s="1"/>
      <c r="ADT275" s="1"/>
      <c r="ADU275" s="1"/>
      <c r="ADV275" s="1"/>
      <c r="ADW275" s="1"/>
      <c r="ADX275" s="1"/>
      <c r="ADY275" s="1"/>
      <c r="ADZ275" s="1"/>
      <c r="AEA275" s="1"/>
      <c r="AEB275" s="1"/>
      <c r="AEC275" s="1"/>
      <c r="AED275" s="1"/>
      <c r="AEE275" s="1"/>
      <c r="AEF275" s="1"/>
      <c r="AEG275" s="1"/>
      <c r="AEH275" s="1"/>
      <c r="AEI275" s="1"/>
      <c r="AEJ275" s="1"/>
      <c r="AEK275" s="1"/>
      <c r="AEL275" s="1"/>
      <c r="AEM275" s="1"/>
      <c r="AEN275" s="1"/>
      <c r="AEO275" s="1"/>
      <c r="AEP275" s="1"/>
      <c r="AEQ275" s="1"/>
      <c r="AER275" s="1"/>
      <c r="AES275" s="1"/>
      <c r="AET275" s="1"/>
      <c r="AEU275" s="1"/>
      <c r="AEV275" s="1"/>
      <c r="AEW275" s="1"/>
      <c r="AEX275" s="1"/>
      <c r="AEY275" s="1"/>
      <c r="AEZ275" s="1"/>
      <c r="AFA275" s="1"/>
      <c r="AFB275" s="1"/>
      <c r="AFC275" s="1"/>
      <c r="AFD275" s="1"/>
      <c r="AFE275" s="1"/>
      <c r="AFF275" s="1"/>
      <c r="AFG275" s="1"/>
      <c r="AFH275" s="1"/>
      <c r="AFI275" s="1"/>
      <c r="AFJ275" s="1"/>
      <c r="AFK275" s="1"/>
      <c r="AFL275" s="1"/>
      <c r="AFM275" s="1"/>
      <c r="AFN275" s="1"/>
      <c r="AFO275" s="1"/>
      <c r="AFP275" s="1"/>
      <c r="AFQ275" s="1"/>
      <c r="AFR275" s="1"/>
      <c r="AFS275" s="1"/>
      <c r="AFT275" s="1"/>
      <c r="AFU275" s="1"/>
      <c r="AFV275" s="1"/>
      <c r="AFW275" s="1"/>
      <c r="AFX275" s="1"/>
      <c r="AFY275" s="1"/>
      <c r="AFZ275" s="1"/>
      <c r="AGA275" s="1"/>
      <c r="AGB275" s="1"/>
      <c r="AGC275" s="1"/>
      <c r="AGD275" s="1"/>
      <c r="AGE275" s="1"/>
      <c r="AGF275" s="1"/>
      <c r="AGG275" s="1"/>
      <c r="AGH275" s="1"/>
      <c r="AGI275" s="1"/>
      <c r="AGJ275" s="1"/>
      <c r="AGK275" s="1"/>
      <c r="AGL275" s="1"/>
      <c r="AGM275" s="1"/>
      <c r="AGN275" s="1"/>
      <c r="AGO275" s="1"/>
      <c r="AGP275" s="1"/>
      <c r="AGQ275" s="1"/>
      <c r="AGR275" s="1"/>
      <c r="AGS275" s="1"/>
      <c r="AGT275" s="1"/>
      <c r="AGU275" s="1"/>
      <c r="AGV275" s="1"/>
      <c r="AGW275" s="1"/>
      <c r="AGX275" s="1"/>
      <c r="AGY275" s="1"/>
      <c r="AGZ275" s="1"/>
      <c r="AHA275" s="1"/>
      <c r="AHB275" s="1"/>
      <c r="AHC275" s="1"/>
      <c r="AHD275" s="1"/>
      <c r="AHE275" s="1"/>
      <c r="AHF275" s="1"/>
      <c r="AHG275" s="1"/>
      <c r="AHH275" s="1"/>
      <c r="AHI275" s="1"/>
      <c r="AHJ275" s="1"/>
      <c r="AHK275" s="1"/>
      <c r="AHL275" s="1"/>
      <c r="AHM275" s="1"/>
      <c r="AHN275" s="1"/>
      <c r="AHO275" s="1"/>
      <c r="AHP275" s="1"/>
      <c r="AHQ275" s="1"/>
      <c r="AHR275" s="1"/>
      <c r="AHS275" s="1"/>
      <c r="AHT275" s="1"/>
      <c r="AHU275" s="1"/>
      <c r="AHV275" s="1"/>
      <c r="AHW275" s="1"/>
      <c r="AHX275" s="1"/>
      <c r="AHY275" s="1"/>
      <c r="AHZ275" s="1"/>
      <c r="AIA275" s="1"/>
      <c r="AIB275" s="1"/>
      <c r="AIC275" s="1"/>
      <c r="AID275" s="1"/>
      <c r="AIE275" s="1"/>
      <c r="AIF275" s="1"/>
      <c r="AIG275" s="1"/>
      <c r="AIH275" s="1"/>
      <c r="AII275" s="1"/>
      <c r="AIJ275" s="1"/>
      <c r="AIK275" s="1"/>
      <c r="AIL275" s="1"/>
      <c r="AIM275" s="1"/>
      <c r="AIN275" s="1"/>
      <c r="AIO275" s="1"/>
      <c r="AIP275" s="1"/>
      <c r="AIQ275" s="1"/>
      <c r="AIR275" s="1"/>
      <c r="AIS275" s="1"/>
      <c r="AIT275" s="1"/>
      <c r="AIU275" s="1"/>
      <c r="AIV275" s="1"/>
      <c r="AIW275" s="1"/>
      <c r="AIX275" s="1"/>
      <c r="AIY275" s="1"/>
      <c r="AIZ275" s="1"/>
      <c r="AJA275" s="1"/>
      <c r="AJB275" s="1"/>
      <c r="AJC275" s="1"/>
      <c r="AJD275" s="1"/>
      <c r="AJE275" s="1"/>
      <c r="AJF275" s="1"/>
      <c r="AJG275" s="1"/>
      <c r="AJH275" s="1"/>
      <c r="AJI275" s="1"/>
      <c r="AJJ275" s="1"/>
      <c r="AJK275" s="1"/>
      <c r="AJL275" s="1"/>
      <c r="AJM275" s="1"/>
      <c r="AJN275" s="1"/>
      <c r="AJO275" s="1"/>
      <c r="AJP275" s="1"/>
      <c r="AJQ275" s="1"/>
      <c r="AJR275" s="1"/>
      <c r="AJS275" s="1"/>
      <c r="AJT275" s="1"/>
      <c r="AJU275" s="1"/>
      <c r="AJV275" s="1"/>
      <c r="AJW275" s="1"/>
      <c r="AJX275" s="1"/>
      <c r="AJY275" s="1"/>
      <c r="AJZ275" s="1"/>
      <c r="AKA275" s="1"/>
      <c r="AKB275" s="1"/>
      <c r="AKC275" s="1"/>
      <c r="AKD275" s="1"/>
      <c r="AKE275" s="1"/>
      <c r="AKF275" s="1"/>
      <c r="AKG275" s="1"/>
      <c r="AKH275" s="1"/>
      <c r="AKI275" s="1"/>
      <c r="AKJ275" s="1"/>
      <c r="AKK275" s="1"/>
      <c r="AKL275" s="1"/>
      <c r="AKM275" s="1"/>
      <c r="AKN275" s="1"/>
      <c r="AKO275" s="1"/>
      <c r="AKP275" s="1"/>
      <c r="AKQ275" s="1"/>
      <c r="AKR275" s="1"/>
      <c r="AKS275" s="1"/>
      <c r="AKT275" s="1"/>
      <c r="AKU275" s="1"/>
      <c r="AKV275" s="1"/>
      <c r="AKW275" s="1"/>
      <c r="AKX275" s="1"/>
      <c r="AKY275" s="1"/>
      <c r="AKZ275" s="1"/>
      <c r="ALA275" s="1"/>
      <c r="ALB275" s="1"/>
      <c r="ALC275" s="1"/>
      <c r="ALD275" s="1"/>
      <c r="ALE275" s="1"/>
      <c r="ALF275" s="1"/>
      <c r="ALG275" s="1"/>
      <c r="ALH275" s="1"/>
      <c r="ALI275" s="1"/>
      <c r="ALJ275" s="1"/>
      <c r="ALK275" s="1"/>
      <c r="ALL275" s="1"/>
      <c r="ALM275" s="1"/>
      <c r="ALN275" s="1"/>
      <c r="ALO275" s="1"/>
      <c r="ALP275" s="1"/>
      <c r="ALQ275" s="1"/>
      <c r="ALR275" s="1"/>
      <c r="ALS275" s="1"/>
      <c r="ALT275" s="1"/>
      <c r="ALU275" s="1"/>
      <c r="ALV275" s="1"/>
      <c r="ALW275" s="1"/>
      <c r="ALX275" s="1"/>
      <c r="ALY275" s="1"/>
      <c r="ALZ275" s="1"/>
      <c r="AMA275" s="1"/>
      <c r="AMB275" s="1"/>
      <c r="AMC275" s="1"/>
      <c r="AMD275" s="1"/>
      <c r="AME275" s="1"/>
      <c r="AMF275" s="1"/>
      <c r="AMG275" s="1"/>
      <c r="AMH275" s="1"/>
      <c r="AMI275" s="1"/>
      <c r="AMJ275" s="1"/>
    </row>
    <row r="276" spans="1:1024" s="8" customFormat="1" x14ac:dyDescent="0.25">
      <c r="A276" s="35">
        <v>268</v>
      </c>
      <c r="B276" s="3" t="s">
        <v>11</v>
      </c>
      <c r="C276" s="23">
        <f>SUM(D276:I276)</f>
        <v>0</v>
      </c>
      <c r="D276" s="2">
        <v>0</v>
      </c>
      <c r="E276" s="2">
        <v>0</v>
      </c>
      <c r="F276" s="2">
        <v>0</v>
      </c>
      <c r="G276" s="2">
        <v>0</v>
      </c>
      <c r="H276" s="2">
        <v>0</v>
      </c>
      <c r="I276" s="2">
        <v>0</v>
      </c>
      <c r="J276" s="23"/>
    </row>
    <row r="277" spans="1:1024" s="4" customFormat="1" ht="56.25" x14ac:dyDescent="0.25">
      <c r="A277" s="35">
        <v>269</v>
      </c>
      <c r="B277" s="15" t="s">
        <v>52</v>
      </c>
      <c r="C277" s="13">
        <f t="shared" ref="C277:H277" si="112">SUM(C278:C280)</f>
        <v>5000</v>
      </c>
      <c r="D277" s="13">
        <f t="shared" si="112"/>
        <v>0</v>
      </c>
      <c r="E277" s="13">
        <f t="shared" si="112"/>
        <v>0</v>
      </c>
      <c r="F277" s="13">
        <f t="shared" si="112"/>
        <v>0</v>
      </c>
      <c r="G277" s="13">
        <f t="shared" si="112"/>
        <v>0</v>
      </c>
      <c r="H277" s="13">
        <f t="shared" si="112"/>
        <v>0</v>
      </c>
      <c r="I277" s="13">
        <f>SUM(I278:I280)</f>
        <v>5000</v>
      </c>
      <c r="J277" s="13" t="s">
        <v>79</v>
      </c>
    </row>
    <row r="278" spans="1:1024" s="8" customFormat="1" x14ac:dyDescent="0.25">
      <c r="A278" s="35">
        <v>270</v>
      </c>
      <c r="B278" s="3" t="s">
        <v>9</v>
      </c>
      <c r="C278" s="23">
        <f>SUM(D278:I278)</f>
        <v>0</v>
      </c>
      <c r="D278" s="2">
        <v>0</v>
      </c>
      <c r="E278" s="2">
        <v>0</v>
      </c>
      <c r="F278" s="2">
        <v>0</v>
      </c>
      <c r="G278" s="2">
        <v>0</v>
      </c>
      <c r="H278" s="2">
        <v>0</v>
      </c>
      <c r="I278" s="2">
        <v>0</v>
      </c>
      <c r="J278" s="23"/>
    </row>
    <row r="279" spans="1:1024" x14ac:dyDescent="0.25">
      <c r="A279" s="35">
        <v>271</v>
      </c>
      <c r="B279" s="3" t="s">
        <v>10</v>
      </c>
      <c r="C279" s="23">
        <f>SUM(D279:I279)</f>
        <v>0</v>
      </c>
      <c r="D279" s="2">
        <v>0</v>
      </c>
      <c r="E279" s="2">
        <v>0</v>
      </c>
      <c r="F279" s="2">
        <v>0</v>
      </c>
      <c r="G279" s="2">
        <v>0</v>
      </c>
      <c r="H279" s="2">
        <v>0</v>
      </c>
      <c r="I279" s="2">
        <v>0</v>
      </c>
      <c r="J279" s="23"/>
      <c r="M279" s="6"/>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c r="JL279" s="1"/>
      <c r="JM279" s="1"/>
      <c r="JN279" s="1"/>
      <c r="JO279" s="1"/>
      <c r="JP279" s="1"/>
      <c r="JQ279" s="1"/>
      <c r="JR279" s="1"/>
      <c r="JS279" s="1"/>
      <c r="JT279" s="1"/>
      <c r="JU279" s="1"/>
      <c r="JV279" s="1"/>
      <c r="JW279" s="1"/>
      <c r="JX279" s="1"/>
      <c r="JY279" s="1"/>
      <c r="JZ279" s="1"/>
      <c r="KA279" s="1"/>
      <c r="KB279" s="1"/>
      <c r="KC279" s="1"/>
      <c r="KD279" s="1"/>
      <c r="KE279" s="1"/>
      <c r="KF279" s="1"/>
      <c r="KG279" s="1"/>
      <c r="KH279" s="1"/>
      <c r="KI279" s="1"/>
      <c r="KJ279" s="1"/>
      <c r="KK279" s="1"/>
      <c r="KL279" s="1"/>
      <c r="KM279" s="1"/>
      <c r="KN279" s="1"/>
      <c r="KO279" s="1"/>
      <c r="KP279" s="1"/>
      <c r="KQ279" s="1"/>
      <c r="KR279" s="1"/>
      <c r="KS279" s="1"/>
      <c r="KT279" s="1"/>
      <c r="KU279" s="1"/>
      <c r="KV279" s="1"/>
      <c r="KW279" s="1"/>
      <c r="KX279" s="1"/>
      <c r="KY279" s="1"/>
      <c r="KZ279" s="1"/>
      <c r="LA279" s="1"/>
      <c r="LB279" s="1"/>
      <c r="LC279" s="1"/>
      <c r="LD279" s="1"/>
      <c r="LE279" s="1"/>
      <c r="LF279" s="1"/>
      <c r="LG279" s="1"/>
      <c r="LH279" s="1"/>
      <c r="LI279" s="1"/>
      <c r="LJ279" s="1"/>
      <c r="LK279" s="1"/>
      <c r="LL279" s="1"/>
      <c r="LM279" s="1"/>
      <c r="LN279" s="1"/>
      <c r="LO279" s="1"/>
      <c r="LP279" s="1"/>
      <c r="LQ279" s="1"/>
      <c r="LR279" s="1"/>
      <c r="LS279" s="1"/>
      <c r="LT279" s="1"/>
      <c r="LU279" s="1"/>
      <c r="LV279" s="1"/>
      <c r="LW279" s="1"/>
      <c r="LX279" s="1"/>
      <c r="LY279" s="1"/>
      <c r="LZ279" s="1"/>
      <c r="MA279" s="1"/>
      <c r="MB279" s="1"/>
      <c r="MC279" s="1"/>
      <c r="MD279" s="1"/>
      <c r="ME279" s="1"/>
      <c r="MF279" s="1"/>
      <c r="MG279" s="1"/>
      <c r="MH279" s="1"/>
      <c r="MI279" s="1"/>
      <c r="MJ279" s="1"/>
      <c r="MK279" s="1"/>
      <c r="ML279" s="1"/>
      <c r="MM279" s="1"/>
      <c r="MN279" s="1"/>
      <c r="MO279" s="1"/>
      <c r="MP279" s="1"/>
      <c r="MQ279" s="1"/>
      <c r="MR279" s="1"/>
      <c r="MS279" s="1"/>
      <c r="MT279" s="1"/>
      <c r="MU279" s="1"/>
      <c r="MV279" s="1"/>
      <c r="MW279" s="1"/>
      <c r="MX279" s="1"/>
      <c r="MY279" s="1"/>
      <c r="MZ279" s="1"/>
      <c r="NA279" s="1"/>
      <c r="NB279" s="1"/>
      <c r="NC279" s="1"/>
      <c r="ND279" s="1"/>
      <c r="NE279" s="1"/>
      <c r="NF279" s="1"/>
      <c r="NG279" s="1"/>
      <c r="NH279" s="1"/>
      <c r="NI279" s="1"/>
      <c r="NJ279" s="1"/>
      <c r="NK279" s="1"/>
      <c r="NL279" s="1"/>
      <c r="NM279" s="1"/>
      <c r="NN279" s="1"/>
      <c r="NO279" s="1"/>
      <c r="NP279" s="1"/>
      <c r="NQ279" s="1"/>
      <c r="NR279" s="1"/>
      <c r="NS279" s="1"/>
      <c r="NT279" s="1"/>
      <c r="NU279" s="1"/>
      <c r="NV279" s="1"/>
      <c r="NW279" s="1"/>
      <c r="NX279" s="1"/>
      <c r="NY279" s="1"/>
      <c r="NZ279" s="1"/>
      <c r="OA279" s="1"/>
      <c r="OB279" s="1"/>
      <c r="OC279" s="1"/>
      <c r="OD279" s="1"/>
      <c r="OE279" s="1"/>
      <c r="OF279" s="1"/>
      <c r="OG279" s="1"/>
      <c r="OH279" s="1"/>
      <c r="OI279" s="1"/>
      <c r="OJ279" s="1"/>
      <c r="OK279" s="1"/>
      <c r="OL279" s="1"/>
      <c r="OM279" s="1"/>
      <c r="ON279" s="1"/>
      <c r="OO279" s="1"/>
      <c r="OP279" s="1"/>
      <c r="OQ279" s="1"/>
      <c r="OR279" s="1"/>
      <c r="OS279" s="1"/>
      <c r="OT279" s="1"/>
      <c r="OU279" s="1"/>
      <c r="OV279" s="1"/>
      <c r="OW279" s="1"/>
      <c r="OX279" s="1"/>
      <c r="OY279" s="1"/>
      <c r="OZ279" s="1"/>
      <c r="PA279" s="1"/>
      <c r="PB279" s="1"/>
      <c r="PC279" s="1"/>
      <c r="PD279" s="1"/>
      <c r="PE279" s="1"/>
      <c r="PF279" s="1"/>
      <c r="PG279" s="1"/>
      <c r="PH279" s="1"/>
      <c r="PI279" s="1"/>
      <c r="PJ279" s="1"/>
      <c r="PK279" s="1"/>
      <c r="PL279" s="1"/>
      <c r="PM279" s="1"/>
      <c r="PN279" s="1"/>
      <c r="PO279" s="1"/>
      <c r="PP279" s="1"/>
      <c r="PQ279" s="1"/>
      <c r="PR279" s="1"/>
      <c r="PS279" s="1"/>
      <c r="PT279" s="1"/>
      <c r="PU279" s="1"/>
      <c r="PV279" s="1"/>
      <c r="PW279" s="1"/>
      <c r="PX279" s="1"/>
      <c r="PY279" s="1"/>
      <c r="PZ279" s="1"/>
      <c r="QA279" s="1"/>
      <c r="QB279" s="1"/>
      <c r="QC279" s="1"/>
      <c r="QD279" s="1"/>
      <c r="QE279" s="1"/>
      <c r="QF279" s="1"/>
      <c r="QG279" s="1"/>
      <c r="QH279" s="1"/>
      <c r="QI279" s="1"/>
      <c r="QJ279" s="1"/>
      <c r="QK279" s="1"/>
      <c r="QL279" s="1"/>
      <c r="QM279" s="1"/>
      <c r="QN279" s="1"/>
      <c r="QO279" s="1"/>
      <c r="QP279" s="1"/>
      <c r="QQ279" s="1"/>
      <c r="QR279" s="1"/>
      <c r="QS279" s="1"/>
      <c r="QT279" s="1"/>
      <c r="QU279" s="1"/>
      <c r="QV279" s="1"/>
      <c r="QW279" s="1"/>
      <c r="QX279" s="1"/>
      <c r="QY279" s="1"/>
      <c r="QZ279" s="1"/>
      <c r="RA279" s="1"/>
      <c r="RB279" s="1"/>
      <c r="RC279" s="1"/>
      <c r="RD279" s="1"/>
      <c r="RE279" s="1"/>
      <c r="RF279" s="1"/>
      <c r="RG279" s="1"/>
      <c r="RH279" s="1"/>
      <c r="RI279" s="1"/>
      <c r="RJ279" s="1"/>
      <c r="RK279" s="1"/>
      <c r="RL279" s="1"/>
      <c r="RM279" s="1"/>
      <c r="RN279" s="1"/>
      <c r="RO279" s="1"/>
      <c r="RP279" s="1"/>
      <c r="RQ279" s="1"/>
      <c r="RR279" s="1"/>
      <c r="RS279" s="1"/>
      <c r="RT279" s="1"/>
      <c r="RU279" s="1"/>
      <c r="RV279" s="1"/>
      <c r="RW279" s="1"/>
      <c r="RX279" s="1"/>
      <c r="RY279" s="1"/>
      <c r="RZ279" s="1"/>
      <c r="SA279" s="1"/>
      <c r="SB279" s="1"/>
      <c r="SC279" s="1"/>
      <c r="SD279" s="1"/>
      <c r="SE279" s="1"/>
      <c r="SF279" s="1"/>
      <c r="SG279" s="1"/>
      <c r="SH279" s="1"/>
      <c r="SI279" s="1"/>
      <c r="SJ279" s="1"/>
      <c r="SK279" s="1"/>
      <c r="SL279" s="1"/>
      <c r="SM279" s="1"/>
      <c r="SN279" s="1"/>
      <c r="SO279" s="1"/>
      <c r="SP279" s="1"/>
      <c r="SQ279" s="1"/>
      <c r="SR279" s="1"/>
      <c r="SS279" s="1"/>
      <c r="ST279" s="1"/>
      <c r="SU279" s="1"/>
      <c r="SV279" s="1"/>
      <c r="SW279" s="1"/>
      <c r="SX279" s="1"/>
      <c r="SY279" s="1"/>
      <c r="SZ279" s="1"/>
      <c r="TA279" s="1"/>
      <c r="TB279" s="1"/>
      <c r="TC279" s="1"/>
      <c r="TD279" s="1"/>
      <c r="TE279" s="1"/>
      <c r="TF279" s="1"/>
      <c r="TG279" s="1"/>
      <c r="TH279" s="1"/>
      <c r="TI279" s="1"/>
      <c r="TJ279" s="1"/>
      <c r="TK279" s="1"/>
      <c r="TL279" s="1"/>
      <c r="TM279" s="1"/>
      <c r="TN279" s="1"/>
      <c r="TO279" s="1"/>
      <c r="TP279" s="1"/>
      <c r="TQ279" s="1"/>
      <c r="TR279" s="1"/>
      <c r="TS279" s="1"/>
      <c r="TT279" s="1"/>
      <c r="TU279" s="1"/>
      <c r="TV279" s="1"/>
      <c r="TW279" s="1"/>
      <c r="TX279" s="1"/>
      <c r="TY279" s="1"/>
      <c r="TZ279" s="1"/>
      <c r="UA279" s="1"/>
      <c r="UB279" s="1"/>
      <c r="UC279" s="1"/>
      <c r="UD279" s="1"/>
      <c r="UE279" s="1"/>
      <c r="UF279" s="1"/>
      <c r="UG279" s="1"/>
      <c r="UH279" s="1"/>
      <c r="UI279" s="1"/>
      <c r="UJ279" s="1"/>
      <c r="UK279" s="1"/>
      <c r="UL279" s="1"/>
      <c r="UM279" s="1"/>
      <c r="UN279" s="1"/>
      <c r="UO279" s="1"/>
      <c r="UP279" s="1"/>
      <c r="UQ279" s="1"/>
      <c r="UR279" s="1"/>
      <c r="US279" s="1"/>
      <c r="UT279" s="1"/>
      <c r="UU279" s="1"/>
      <c r="UV279" s="1"/>
      <c r="UW279" s="1"/>
      <c r="UX279" s="1"/>
      <c r="UY279" s="1"/>
      <c r="UZ279" s="1"/>
      <c r="VA279" s="1"/>
      <c r="VB279" s="1"/>
      <c r="VC279" s="1"/>
      <c r="VD279" s="1"/>
      <c r="VE279" s="1"/>
      <c r="VF279" s="1"/>
      <c r="VG279" s="1"/>
      <c r="VH279" s="1"/>
      <c r="VI279" s="1"/>
      <c r="VJ279" s="1"/>
      <c r="VK279" s="1"/>
      <c r="VL279" s="1"/>
      <c r="VM279" s="1"/>
      <c r="VN279" s="1"/>
      <c r="VO279" s="1"/>
      <c r="VP279" s="1"/>
      <c r="VQ279" s="1"/>
      <c r="VR279" s="1"/>
      <c r="VS279" s="1"/>
      <c r="VT279" s="1"/>
      <c r="VU279" s="1"/>
      <c r="VV279" s="1"/>
      <c r="VW279" s="1"/>
      <c r="VX279" s="1"/>
      <c r="VY279" s="1"/>
      <c r="VZ279" s="1"/>
      <c r="WA279" s="1"/>
      <c r="WB279" s="1"/>
      <c r="WC279" s="1"/>
      <c r="WD279" s="1"/>
      <c r="WE279" s="1"/>
      <c r="WF279" s="1"/>
      <c r="WG279" s="1"/>
      <c r="WH279" s="1"/>
      <c r="WI279" s="1"/>
      <c r="WJ279" s="1"/>
      <c r="WK279" s="1"/>
      <c r="WL279" s="1"/>
      <c r="WM279" s="1"/>
      <c r="WN279" s="1"/>
      <c r="WO279" s="1"/>
      <c r="WP279" s="1"/>
      <c r="WQ279" s="1"/>
      <c r="WR279" s="1"/>
      <c r="WS279" s="1"/>
      <c r="WT279" s="1"/>
      <c r="WU279" s="1"/>
      <c r="WV279" s="1"/>
      <c r="WW279" s="1"/>
      <c r="WX279" s="1"/>
      <c r="WY279" s="1"/>
      <c r="WZ279" s="1"/>
      <c r="XA279" s="1"/>
      <c r="XB279" s="1"/>
      <c r="XC279" s="1"/>
      <c r="XD279" s="1"/>
      <c r="XE279" s="1"/>
      <c r="XF279" s="1"/>
      <c r="XG279" s="1"/>
      <c r="XH279" s="1"/>
      <c r="XI279" s="1"/>
      <c r="XJ279" s="1"/>
      <c r="XK279" s="1"/>
      <c r="XL279" s="1"/>
      <c r="XM279" s="1"/>
      <c r="XN279" s="1"/>
      <c r="XO279" s="1"/>
      <c r="XP279" s="1"/>
      <c r="XQ279" s="1"/>
      <c r="XR279" s="1"/>
      <c r="XS279" s="1"/>
      <c r="XT279" s="1"/>
      <c r="XU279" s="1"/>
      <c r="XV279" s="1"/>
      <c r="XW279" s="1"/>
      <c r="XX279" s="1"/>
      <c r="XY279" s="1"/>
      <c r="XZ279" s="1"/>
      <c r="YA279" s="1"/>
      <c r="YB279" s="1"/>
      <c r="YC279" s="1"/>
      <c r="YD279" s="1"/>
      <c r="YE279" s="1"/>
      <c r="YF279" s="1"/>
      <c r="YG279" s="1"/>
      <c r="YH279" s="1"/>
      <c r="YI279" s="1"/>
      <c r="YJ279" s="1"/>
      <c r="YK279" s="1"/>
      <c r="YL279" s="1"/>
      <c r="YM279" s="1"/>
      <c r="YN279" s="1"/>
      <c r="YO279" s="1"/>
      <c r="YP279" s="1"/>
      <c r="YQ279" s="1"/>
      <c r="YR279" s="1"/>
      <c r="YS279" s="1"/>
      <c r="YT279" s="1"/>
      <c r="YU279" s="1"/>
      <c r="YV279" s="1"/>
      <c r="YW279" s="1"/>
      <c r="YX279" s="1"/>
      <c r="YY279" s="1"/>
      <c r="YZ279" s="1"/>
      <c r="ZA279" s="1"/>
      <c r="ZB279" s="1"/>
      <c r="ZC279" s="1"/>
      <c r="ZD279" s="1"/>
      <c r="ZE279" s="1"/>
      <c r="ZF279" s="1"/>
      <c r="ZG279" s="1"/>
      <c r="ZH279" s="1"/>
      <c r="ZI279" s="1"/>
      <c r="ZJ279" s="1"/>
      <c r="ZK279" s="1"/>
      <c r="ZL279" s="1"/>
      <c r="ZM279" s="1"/>
      <c r="ZN279" s="1"/>
      <c r="ZO279" s="1"/>
      <c r="ZP279" s="1"/>
      <c r="ZQ279" s="1"/>
      <c r="ZR279" s="1"/>
      <c r="ZS279" s="1"/>
      <c r="ZT279" s="1"/>
      <c r="ZU279" s="1"/>
      <c r="ZV279" s="1"/>
      <c r="ZW279" s="1"/>
      <c r="ZX279" s="1"/>
      <c r="ZY279" s="1"/>
      <c r="ZZ279" s="1"/>
      <c r="AAA279" s="1"/>
      <c r="AAB279" s="1"/>
      <c r="AAC279" s="1"/>
      <c r="AAD279" s="1"/>
      <c r="AAE279" s="1"/>
      <c r="AAF279" s="1"/>
      <c r="AAG279" s="1"/>
      <c r="AAH279" s="1"/>
      <c r="AAI279" s="1"/>
      <c r="AAJ279" s="1"/>
      <c r="AAK279" s="1"/>
      <c r="AAL279" s="1"/>
      <c r="AAM279" s="1"/>
      <c r="AAN279" s="1"/>
      <c r="AAO279" s="1"/>
      <c r="AAP279" s="1"/>
      <c r="AAQ279" s="1"/>
      <c r="AAR279" s="1"/>
      <c r="AAS279" s="1"/>
      <c r="AAT279" s="1"/>
      <c r="AAU279" s="1"/>
      <c r="AAV279" s="1"/>
      <c r="AAW279" s="1"/>
      <c r="AAX279" s="1"/>
      <c r="AAY279" s="1"/>
      <c r="AAZ279" s="1"/>
      <c r="ABA279" s="1"/>
      <c r="ABB279" s="1"/>
      <c r="ABC279" s="1"/>
      <c r="ABD279" s="1"/>
      <c r="ABE279" s="1"/>
      <c r="ABF279" s="1"/>
      <c r="ABG279" s="1"/>
      <c r="ABH279" s="1"/>
      <c r="ABI279" s="1"/>
      <c r="ABJ279" s="1"/>
      <c r="ABK279" s="1"/>
      <c r="ABL279" s="1"/>
      <c r="ABM279" s="1"/>
      <c r="ABN279" s="1"/>
      <c r="ABO279" s="1"/>
      <c r="ABP279" s="1"/>
      <c r="ABQ279" s="1"/>
      <c r="ABR279" s="1"/>
      <c r="ABS279" s="1"/>
      <c r="ABT279" s="1"/>
      <c r="ABU279" s="1"/>
      <c r="ABV279" s="1"/>
      <c r="ABW279" s="1"/>
      <c r="ABX279" s="1"/>
      <c r="ABY279" s="1"/>
      <c r="ABZ279" s="1"/>
      <c r="ACA279" s="1"/>
      <c r="ACB279" s="1"/>
      <c r="ACC279" s="1"/>
      <c r="ACD279" s="1"/>
      <c r="ACE279" s="1"/>
      <c r="ACF279" s="1"/>
      <c r="ACG279" s="1"/>
      <c r="ACH279" s="1"/>
      <c r="ACI279" s="1"/>
      <c r="ACJ279" s="1"/>
      <c r="ACK279" s="1"/>
      <c r="ACL279" s="1"/>
      <c r="ACM279" s="1"/>
      <c r="ACN279" s="1"/>
      <c r="ACO279" s="1"/>
      <c r="ACP279" s="1"/>
      <c r="ACQ279" s="1"/>
      <c r="ACR279" s="1"/>
      <c r="ACS279" s="1"/>
      <c r="ACT279" s="1"/>
      <c r="ACU279" s="1"/>
      <c r="ACV279" s="1"/>
      <c r="ACW279" s="1"/>
      <c r="ACX279" s="1"/>
      <c r="ACY279" s="1"/>
      <c r="ACZ279" s="1"/>
      <c r="ADA279" s="1"/>
      <c r="ADB279" s="1"/>
      <c r="ADC279" s="1"/>
      <c r="ADD279" s="1"/>
      <c r="ADE279" s="1"/>
      <c r="ADF279" s="1"/>
      <c r="ADG279" s="1"/>
      <c r="ADH279" s="1"/>
      <c r="ADI279" s="1"/>
      <c r="ADJ279" s="1"/>
      <c r="ADK279" s="1"/>
      <c r="ADL279" s="1"/>
      <c r="ADM279" s="1"/>
      <c r="ADN279" s="1"/>
      <c r="ADO279" s="1"/>
      <c r="ADP279" s="1"/>
      <c r="ADQ279" s="1"/>
      <c r="ADR279" s="1"/>
      <c r="ADS279" s="1"/>
      <c r="ADT279" s="1"/>
      <c r="ADU279" s="1"/>
      <c r="ADV279" s="1"/>
      <c r="ADW279" s="1"/>
      <c r="ADX279" s="1"/>
      <c r="ADY279" s="1"/>
      <c r="ADZ279" s="1"/>
      <c r="AEA279" s="1"/>
      <c r="AEB279" s="1"/>
      <c r="AEC279" s="1"/>
      <c r="AED279" s="1"/>
      <c r="AEE279" s="1"/>
      <c r="AEF279" s="1"/>
      <c r="AEG279" s="1"/>
      <c r="AEH279" s="1"/>
      <c r="AEI279" s="1"/>
      <c r="AEJ279" s="1"/>
      <c r="AEK279" s="1"/>
      <c r="AEL279" s="1"/>
      <c r="AEM279" s="1"/>
      <c r="AEN279" s="1"/>
      <c r="AEO279" s="1"/>
      <c r="AEP279" s="1"/>
      <c r="AEQ279" s="1"/>
      <c r="AER279" s="1"/>
      <c r="AES279" s="1"/>
      <c r="AET279" s="1"/>
      <c r="AEU279" s="1"/>
      <c r="AEV279" s="1"/>
      <c r="AEW279" s="1"/>
      <c r="AEX279" s="1"/>
      <c r="AEY279" s="1"/>
      <c r="AEZ279" s="1"/>
      <c r="AFA279" s="1"/>
      <c r="AFB279" s="1"/>
      <c r="AFC279" s="1"/>
      <c r="AFD279" s="1"/>
      <c r="AFE279" s="1"/>
      <c r="AFF279" s="1"/>
      <c r="AFG279" s="1"/>
      <c r="AFH279" s="1"/>
      <c r="AFI279" s="1"/>
      <c r="AFJ279" s="1"/>
      <c r="AFK279" s="1"/>
      <c r="AFL279" s="1"/>
      <c r="AFM279" s="1"/>
      <c r="AFN279" s="1"/>
      <c r="AFO279" s="1"/>
      <c r="AFP279" s="1"/>
      <c r="AFQ279" s="1"/>
      <c r="AFR279" s="1"/>
      <c r="AFS279" s="1"/>
      <c r="AFT279" s="1"/>
      <c r="AFU279" s="1"/>
      <c r="AFV279" s="1"/>
      <c r="AFW279" s="1"/>
      <c r="AFX279" s="1"/>
      <c r="AFY279" s="1"/>
      <c r="AFZ279" s="1"/>
      <c r="AGA279" s="1"/>
      <c r="AGB279" s="1"/>
      <c r="AGC279" s="1"/>
      <c r="AGD279" s="1"/>
      <c r="AGE279" s="1"/>
      <c r="AGF279" s="1"/>
      <c r="AGG279" s="1"/>
      <c r="AGH279" s="1"/>
      <c r="AGI279" s="1"/>
      <c r="AGJ279" s="1"/>
      <c r="AGK279" s="1"/>
      <c r="AGL279" s="1"/>
      <c r="AGM279" s="1"/>
      <c r="AGN279" s="1"/>
      <c r="AGO279" s="1"/>
      <c r="AGP279" s="1"/>
      <c r="AGQ279" s="1"/>
      <c r="AGR279" s="1"/>
      <c r="AGS279" s="1"/>
      <c r="AGT279" s="1"/>
      <c r="AGU279" s="1"/>
      <c r="AGV279" s="1"/>
      <c r="AGW279" s="1"/>
      <c r="AGX279" s="1"/>
      <c r="AGY279" s="1"/>
      <c r="AGZ279" s="1"/>
      <c r="AHA279" s="1"/>
      <c r="AHB279" s="1"/>
      <c r="AHC279" s="1"/>
      <c r="AHD279" s="1"/>
      <c r="AHE279" s="1"/>
      <c r="AHF279" s="1"/>
      <c r="AHG279" s="1"/>
      <c r="AHH279" s="1"/>
      <c r="AHI279" s="1"/>
      <c r="AHJ279" s="1"/>
      <c r="AHK279" s="1"/>
      <c r="AHL279" s="1"/>
      <c r="AHM279" s="1"/>
      <c r="AHN279" s="1"/>
      <c r="AHO279" s="1"/>
      <c r="AHP279" s="1"/>
      <c r="AHQ279" s="1"/>
      <c r="AHR279" s="1"/>
      <c r="AHS279" s="1"/>
      <c r="AHT279" s="1"/>
      <c r="AHU279" s="1"/>
      <c r="AHV279" s="1"/>
      <c r="AHW279" s="1"/>
      <c r="AHX279" s="1"/>
      <c r="AHY279" s="1"/>
      <c r="AHZ279" s="1"/>
      <c r="AIA279" s="1"/>
      <c r="AIB279" s="1"/>
      <c r="AIC279" s="1"/>
      <c r="AID279" s="1"/>
      <c r="AIE279" s="1"/>
      <c r="AIF279" s="1"/>
      <c r="AIG279" s="1"/>
      <c r="AIH279" s="1"/>
      <c r="AII279" s="1"/>
      <c r="AIJ279" s="1"/>
      <c r="AIK279" s="1"/>
      <c r="AIL279" s="1"/>
      <c r="AIM279" s="1"/>
      <c r="AIN279" s="1"/>
      <c r="AIO279" s="1"/>
      <c r="AIP279" s="1"/>
      <c r="AIQ279" s="1"/>
      <c r="AIR279" s="1"/>
      <c r="AIS279" s="1"/>
      <c r="AIT279" s="1"/>
      <c r="AIU279" s="1"/>
      <c r="AIV279" s="1"/>
      <c r="AIW279" s="1"/>
      <c r="AIX279" s="1"/>
      <c r="AIY279" s="1"/>
      <c r="AIZ279" s="1"/>
      <c r="AJA279" s="1"/>
      <c r="AJB279" s="1"/>
      <c r="AJC279" s="1"/>
      <c r="AJD279" s="1"/>
      <c r="AJE279" s="1"/>
      <c r="AJF279" s="1"/>
      <c r="AJG279" s="1"/>
      <c r="AJH279" s="1"/>
      <c r="AJI279" s="1"/>
      <c r="AJJ279" s="1"/>
      <c r="AJK279" s="1"/>
      <c r="AJL279" s="1"/>
      <c r="AJM279" s="1"/>
      <c r="AJN279" s="1"/>
      <c r="AJO279" s="1"/>
      <c r="AJP279" s="1"/>
      <c r="AJQ279" s="1"/>
      <c r="AJR279" s="1"/>
      <c r="AJS279" s="1"/>
      <c r="AJT279" s="1"/>
      <c r="AJU279" s="1"/>
      <c r="AJV279" s="1"/>
      <c r="AJW279" s="1"/>
      <c r="AJX279" s="1"/>
      <c r="AJY279" s="1"/>
      <c r="AJZ279" s="1"/>
      <c r="AKA279" s="1"/>
      <c r="AKB279" s="1"/>
      <c r="AKC279" s="1"/>
      <c r="AKD279" s="1"/>
      <c r="AKE279" s="1"/>
      <c r="AKF279" s="1"/>
      <c r="AKG279" s="1"/>
      <c r="AKH279" s="1"/>
      <c r="AKI279" s="1"/>
      <c r="AKJ279" s="1"/>
      <c r="AKK279" s="1"/>
      <c r="AKL279" s="1"/>
      <c r="AKM279" s="1"/>
      <c r="AKN279" s="1"/>
      <c r="AKO279" s="1"/>
      <c r="AKP279" s="1"/>
      <c r="AKQ279" s="1"/>
      <c r="AKR279" s="1"/>
      <c r="AKS279" s="1"/>
      <c r="AKT279" s="1"/>
      <c r="AKU279" s="1"/>
      <c r="AKV279" s="1"/>
      <c r="AKW279" s="1"/>
      <c r="AKX279" s="1"/>
      <c r="AKY279" s="1"/>
      <c r="AKZ279" s="1"/>
      <c r="ALA279" s="1"/>
      <c r="ALB279" s="1"/>
      <c r="ALC279" s="1"/>
      <c r="ALD279" s="1"/>
      <c r="ALE279" s="1"/>
      <c r="ALF279" s="1"/>
      <c r="ALG279" s="1"/>
      <c r="ALH279" s="1"/>
      <c r="ALI279" s="1"/>
      <c r="ALJ279" s="1"/>
      <c r="ALK279" s="1"/>
      <c r="ALL279" s="1"/>
      <c r="ALM279" s="1"/>
      <c r="ALN279" s="1"/>
      <c r="ALO279" s="1"/>
      <c r="ALP279" s="1"/>
      <c r="ALQ279" s="1"/>
      <c r="ALR279" s="1"/>
      <c r="ALS279" s="1"/>
      <c r="ALT279" s="1"/>
      <c r="ALU279" s="1"/>
      <c r="ALV279" s="1"/>
      <c r="ALW279" s="1"/>
      <c r="ALX279" s="1"/>
      <c r="ALY279" s="1"/>
      <c r="ALZ279" s="1"/>
      <c r="AMA279" s="1"/>
      <c r="AMB279" s="1"/>
      <c r="AMC279" s="1"/>
      <c r="AMD279" s="1"/>
      <c r="AME279" s="1"/>
      <c r="AMF279" s="1"/>
      <c r="AMG279" s="1"/>
      <c r="AMH279" s="1"/>
      <c r="AMI279" s="1"/>
      <c r="AMJ279" s="1"/>
    </row>
    <row r="280" spans="1:1024" x14ac:dyDescent="0.25">
      <c r="A280" s="35">
        <v>272</v>
      </c>
      <c r="B280" s="3" t="s">
        <v>11</v>
      </c>
      <c r="C280" s="23">
        <f>SUM(D280:I280)</f>
        <v>5000</v>
      </c>
      <c r="D280" s="2">
        <v>0</v>
      </c>
      <c r="E280" s="2">
        <v>0</v>
      </c>
      <c r="F280" s="2">
        <v>0</v>
      </c>
      <c r="G280" s="2">
        <v>0</v>
      </c>
      <c r="H280" s="2">
        <v>0</v>
      </c>
      <c r="I280" s="2">
        <v>5000</v>
      </c>
      <c r="J280" s="23"/>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c r="JL280" s="1"/>
      <c r="JM280" s="1"/>
      <c r="JN280" s="1"/>
      <c r="JO280" s="1"/>
      <c r="JP280" s="1"/>
      <c r="JQ280" s="1"/>
      <c r="JR280" s="1"/>
      <c r="JS280" s="1"/>
      <c r="JT280" s="1"/>
      <c r="JU280" s="1"/>
      <c r="JV280" s="1"/>
      <c r="JW280" s="1"/>
      <c r="JX280" s="1"/>
      <c r="JY280" s="1"/>
      <c r="JZ280" s="1"/>
      <c r="KA280" s="1"/>
      <c r="KB280" s="1"/>
      <c r="KC280" s="1"/>
      <c r="KD280" s="1"/>
      <c r="KE280" s="1"/>
      <c r="KF280" s="1"/>
      <c r="KG280" s="1"/>
      <c r="KH280" s="1"/>
      <c r="KI280" s="1"/>
      <c r="KJ280" s="1"/>
      <c r="KK280" s="1"/>
      <c r="KL280" s="1"/>
      <c r="KM280" s="1"/>
      <c r="KN280" s="1"/>
      <c r="KO280" s="1"/>
      <c r="KP280" s="1"/>
      <c r="KQ280" s="1"/>
      <c r="KR280" s="1"/>
      <c r="KS280" s="1"/>
      <c r="KT280" s="1"/>
      <c r="KU280" s="1"/>
      <c r="KV280" s="1"/>
      <c r="KW280" s="1"/>
      <c r="KX280" s="1"/>
      <c r="KY280" s="1"/>
      <c r="KZ280" s="1"/>
      <c r="LA280" s="1"/>
      <c r="LB280" s="1"/>
      <c r="LC280" s="1"/>
      <c r="LD280" s="1"/>
      <c r="LE280" s="1"/>
      <c r="LF280" s="1"/>
      <c r="LG280" s="1"/>
      <c r="LH280" s="1"/>
      <c r="LI280" s="1"/>
      <c r="LJ280" s="1"/>
      <c r="LK280" s="1"/>
      <c r="LL280" s="1"/>
      <c r="LM280" s="1"/>
      <c r="LN280" s="1"/>
      <c r="LO280" s="1"/>
      <c r="LP280" s="1"/>
      <c r="LQ280" s="1"/>
      <c r="LR280" s="1"/>
      <c r="LS280" s="1"/>
      <c r="LT280" s="1"/>
      <c r="LU280" s="1"/>
      <c r="LV280" s="1"/>
      <c r="LW280" s="1"/>
      <c r="LX280" s="1"/>
      <c r="LY280" s="1"/>
      <c r="LZ280" s="1"/>
      <c r="MA280" s="1"/>
      <c r="MB280" s="1"/>
      <c r="MC280" s="1"/>
      <c r="MD280" s="1"/>
      <c r="ME280" s="1"/>
      <c r="MF280" s="1"/>
      <c r="MG280" s="1"/>
      <c r="MH280" s="1"/>
      <c r="MI280" s="1"/>
      <c r="MJ280" s="1"/>
      <c r="MK280" s="1"/>
      <c r="ML280" s="1"/>
      <c r="MM280" s="1"/>
      <c r="MN280" s="1"/>
      <c r="MO280" s="1"/>
      <c r="MP280" s="1"/>
      <c r="MQ280" s="1"/>
      <c r="MR280" s="1"/>
      <c r="MS280" s="1"/>
      <c r="MT280" s="1"/>
      <c r="MU280" s="1"/>
      <c r="MV280" s="1"/>
      <c r="MW280" s="1"/>
      <c r="MX280" s="1"/>
      <c r="MY280" s="1"/>
      <c r="MZ280" s="1"/>
      <c r="NA280" s="1"/>
      <c r="NB280" s="1"/>
      <c r="NC280" s="1"/>
      <c r="ND280" s="1"/>
      <c r="NE280" s="1"/>
      <c r="NF280" s="1"/>
      <c r="NG280" s="1"/>
      <c r="NH280" s="1"/>
      <c r="NI280" s="1"/>
      <c r="NJ280" s="1"/>
      <c r="NK280" s="1"/>
      <c r="NL280" s="1"/>
      <c r="NM280" s="1"/>
      <c r="NN280" s="1"/>
      <c r="NO280" s="1"/>
      <c r="NP280" s="1"/>
      <c r="NQ280" s="1"/>
      <c r="NR280" s="1"/>
      <c r="NS280" s="1"/>
      <c r="NT280" s="1"/>
      <c r="NU280" s="1"/>
      <c r="NV280" s="1"/>
      <c r="NW280" s="1"/>
      <c r="NX280" s="1"/>
      <c r="NY280" s="1"/>
      <c r="NZ280" s="1"/>
      <c r="OA280" s="1"/>
      <c r="OB280" s="1"/>
      <c r="OC280" s="1"/>
      <c r="OD280" s="1"/>
      <c r="OE280" s="1"/>
      <c r="OF280" s="1"/>
      <c r="OG280" s="1"/>
      <c r="OH280" s="1"/>
      <c r="OI280" s="1"/>
      <c r="OJ280" s="1"/>
      <c r="OK280" s="1"/>
      <c r="OL280" s="1"/>
      <c r="OM280" s="1"/>
      <c r="ON280" s="1"/>
      <c r="OO280" s="1"/>
      <c r="OP280" s="1"/>
      <c r="OQ280" s="1"/>
      <c r="OR280" s="1"/>
      <c r="OS280" s="1"/>
      <c r="OT280" s="1"/>
      <c r="OU280" s="1"/>
      <c r="OV280" s="1"/>
      <c r="OW280" s="1"/>
      <c r="OX280" s="1"/>
      <c r="OY280" s="1"/>
      <c r="OZ280" s="1"/>
      <c r="PA280" s="1"/>
      <c r="PB280" s="1"/>
      <c r="PC280" s="1"/>
      <c r="PD280" s="1"/>
      <c r="PE280" s="1"/>
      <c r="PF280" s="1"/>
      <c r="PG280" s="1"/>
      <c r="PH280" s="1"/>
      <c r="PI280" s="1"/>
      <c r="PJ280" s="1"/>
      <c r="PK280" s="1"/>
      <c r="PL280" s="1"/>
      <c r="PM280" s="1"/>
      <c r="PN280" s="1"/>
      <c r="PO280" s="1"/>
      <c r="PP280" s="1"/>
      <c r="PQ280" s="1"/>
      <c r="PR280" s="1"/>
      <c r="PS280" s="1"/>
      <c r="PT280" s="1"/>
      <c r="PU280" s="1"/>
      <c r="PV280" s="1"/>
      <c r="PW280" s="1"/>
      <c r="PX280" s="1"/>
      <c r="PY280" s="1"/>
      <c r="PZ280" s="1"/>
      <c r="QA280" s="1"/>
      <c r="QB280" s="1"/>
      <c r="QC280" s="1"/>
      <c r="QD280" s="1"/>
      <c r="QE280" s="1"/>
      <c r="QF280" s="1"/>
      <c r="QG280" s="1"/>
      <c r="QH280" s="1"/>
      <c r="QI280" s="1"/>
      <c r="QJ280" s="1"/>
      <c r="QK280" s="1"/>
      <c r="QL280" s="1"/>
      <c r="QM280" s="1"/>
      <c r="QN280" s="1"/>
      <c r="QO280" s="1"/>
      <c r="QP280" s="1"/>
      <c r="QQ280" s="1"/>
      <c r="QR280" s="1"/>
      <c r="QS280" s="1"/>
      <c r="QT280" s="1"/>
      <c r="QU280" s="1"/>
      <c r="QV280" s="1"/>
      <c r="QW280" s="1"/>
      <c r="QX280" s="1"/>
      <c r="QY280" s="1"/>
      <c r="QZ280" s="1"/>
      <c r="RA280" s="1"/>
      <c r="RB280" s="1"/>
      <c r="RC280" s="1"/>
      <c r="RD280" s="1"/>
      <c r="RE280" s="1"/>
      <c r="RF280" s="1"/>
      <c r="RG280" s="1"/>
      <c r="RH280" s="1"/>
      <c r="RI280" s="1"/>
      <c r="RJ280" s="1"/>
      <c r="RK280" s="1"/>
      <c r="RL280" s="1"/>
      <c r="RM280" s="1"/>
      <c r="RN280" s="1"/>
      <c r="RO280" s="1"/>
      <c r="RP280" s="1"/>
      <c r="RQ280" s="1"/>
      <c r="RR280" s="1"/>
      <c r="RS280" s="1"/>
      <c r="RT280" s="1"/>
      <c r="RU280" s="1"/>
      <c r="RV280" s="1"/>
      <c r="RW280" s="1"/>
      <c r="RX280" s="1"/>
      <c r="RY280" s="1"/>
      <c r="RZ280" s="1"/>
      <c r="SA280" s="1"/>
      <c r="SB280" s="1"/>
      <c r="SC280" s="1"/>
      <c r="SD280" s="1"/>
      <c r="SE280" s="1"/>
      <c r="SF280" s="1"/>
      <c r="SG280" s="1"/>
      <c r="SH280" s="1"/>
      <c r="SI280" s="1"/>
      <c r="SJ280" s="1"/>
      <c r="SK280" s="1"/>
      <c r="SL280" s="1"/>
      <c r="SM280" s="1"/>
      <c r="SN280" s="1"/>
      <c r="SO280" s="1"/>
      <c r="SP280" s="1"/>
      <c r="SQ280" s="1"/>
      <c r="SR280" s="1"/>
      <c r="SS280" s="1"/>
      <c r="ST280" s="1"/>
      <c r="SU280" s="1"/>
      <c r="SV280" s="1"/>
      <c r="SW280" s="1"/>
      <c r="SX280" s="1"/>
      <c r="SY280" s="1"/>
      <c r="SZ280" s="1"/>
      <c r="TA280" s="1"/>
      <c r="TB280" s="1"/>
      <c r="TC280" s="1"/>
      <c r="TD280" s="1"/>
      <c r="TE280" s="1"/>
      <c r="TF280" s="1"/>
      <c r="TG280" s="1"/>
      <c r="TH280" s="1"/>
      <c r="TI280" s="1"/>
      <c r="TJ280" s="1"/>
      <c r="TK280" s="1"/>
      <c r="TL280" s="1"/>
      <c r="TM280" s="1"/>
      <c r="TN280" s="1"/>
      <c r="TO280" s="1"/>
      <c r="TP280" s="1"/>
      <c r="TQ280" s="1"/>
      <c r="TR280" s="1"/>
      <c r="TS280" s="1"/>
      <c r="TT280" s="1"/>
      <c r="TU280" s="1"/>
      <c r="TV280" s="1"/>
      <c r="TW280" s="1"/>
      <c r="TX280" s="1"/>
      <c r="TY280" s="1"/>
      <c r="TZ280" s="1"/>
      <c r="UA280" s="1"/>
      <c r="UB280" s="1"/>
      <c r="UC280" s="1"/>
      <c r="UD280" s="1"/>
      <c r="UE280" s="1"/>
      <c r="UF280" s="1"/>
      <c r="UG280" s="1"/>
      <c r="UH280" s="1"/>
      <c r="UI280" s="1"/>
      <c r="UJ280" s="1"/>
      <c r="UK280" s="1"/>
      <c r="UL280" s="1"/>
      <c r="UM280" s="1"/>
      <c r="UN280" s="1"/>
      <c r="UO280" s="1"/>
      <c r="UP280" s="1"/>
      <c r="UQ280" s="1"/>
      <c r="UR280" s="1"/>
      <c r="US280" s="1"/>
      <c r="UT280" s="1"/>
      <c r="UU280" s="1"/>
      <c r="UV280" s="1"/>
      <c r="UW280" s="1"/>
      <c r="UX280" s="1"/>
      <c r="UY280" s="1"/>
      <c r="UZ280" s="1"/>
      <c r="VA280" s="1"/>
      <c r="VB280" s="1"/>
      <c r="VC280" s="1"/>
      <c r="VD280" s="1"/>
      <c r="VE280" s="1"/>
      <c r="VF280" s="1"/>
      <c r="VG280" s="1"/>
      <c r="VH280" s="1"/>
      <c r="VI280" s="1"/>
      <c r="VJ280" s="1"/>
      <c r="VK280" s="1"/>
      <c r="VL280" s="1"/>
      <c r="VM280" s="1"/>
      <c r="VN280" s="1"/>
      <c r="VO280" s="1"/>
      <c r="VP280" s="1"/>
      <c r="VQ280" s="1"/>
      <c r="VR280" s="1"/>
      <c r="VS280" s="1"/>
      <c r="VT280" s="1"/>
      <c r="VU280" s="1"/>
      <c r="VV280" s="1"/>
      <c r="VW280" s="1"/>
      <c r="VX280" s="1"/>
      <c r="VY280" s="1"/>
      <c r="VZ280" s="1"/>
      <c r="WA280" s="1"/>
      <c r="WB280" s="1"/>
      <c r="WC280" s="1"/>
      <c r="WD280" s="1"/>
      <c r="WE280" s="1"/>
      <c r="WF280" s="1"/>
      <c r="WG280" s="1"/>
      <c r="WH280" s="1"/>
      <c r="WI280" s="1"/>
      <c r="WJ280" s="1"/>
      <c r="WK280" s="1"/>
      <c r="WL280" s="1"/>
      <c r="WM280" s="1"/>
      <c r="WN280" s="1"/>
      <c r="WO280" s="1"/>
      <c r="WP280" s="1"/>
      <c r="WQ280" s="1"/>
      <c r="WR280" s="1"/>
      <c r="WS280" s="1"/>
      <c r="WT280" s="1"/>
      <c r="WU280" s="1"/>
      <c r="WV280" s="1"/>
      <c r="WW280" s="1"/>
      <c r="WX280" s="1"/>
      <c r="WY280" s="1"/>
      <c r="WZ280" s="1"/>
      <c r="XA280" s="1"/>
      <c r="XB280" s="1"/>
      <c r="XC280" s="1"/>
      <c r="XD280" s="1"/>
      <c r="XE280" s="1"/>
      <c r="XF280" s="1"/>
      <c r="XG280" s="1"/>
      <c r="XH280" s="1"/>
      <c r="XI280" s="1"/>
      <c r="XJ280" s="1"/>
      <c r="XK280" s="1"/>
      <c r="XL280" s="1"/>
      <c r="XM280" s="1"/>
      <c r="XN280" s="1"/>
      <c r="XO280" s="1"/>
      <c r="XP280" s="1"/>
      <c r="XQ280" s="1"/>
      <c r="XR280" s="1"/>
      <c r="XS280" s="1"/>
      <c r="XT280" s="1"/>
      <c r="XU280" s="1"/>
      <c r="XV280" s="1"/>
      <c r="XW280" s="1"/>
      <c r="XX280" s="1"/>
      <c r="XY280" s="1"/>
      <c r="XZ280" s="1"/>
      <c r="YA280" s="1"/>
      <c r="YB280" s="1"/>
      <c r="YC280" s="1"/>
      <c r="YD280" s="1"/>
      <c r="YE280" s="1"/>
      <c r="YF280" s="1"/>
      <c r="YG280" s="1"/>
      <c r="YH280" s="1"/>
      <c r="YI280" s="1"/>
      <c r="YJ280" s="1"/>
      <c r="YK280" s="1"/>
      <c r="YL280" s="1"/>
      <c r="YM280" s="1"/>
      <c r="YN280" s="1"/>
      <c r="YO280" s="1"/>
      <c r="YP280" s="1"/>
      <c r="YQ280" s="1"/>
      <c r="YR280" s="1"/>
      <c r="YS280" s="1"/>
      <c r="YT280" s="1"/>
      <c r="YU280" s="1"/>
      <c r="YV280" s="1"/>
      <c r="YW280" s="1"/>
      <c r="YX280" s="1"/>
      <c r="YY280" s="1"/>
      <c r="YZ280" s="1"/>
      <c r="ZA280" s="1"/>
      <c r="ZB280" s="1"/>
      <c r="ZC280" s="1"/>
      <c r="ZD280" s="1"/>
      <c r="ZE280" s="1"/>
      <c r="ZF280" s="1"/>
      <c r="ZG280" s="1"/>
      <c r="ZH280" s="1"/>
      <c r="ZI280" s="1"/>
      <c r="ZJ280" s="1"/>
      <c r="ZK280" s="1"/>
      <c r="ZL280" s="1"/>
      <c r="ZM280" s="1"/>
      <c r="ZN280" s="1"/>
      <c r="ZO280" s="1"/>
      <c r="ZP280" s="1"/>
      <c r="ZQ280" s="1"/>
      <c r="ZR280" s="1"/>
      <c r="ZS280" s="1"/>
      <c r="ZT280" s="1"/>
      <c r="ZU280" s="1"/>
      <c r="ZV280" s="1"/>
      <c r="ZW280" s="1"/>
      <c r="ZX280" s="1"/>
      <c r="ZY280" s="1"/>
      <c r="ZZ280" s="1"/>
      <c r="AAA280" s="1"/>
      <c r="AAB280" s="1"/>
      <c r="AAC280" s="1"/>
      <c r="AAD280" s="1"/>
      <c r="AAE280" s="1"/>
      <c r="AAF280" s="1"/>
      <c r="AAG280" s="1"/>
      <c r="AAH280" s="1"/>
      <c r="AAI280" s="1"/>
      <c r="AAJ280" s="1"/>
      <c r="AAK280" s="1"/>
      <c r="AAL280" s="1"/>
      <c r="AAM280" s="1"/>
      <c r="AAN280" s="1"/>
      <c r="AAO280" s="1"/>
      <c r="AAP280" s="1"/>
      <c r="AAQ280" s="1"/>
      <c r="AAR280" s="1"/>
      <c r="AAS280" s="1"/>
      <c r="AAT280" s="1"/>
      <c r="AAU280" s="1"/>
      <c r="AAV280" s="1"/>
      <c r="AAW280" s="1"/>
      <c r="AAX280" s="1"/>
      <c r="AAY280" s="1"/>
      <c r="AAZ280" s="1"/>
      <c r="ABA280" s="1"/>
      <c r="ABB280" s="1"/>
      <c r="ABC280" s="1"/>
      <c r="ABD280" s="1"/>
      <c r="ABE280" s="1"/>
      <c r="ABF280" s="1"/>
      <c r="ABG280" s="1"/>
      <c r="ABH280" s="1"/>
      <c r="ABI280" s="1"/>
      <c r="ABJ280" s="1"/>
      <c r="ABK280" s="1"/>
      <c r="ABL280" s="1"/>
      <c r="ABM280" s="1"/>
      <c r="ABN280" s="1"/>
      <c r="ABO280" s="1"/>
      <c r="ABP280" s="1"/>
      <c r="ABQ280" s="1"/>
      <c r="ABR280" s="1"/>
      <c r="ABS280" s="1"/>
      <c r="ABT280" s="1"/>
      <c r="ABU280" s="1"/>
      <c r="ABV280" s="1"/>
      <c r="ABW280" s="1"/>
      <c r="ABX280" s="1"/>
      <c r="ABY280" s="1"/>
      <c r="ABZ280" s="1"/>
      <c r="ACA280" s="1"/>
      <c r="ACB280" s="1"/>
      <c r="ACC280" s="1"/>
      <c r="ACD280" s="1"/>
      <c r="ACE280" s="1"/>
      <c r="ACF280" s="1"/>
      <c r="ACG280" s="1"/>
      <c r="ACH280" s="1"/>
      <c r="ACI280" s="1"/>
      <c r="ACJ280" s="1"/>
      <c r="ACK280" s="1"/>
      <c r="ACL280" s="1"/>
      <c r="ACM280" s="1"/>
      <c r="ACN280" s="1"/>
      <c r="ACO280" s="1"/>
      <c r="ACP280" s="1"/>
      <c r="ACQ280" s="1"/>
      <c r="ACR280" s="1"/>
      <c r="ACS280" s="1"/>
      <c r="ACT280" s="1"/>
      <c r="ACU280" s="1"/>
      <c r="ACV280" s="1"/>
      <c r="ACW280" s="1"/>
      <c r="ACX280" s="1"/>
      <c r="ACY280" s="1"/>
      <c r="ACZ280" s="1"/>
      <c r="ADA280" s="1"/>
      <c r="ADB280" s="1"/>
      <c r="ADC280" s="1"/>
      <c r="ADD280" s="1"/>
      <c r="ADE280" s="1"/>
      <c r="ADF280" s="1"/>
      <c r="ADG280" s="1"/>
      <c r="ADH280" s="1"/>
      <c r="ADI280" s="1"/>
      <c r="ADJ280" s="1"/>
      <c r="ADK280" s="1"/>
      <c r="ADL280" s="1"/>
      <c r="ADM280" s="1"/>
      <c r="ADN280" s="1"/>
      <c r="ADO280" s="1"/>
      <c r="ADP280" s="1"/>
      <c r="ADQ280" s="1"/>
      <c r="ADR280" s="1"/>
      <c r="ADS280" s="1"/>
      <c r="ADT280" s="1"/>
      <c r="ADU280" s="1"/>
      <c r="ADV280" s="1"/>
      <c r="ADW280" s="1"/>
      <c r="ADX280" s="1"/>
      <c r="ADY280" s="1"/>
      <c r="ADZ280" s="1"/>
      <c r="AEA280" s="1"/>
      <c r="AEB280" s="1"/>
      <c r="AEC280" s="1"/>
      <c r="AED280" s="1"/>
      <c r="AEE280" s="1"/>
      <c r="AEF280" s="1"/>
      <c r="AEG280" s="1"/>
      <c r="AEH280" s="1"/>
      <c r="AEI280" s="1"/>
      <c r="AEJ280" s="1"/>
      <c r="AEK280" s="1"/>
      <c r="AEL280" s="1"/>
      <c r="AEM280" s="1"/>
      <c r="AEN280" s="1"/>
      <c r="AEO280" s="1"/>
      <c r="AEP280" s="1"/>
      <c r="AEQ280" s="1"/>
      <c r="AER280" s="1"/>
      <c r="AES280" s="1"/>
      <c r="AET280" s="1"/>
      <c r="AEU280" s="1"/>
      <c r="AEV280" s="1"/>
      <c r="AEW280" s="1"/>
      <c r="AEX280" s="1"/>
      <c r="AEY280" s="1"/>
      <c r="AEZ280" s="1"/>
      <c r="AFA280" s="1"/>
      <c r="AFB280" s="1"/>
      <c r="AFC280" s="1"/>
      <c r="AFD280" s="1"/>
      <c r="AFE280" s="1"/>
      <c r="AFF280" s="1"/>
      <c r="AFG280" s="1"/>
      <c r="AFH280" s="1"/>
      <c r="AFI280" s="1"/>
      <c r="AFJ280" s="1"/>
      <c r="AFK280" s="1"/>
      <c r="AFL280" s="1"/>
      <c r="AFM280" s="1"/>
      <c r="AFN280" s="1"/>
      <c r="AFO280" s="1"/>
      <c r="AFP280" s="1"/>
      <c r="AFQ280" s="1"/>
      <c r="AFR280" s="1"/>
      <c r="AFS280" s="1"/>
      <c r="AFT280" s="1"/>
      <c r="AFU280" s="1"/>
      <c r="AFV280" s="1"/>
      <c r="AFW280" s="1"/>
      <c r="AFX280" s="1"/>
      <c r="AFY280" s="1"/>
      <c r="AFZ280" s="1"/>
      <c r="AGA280" s="1"/>
      <c r="AGB280" s="1"/>
      <c r="AGC280" s="1"/>
      <c r="AGD280" s="1"/>
      <c r="AGE280" s="1"/>
      <c r="AGF280" s="1"/>
      <c r="AGG280" s="1"/>
      <c r="AGH280" s="1"/>
      <c r="AGI280" s="1"/>
      <c r="AGJ280" s="1"/>
      <c r="AGK280" s="1"/>
      <c r="AGL280" s="1"/>
      <c r="AGM280" s="1"/>
      <c r="AGN280" s="1"/>
      <c r="AGO280" s="1"/>
      <c r="AGP280" s="1"/>
      <c r="AGQ280" s="1"/>
      <c r="AGR280" s="1"/>
      <c r="AGS280" s="1"/>
      <c r="AGT280" s="1"/>
      <c r="AGU280" s="1"/>
      <c r="AGV280" s="1"/>
      <c r="AGW280" s="1"/>
      <c r="AGX280" s="1"/>
      <c r="AGY280" s="1"/>
      <c r="AGZ280" s="1"/>
      <c r="AHA280" s="1"/>
      <c r="AHB280" s="1"/>
      <c r="AHC280" s="1"/>
      <c r="AHD280" s="1"/>
      <c r="AHE280" s="1"/>
      <c r="AHF280" s="1"/>
      <c r="AHG280" s="1"/>
      <c r="AHH280" s="1"/>
      <c r="AHI280" s="1"/>
      <c r="AHJ280" s="1"/>
      <c r="AHK280" s="1"/>
      <c r="AHL280" s="1"/>
      <c r="AHM280" s="1"/>
      <c r="AHN280" s="1"/>
      <c r="AHO280" s="1"/>
      <c r="AHP280" s="1"/>
      <c r="AHQ280" s="1"/>
      <c r="AHR280" s="1"/>
      <c r="AHS280" s="1"/>
      <c r="AHT280" s="1"/>
      <c r="AHU280" s="1"/>
      <c r="AHV280" s="1"/>
      <c r="AHW280" s="1"/>
      <c r="AHX280" s="1"/>
      <c r="AHY280" s="1"/>
      <c r="AHZ280" s="1"/>
      <c r="AIA280" s="1"/>
      <c r="AIB280" s="1"/>
      <c r="AIC280" s="1"/>
      <c r="AID280" s="1"/>
      <c r="AIE280" s="1"/>
      <c r="AIF280" s="1"/>
      <c r="AIG280" s="1"/>
      <c r="AIH280" s="1"/>
      <c r="AII280" s="1"/>
      <c r="AIJ280" s="1"/>
      <c r="AIK280" s="1"/>
      <c r="AIL280" s="1"/>
      <c r="AIM280" s="1"/>
      <c r="AIN280" s="1"/>
      <c r="AIO280" s="1"/>
      <c r="AIP280" s="1"/>
      <c r="AIQ280" s="1"/>
      <c r="AIR280" s="1"/>
      <c r="AIS280" s="1"/>
      <c r="AIT280" s="1"/>
      <c r="AIU280" s="1"/>
      <c r="AIV280" s="1"/>
      <c r="AIW280" s="1"/>
      <c r="AIX280" s="1"/>
      <c r="AIY280" s="1"/>
      <c r="AIZ280" s="1"/>
      <c r="AJA280" s="1"/>
      <c r="AJB280" s="1"/>
      <c r="AJC280" s="1"/>
      <c r="AJD280" s="1"/>
      <c r="AJE280" s="1"/>
      <c r="AJF280" s="1"/>
      <c r="AJG280" s="1"/>
      <c r="AJH280" s="1"/>
      <c r="AJI280" s="1"/>
      <c r="AJJ280" s="1"/>
      <c r="AJK280" s="1"/>
      <c r="AJL280" s="1"/>
      <c r="AJM280" s="1"/>
      <c r="AJN280" s="1"/>
      <c r="AJO280" s="1"/>
      <c r="AJP280" s="1"/>
      <c r="AJQ280" s="1"/>
      <c r="AJR280" s="1"/>
      <c r="AJS280" s="1"/>
      <c r="AJT280" s="1"/>
      <c r="AJU280" s="1"/>
      <c r="AJV280" s="1"/>
      <c r="AJW280" s="1"/>
      <c r="AJX280" s="1"/>
      <c r="AJY280" s="1"/>
      <c r="AJZ280" s="1"/>
      <c r="AKA280" s="1"/>
      <c r="AKB280" s="1"/>
      <c r="AKC280" s="1"/>
      <c r="AKD280" s="1"/>
      <c r="AKE280" s="1"/>
      <c r="AKF280" s="1"/>
      <c r="AKG280" s="1"/>
      <c r="AKH280" s="1"/>
      <c r="AKI280" s="1"/>
      <c r="AKJ280" s="1"/>
      <c r="AKK280" s="1"/>
      <c r="AKL280" s="1"/>
      <c r="AKM280" s="1"/>
      <c r="AKN280" s="1"/>
      <c r="AKO280" s="1"/>
      <c r="AKP280" s="1"/>
      <c r="AKQ280" s="1"/>
      <c r="AKR280" s="1"/>
      <c r="AKS280" s="1"/>
      <c r="AKT280" s="1"/>
      <c r="AKU280" s="1"/>
      <c r="AKV280" s="1"/>
      <c r="AKW280" s="1"/>
      <c r="AKX280" s="1"/>
      <c r="AKY280" s="1"/>
      <c r="AKZ280" s="1"/>
      <c r="ALA280" s="1"/>
      <c r="ALB280" s="1"/>
      <c r="ALC280" s="1"/>
      <c r="ALD280" s="1"/>
      <c r="ALE280" s="1"/>
      <c r="ALF280" s="1"/>
      <c r="ALG280" s="1"/>
      <c r="ALH280" s="1"/>
      <c r="ALI280" s="1"/>
      <c r="ALJ280" s="1"/>
      <c r="ALK280" s="1"/>
      <c r="ALL280" s="1"/>
      <c r="ALM280" s="1"/>
      <c r="ALN280" s="1"/>
      <c r="ALO280" s="1"/>
      <c r="ALP280" s="1"/>
      <c r="ALQ280" s="1"/>
      <c r="ALR280" s="1"/>
      <c r="ALS280" s="1"/>
      <c r="ALT280" s="1"/>
      <c r="ALU280" s="1"/>
      <c r="ALV280" s="1"/>
      <c r="ALW280" s="1"/>
      <c r="ALX280" s="1"/>
      <c r="ALY280" s="1"/>
      <c r="ALZ280" s="1"/>
      <c r="AMA280" s="1"/>
      <c r="AMB280" s="1"/>
      <c r="AMC280" s="1"/>
      <c r="AMD280" s="1"/>
      <c r="AME280" s="1"/>
      <c r="AMF280" s="1"/>
      <c r="AMG280" s="1"/>
      <c r="AMH280" s="1"/>
      <c r="AMI280" s="1"/>
      <c r="AMJ280" s="1"/>
    </row>
    <row r="281" spans="1:1024" ht="62.25" customHeight="1" x14ac:dyDescent="0.25">
      <c r="A281" s="35">
        <v>273</v>
      </c>
      <c r="B281" s="15" t="s">
        <v>126</v>
      </c>
      <c r="C281" s="13">
        <f t="shared" ref="C281:I281" si="113">SUM(C282:C284)</f>
        <v>243719</v>
      </c>
      <c r="D281" s="13">
        <f t="shared" si="113"/>
        <v>0</v>
      </c>
      <c r="E281" s="13">
        <f t="shared" si="113"/>
        <v>0</v>
      </c>
      <c r="F281" s="13">
        <f t="shared" si="113"/>
        <v>0</v>
      </c>
      <c r="G281" s="13">
        <f t="shared" si="113"/>
        <v>0</v>
      </c>
      <c r="H281" s="13">
        <f t="shared" si="113"/>
        <v>243719</v>
      </c>
      <c r="I281" s="13">
        <f t="shared" si="113"/>
        <v>0</v>
      </c>
      <c r="J281" s="13" t="s">
        <v>79</v>
      </c>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c r="JL281" s="1"/>
      <c r="JM281" s="1"/>
      <c r="JN281" s="1"/>
      <c r="JO281" s="1"/>
      <c r="JP281" s="1"/>
      <c r="JQ281" s="1"/>
      <c r="JR281" s="1"/>
      <c r="JS281" s="1"/>
      <c r="JT281" s="1"/>
      <c r="JU281" s="1"/>
      <c r="JV281" s="1"/>
      <c r="JW281" s="1"/>
      <c r="JX281" s="1"/>
      <c r="JY281" s="1"/>
      <c r="JZ281" s="1"/>
      <c r="KA281" s="1"/>
      <c r="KB281" s="1"/>
      <c r="KC281" s="1"/>
      <c r="KD281" s="1"/>
      <c r="KE281" s="1"/>
      <c r="KF281" s="1"/>
      <c r="KG281" s="1"/>
      <c r="KH281" s="1"/>
      <c r="KI281" s="1"/>
      <c r="KJ281" s="1"/>
      <c r="KK281" s="1"/>
      <c r="KL281" s="1"/>
      <c r="KM281" s="1"/>
      <c r="KN281" s="1"/>
      <c r="KO281" s="1"/>
      <c r="KP281" s="1"/>
      <c r="KQ281" s="1"/>
      <c r="KR281" s="1"/>
      <c r="KS281" s="1"/>
      <c r="KT281" s="1"/>
      <c r="KU281" s="1"/>
      <c r="KV281" s="1"/>
      <c r="KW281" s="1"/>
      <c r="KX281" s="1"/>
      <c r="KY281" s="1"/>
      <c r="KZ281" s="1"/>
      <c r="LA281" s="1"/>
      <c r="LB281" s="1"/>
      <c r="LC281" s="1"/>
      <c r="LD281" s="1"/>
      <c r="LE281" s="1"/>
      <c r="LF281" s="1"/>
      <c r="LG281" s="1"/>
      <c r="LH281" s="1"/>
      <c r="LI281" s="1"/>
      <c r="LJ281" s="1"/>
      <c r="LK281" s="1"/>
      <c r="LL281" s="1"/>
      <c r="LM281" s="1"/>
      <c r="LN281" s="1"/>
      <c r="LO281" s="1"/>
      <c r="LP281" s="1"/>
      <c r="LQ281" s="1"/>
      <c r="LR281" s="1"/>
      <c r="LS281" s="1"/>
      <c r="LT281" s="1"/>
      <c r="LU281" s="1"/>
      <c r="LV281" s="1"/>
      <c r="LW281" s="1"/>
      <c r="LX281" s="1"/>
      <c r="LY281" s="1"/>
      <c r="LZ281" s="1"/>
      <c r="MA281" s="1"/>
      <c r="MB281" s="1"/>
      <c r="MC281" s="1"/>
      <c r="MD281" s="1"/>
      <c r="ME281" s="1"/>
      <c r="MF281" s="1"/>
      <c r="MG281" s="1"/>
      <c r="MH281" s="1"/>
      <c r="MI281" s="1"/>
      <c r="MJ281" s="1"/>
      <c r="MK281" s="1"/>
      <c r="ML281" s="1"/>
      <c r="MM281" s="1"/>
      <c r="MN281" s="1"/>
      <c r="MO281" s="1"/>
      <c r="MP281" s="1"/>
      <c r="MQ281" s="1"/>
      <c r="MR281" s="1"/>
      <c r="MS281" s="1"/>
      <c r="MT281" s="1"/>
      <c r="MU281" s="1"/>
      <c r="MV281" s="1"/>
      <c r="MW281" s="1"/>
      <c r="MX281" s="1"/>
      <c r="MY281" s="1"/>
      <c r="MZ281" s="1"/>
      <c r="NA281" s="1"/>
      <c r="NB281" s="1"/>
      <c r="NC281" s="1"/>
      <c r="ND281" s="1"/>
      <c r="NE281" s="1"/>
      <c r="NF281" s="1"/>
      <c r="NG281" s="1"/>
      <c r="NH281" s="1"/>
      <c r="NI281" s="1"/>
      <c r="NJ281" s="1"/>
      <c r="NK281" s="1"/>
      <c r="NL281" s="1"/>
      <c r="NM281" s="1"/>
      <c r="NN281" s="1"/>
      <c r="NO281" s="1"/>
      <c r="NP281" s="1"/>
      <c r="NQ281" s="1"/>
      <c r="NR281" s="1"/>
      <c r="NS281" s="1"/>
      <c r="NT281" s="1"/>
      <c r="NU281" s="1"/>
      <c r="NV281" s="1"/>
      <c r="NW281" s="1"/>
      <c r="NX281" s="1"/>
      <c r="NY281" s="1"/>
      <c r="NZ281" s="1"/>
      <c r="OA281" s="1"/>
      <c r="OB281" s="1"/>
      <c r="OC281" s="1"/>
      <c r="OD281" s="1"/>
      <c r="OE281" s="1"/>
      <c r="OF281" s="1"/>
      <c r="OG281" s="1"/>
      <c r="OH281" s="1"/>
      <c r="OI281" s="1"/>
      <c r="OJ281" s="1"/>
      <c r="OK281" s="1"/>
      <c r="OL281" s="1"/>
      <c r="OM281" s="1"/>
      <c r="ON281" s="1"/>
      <c r="OO281" s="1"/>
      <c r="OP281" s="1"/>
      <c r="OQ281" s="1"/>
      <c r="OR281" s="1"/>
      <c r="OS281" s="1"/>
      <c r="OT281" s="1"/>
      <c r="OU281" s="1"/>
      <c r="OV281" s="1"/>
      <c r="OW281" s="1"/>
      <c r="OX281" s="1"/>
      <c r="OY281" s="1"/>
      <c r="OZ281" s="1"/>
      <c r="PA281" s="1"/>
      <c r="PB281" s="1"/>
      <c r="PC281" s="1"/>
      <c r="PD281" s="1"/>
      <c r="PE281" s="1"/>
      <c r="PF281" s="1"/>
      <c r="PG281" s="1"/>
      <c r="PH281" s="1"/>
      <c r="PI281" s="1"/>
      <c r="PJ281" s="1"/>
      <c r="PK281" s="1"/>
      <c r="PL281" s="1"/>
      <c r="PM281" s="1"/>
      <c r="PN281" s="1"/>
      <c r="PO281" s="1"/>
      <c r="PP281" s="1"/>
      <c r="PQ281" s="1"/>
      <c r="PR281" s="1"/>
      <c r="PS281" s="1"/>
      <c r="PT281" s="1"/>
      <c r="PU281" s="1"/>
      <c r="PV281" s="1"/>
      <c r="PW281" s="1"/>
      <c r="PX281" s="1"/>
      <c r="PY281" s="1"/>
      <c r="PZ281" s="1"/>
      <c r="QA281" s="1"/>
      <c r="QB281" s="1"/>
      <c r="QC281" s="1"/>
      <c r="QD281" s="1"/>
      <c r="QE281" s="1"/>
      <c r="QF281" s="1"/>
      <c r="QG281" s="1"/>
      <c r="QH281" s="1"/>
      <c r="QI281" s="1"/>
      <c r="QJ281" s="1"/>
      <c r="QK281" s="1"/>
      <c r="QL281" s="1"/>
      <c r="QM281" s="1"/>
      <c r="QN281" s="1"/>
      <c r="QO281" s="1"/>
      <c r="QP281" s="1"/>
      <c r="QQ281" s="1"/>
      <c r="QR281" s="1"/>
      <c r="QS281" s="1"/>
      <c r="QT281" s="1"/>
      <c r="QU281" s="1"/>
      <c r="QV281" s="1"/>
      <c r="QW281" s="1"/>
      <c r="QX281" s="1"/>
      <c r="QY281" s="1"/>
      <c r="QZ281" s="1"/>
      <c r="RA281" s="1"/>
      <c r="RB281" s="1"/>
      <c r="RC281" s="1"/>
      <c r="RD281" s="1"/>
      <c r="RE281" s="1"/>
      <c r="RF281" s="1"/>
      <c r="RG281" s="1"/>
      <c r="RH281" s="1"/>
      <c r="RI281" s="1"/>
      <c r="RJ281" s="1"/>
      <c r="RK281" s="1"/>
      <c r="RL281" s="1"/>
      <c r="RM281" s="1"/>
      <c r="RN281" s="1"/>
      <c r="RO281" s="1"/>
      <c r="RP281" s="1"/>
      <c r="RQ281" s="1"/>
      <c r="RR281" s="1"/>
      <c r="RS281" s="1"/>
      <c r="RT281" s="1"/>
      <c r="RU281" s="1"/>
      <c r="RV281" s="1"/>
      <c r="RW281" s="1"/>
      <c r="RX281" s="1"/>
      <c r="RY281" s="1"/>
      <c r="RZ281" s="1"/>
      <c r="SA281" s="1"/>
      <c r="SB281" s="1"/>
      <c r="SC281" s="1"/>
      <c r="SD281" s="1"/>
      <c r="SE281" s="1"/>
      <c r="SF281" s="1"/>
      <c r="SG281" s="1"/>
      <c r="SH281" s="1"/>
      <c r="SI281" s="1"/>
      <c r="SJ281" s="1"/>
      <c r="SK281" s="1"/>
      <c r="SL281" s="1"/>
      <c r="SM281" s="1"/>
      <c r="SN281" s="1"/>
      <c r="SO281" s="1"/>
      <c r="SP281" s="1"/>
      <c r="SQ281" s="1"/>
      <c r="SR281" s="1"/>
      <c r="SS281" s="1"/>
      <c r="ST281" s="1"/>
      <c r="SU281" s="1"/>
      <c r="SV281" s="1"/>
      <c r="SW281" s="1"/>
      <c r="SX281" s="1"/>
      <c r="SY281" s="1"/>
      <c r="SZ281" s="1"/>
      <c r="TA281" s="1"/>
      <c r="TB281" s="1"/>
      <c r="TC281" s="1"/>
      <c r="TD281" s="1"/>
      <c r="TE281" s="1"/>
      <c r="TF281" s="1"/>
      <c r="TG281" s="1"/>
      <c r="TH281" s="1"/>
      <c r="TI281" s="1"/>
      <c r="TJ281" s="1"/>
      <c r="TK281" s="1"/>
      <c r="TL281" s="1"/>
      <c r="TM281" s="1"/>
      <c r="TN281" s="1"/>
      <c r="TO281" s="1"/>
      <c r="TP281" s="1"/>
      <c r="TQ281" s="1"/>
      <c r="TR281" s="1"/>
      <c r="TS281" s="1"/>
      <c r="TT281" s="1"/>
      <c r="TU281" s="1"/>
      <c r="TV281" s="1"/>
      <c r="TW281" s="1"/>
      <c r="TX281" s="1"/>
      <c r="TY281" s="1"/>
      <c r="TZ281" s="1"/>
      <c r="UA281" s="1"/>
      <c r="UB281" s="1"/>
      <c r="UC281" s="1"/>
      <c r="UD281" s="1"/>
      <c r="UE281" s="1"/>
      <c r="UF281" s="1"/>
      <c r="UG281" s="1"/>
      <c r="UH281" s="1"/>
      <c r="UI281" s="1"/>
      <c r="UJ281" s="1"/>
      <c r="UK281" s="1"/>
      <c r="UL281" s="1"/>
      <c r="UM281" s="1"/>
      <c r="UN281" s="1"/>
      <c r="UO281" s="1"/>
      <c r="UP281" s="1"/>
      <c r="UQ281" s="1"/>
      <c r="UR281" s="1"/>
      <c r="US281" s="1"/>
      <c r="UT281" s="1"/>
      <c r="UU281" s="1"/>
      <c r="UV281" s="1"/>
      <c r="UW281" s="1"/>
      <c r="UX281" s="1"/>
      <c r="UY281" s="1"/>
      <c r="UZ281" s="1"/>
      <c r="VA281" s="1"/>
      <c r="VB281" s="1"/>
      <c r="VC281" s="1"/>
      <c r="VD281" s="1"/>
      <c r="VE281" s="1"/>
      <c r="VF281" s="1"/>
      <c r="VG281" s="1"/>
      <c r="VH281" s="1"/>
      <c r="VI281" s="1"/>
      <c r="VJ281" s="1"/>
      <c r="VK281" s="1"/>
      <c r="VL281" s="1"/>
      <c r="VM281" s="1"/>
      <c r="VN281" s="1"/>
      <c r="VO281" s="1"/>
      <c r="VP281" s="1"/>
      <c r="VQ281" s="1"/>
      <c r="VR281" s="1"/>
      <c r="VS281" s="1"/>
      <c r="VT281" s="1"/>
      <c r="VU281" s="1"/>
      <c r="VV281" s="1"/>
      <c r="VW281" s="1"/>
      <c r="VX281" s="1"/>
      <c r="VY281" s="1"/>
      <c r="VZ281" s="1"/>
      <c r="WA281" s="1"/>
      <c r="WB281" s="1"/>
      <c r="WC281" s="1"/>
      <c r="WD281" s="1"/>
      <c r="WE281" s="1"/>
      <c r="WF281" s="1"/>
      <c r="WG281" s="1"/>
      <c r="WH281" s="1"/>
      <c r="WI281" s="1"/>
      <c r="WJ281" s="1"/>
      <c r="WK281" s="1"/>
      <c r="WL281" s="1"/>
      <c r="WM281" s="1"/>
      <c r="WN281" s="1"/>
      <c r="WO281" s="1"/>
      <c r="WP281" s="1"/>
      <c r="WQ281" s="1"/>
      <c r="WR281" s="1"/>
      <c r="WS281" s="1"/>
      <c r="WT281" s="1"/>
      <c r="WU281" s="1"/>
      <c r="WV281" s="1"/>
      <c r="WW281" s="1"/>
      <c r="WX281" s="1"/>
      <c r="WY281" s="1"/>
      <c r="WZ281" s="1"/>
      <c r="XA281" s="1"/>
      <c r="XB281" s="1"/>
      <c r="XC281" s="1"/>
      <c r="XD281" s="1"/>
      <c r="XE281" s="1"/>
      <c r="XF281" s="1"/>
      <c r="XG281" s="1"/>
      <c r="XH281" s="1"/>
      <c r="XI281" s="1"/>
      <c r="XJ281" s="1"/>
      <c r="XK281" s="1"/>
      <c r="XL281" s="1"/>
      <c r="XM281" s="1"/>
      <c r="XN281" s="1"/>
      <c r="XO281" s="1"/>
      <c r="XP281" s="1"/>
      <c r="XQ281" s="1"/>
      <c r="XR281" s="1"/>
      <c r="XS281" s="1"/>
      <c r="XT281" s="1"/>
      <c r="XU281" s="1"/>
      <c r="XV281" s="1"/>
      <c r="XW281" s="1"/>
      <c r="XX281" s="1"/>
      <c r="XY281" s="1"/>
      <c r="XZ281" s="1"/>
      <c r="YA281" s="1"/>
      <c r="YB281" s="1"/>
      <c r="YC281" s="1"/>
      <c r="YD281" s="1"/>
      <c r="YE281" s="1"/>
      <c r="YF281" s="1"/>
      <c r="YG281" s="1"/>
      <c r="YH281" s="1"/>
      <c r="YI281" s="1"/>
      <c r="YJ281" s="1"/>
      <c r="YK281" s="1"/>
      <c r="YL281" s="1"/>
      <c r="YM281" s="1"/>
      <c r="YN281" s="1"/>
      <c r="YO281" s="1"/>
      <c r="YP281" s="1"/>
      <c r="YQ281" s="1"/>
      <c r="YR281" s="1"/>
      <c r="YS281" s="1"/>
      <c r="YT281" s="1"/>
      <c r="YU281" s="1"/>
      <c r="YV281" s="1"/>
      <c r="YW281" s="1"/>
      <c r="YX281" s="1"/>
      <c r="YY281" s="1"/>
      <c r="YZ281" s="1"/>
      <c r="ZA281" s="1"/>
      <c r="ZB281" s="1"/>
      <c r="ZC281" s="1"/>
      <c r="ZD281" s="1"/>
      <c r="ZE281" s="1"/>
      <c r="ZF281" s="1"/>
      <c r="ZG281" s="1"/>
      <c r="ZH281" s="1"/>
      <c r="ZI281" s="1"/>
      <c r="ZJ281" s="1"/>
      <c r="ZK281" s="1"/>
      <c r="ZL281" s="1"/>
      <c r="ZM281" s="1"/>
      <c r="ZN281" s="1"/>
      <c r="ZO281" s="1"/>
      <c r="ZP281" s="1"/>
      <c r="ZQ281" s="1"/>
      <c r="ZR281" s="1"/>
      <c r="ZS281" s="1"/>
      <c r="ZT281" s="1"/>
      <c r="ZU281" s="1"/>
      <c r="ZV281" s="1"/>
      <c r="ZW281" s="1"/>
      <c r="ZX281" s="1"/>
      <c r="ZY281" s="1"/>
      <c r="ZZ281" s="1"/>
      <c r="AAA281" s="1"/>
      <c r="AAB281" s="1"/>
      <c r="AAC281" s="1"/>
      <c r="AAD281" s="1"/>
      <c r="AAE281" s="1"/>
      <c r="AAF281" s="1"/>
      <c r="AAG281" s="1"/>
      <c r="AAH281" s="1"/>
      <c r="AAI281" s="1"/>
      <c r="AAJ281" s="1"/>
      <c r="AAK281" s="1"/>
      <c r="AAL281" s="1"/>
      <c r="AAM281" s="1"/>
      <c r="AAN281" s="1"/>
      <c r="AAO281" s="1"/>
      <c r="AAP281" s="1"/>
      <c r="AAQ281" s="1"/>
      <c r="AAR281" s="1"/>
      <c r="AAS281" s="1"/>
      <c r="AAT281" s="1"/>
      <c r="AAU281" s="1"/>
      <c r="AAV281" s="1"/>
      <c r="AAW281" s="1"/>
      <c r="AAX281" s="1"/>
      <c r="AAY281" s="1"/>
      <c r="AAZ281" s="1"/>
      <c r="ABA281" s="1"/>
      <c r="ABB281" s="1"/>
      <c r="ABC281" s="1"/>
      <c r="ABD281" s="1"/>
      <c r="ABE281" s="1"/>
      <c r="ABF281" s="1"/>
      <c r="ABG281" s="1"/>
      <c r="ABH281" s="1"/>
      <c r="ABI281" s="1"/>
      <c r="ABJ281" s="1"/>
      <c r="ABK281" s="1"/>
      <c r="ABL281" s="1"/>
      <c r="ABM281" s="1"/>
      <c r="ABN281" s="1"/>
      <c r="ABO281" s="1"/>
      <c r="ABP281" s="1"/>
      <c r="ABQ281" s="1"/>
      <c r="ABR281" s="1"/>
      <c r="ABS281" s="1"/>
      <c r="ABT281" s="1"/>
      <c r="ABU281" s="1"/>
      <c r="ABV281" s="1"/>
      <c r="ABW281" s="1"/>
      <c r="ABX281" s="1"/>
      <c r="ABY281" s="1"/>
      <c r="ABZ281" s="1"/>
      <c r="ACA281" s="1"/>
      <c r="ACB281" s="1"/>
      <c r="ACC281" s="1"/>
      <c r="ACD281" s="1"/>
      <c r="ACE281" s="1"/>
      <c r="ACF281" s="1"/>
      <c r="ACG281" s="1"/>
      <c r="ACH281" s="1"/>
      <c r="ACI281" s="1"/>
      <c r="ACJ281" s="1"/>
      <c r="ACK281" s="1"/>
      <c r="ACL281" s="1"/>
      <c r="ACM281" s="1"/>
      <c r="ACN281" s="1"/>
      <c r="ACO281" s="1"/>
      <c r="ACP281" s="1"/>
      <c r="ACQ281" s="1"/>
      <c r="ACR281" s="1"/>
      <c r="ACS281" s="1"/>
      <c r="ACT281" s="1"/>
      <c r="ACU281" s="1"/>
      <c r="ACV281" s="1"/>
      <c r="ACW281" s="1"/>
      <c r="ACX281" s="1"/>
      <c r="ACY281" s="1"/>
      <c r="ACZ281" s="1"/>
      <c r="ADA281" s="1"/>
      <c r="ADB281" s="1"/>
      <c r="ADC281" s="1"/>
      <c r="ADD281" s="1"/>
      <c r="ADE281" s="1"/>
      <c r="ADF281" s="1"/>
      <c r="ADG281" s="1"/>
      <c r="ADH281" s="1"/>
      <c r="ADI281" s="1"/>
      <c r="ADJ281" s="1"/>
      <c r="ADK281" s="1"/>
      <c r="ADL281" s="1"/>
      <c r="ADM281" s="1"/>
      <c r="ADN281" s="1"/>
      <c r="ADO281" s="1"/>
      <c r="ADP281" s="1"/>
      <c r="ADQ281" s="1"/>
      <c r="ADR281" s="1"/>
      <c r="ADS281" s="1"/>
      <c r="ADT281" s="1"/>
      <c r="ADU281" s="1"/>
      <c r="ADV281" s="1"/>
      <c r="ADW281" s="1"/>
      <c r="ADX281" s="1"/>
      <c r="ADY281" s="1"/>
      <c r="ADZ281" s="1"/>
      <c r="AEA281" s="1"/>
      <c r="AEB281" s="1"/>
      <c r="AEC281" s="1"/>
      <c r="AED281" s="1"/>
      <c r="AEE281" s="1"/>
      <c r="AEF281" s="1"/>
      <c r="AEG281" s="1"/>
      <c r="AEH281" s="1"/>
      <c r="AEI281" s="1"/>
      <c r="AEJ281" s="1"/>
      <c r="AEK281" s="1"/>
      <c r="AEL281" s="1"/>
      <c r="AEM281" s="1"/>
      <c r="AEN281" s="1"/>
      <c r="AEO281" s="1"/>
      <c r="AEP281" s="1"/>
      <c r="AEQ281" s="1"/>
      <c r="AER281" s="1"/>
      <c r="AES281" s="1"/>
      <c r="AET281" s="1"/>
      <c r="AEU281" s="1"/>
      <c r="AEV281" s="1"/>
      <c r="AEW281" s="1"/>
      <c r="AEX281" s="1"/>
      <c r="AEY281" s="1"/>
      <c r="AEZ281" s="1"/>
      <c r="AFA281" s="1"/>
      <c r="AFB281" s="1"/>
      <c r="AFC281" s="1"/>
      <c r="AFD281" s="1"/>
      <c r="AFE281" s="1"/>
      <c r="AFF281" s="1"/>
      <c r="AFG281" s="1"/>
      <c r="AFH281" s="1"/>
      <c r="AFI281" s="1"/>
      <c r="AFJ281" s="1"/>
      <c r="AFK281" s="1"/>
      <c r="AFL281" s="1"/>
      <c r="AFM281" s="1"/>
      <c r="AFN281" s="1"/>
      <c r="AFO281" s="1"/>
      <c r="AFP281" s="1"/>
      <c r="AFQ281" s="1"/>
      <c r="AFR281" s="1"/>
      <c r="AFS281" s="1"/>
      <c r="AFT281" s="1"/>
      <c r="AFU281" s="1"/>
      <c r="AFV281" s="1"/>
      <c r="AFW281" s="1"/>
      <c r="AFX281" s="1"/>
      <c r="AFY281" s="1"/>
      <c r="AFZ281" s="1"/>
      <c r="AGA281" s="1"/>
      <c r="AGB281" s="1"/>
      <c r="AGC281" s="1"/>
      <c r="AGD281" s="1"/>
      <c r="AGE281" s="1"/>
      <c r="AGF281" s="1"/>
      <c r="AGG281" s="1"/>
      <c r="AGH281" s="1"/>
      <c r="AGI281" s="1"/>
      <c r="AGJ281" s="1"/>
      <c r="AGK281" s="1"/>
      <c r="AGL281" s="1"/>
      <c r="AGM281" s="1"/>
      <c r="AGN281" s="1"/>
      <c r="AGO281" s="1"/>
      <c r="AGP281" s="1"/>
      <c r="AGQ281" s="1"/>
      <c r="AGR281" s="1"/>
      <c r="AGS281" s="1"/>
      <c r="AGT281" s="1"/>
      <c r="AGU281" s="1"/>
      <c r="AGV281" s="1"/>
      <c r="AGW281" s="1"/>
      <c r="AGX281" s="1"/>
      <c r="AGY281" s="1"/>
      <c r="AGZ281" s="1"/>
      <c r="AHA281" s="1"/>
      <c r="AHB281" s="1"/>
      <c r="AHC281" s="1"/>
      <c r="AHD281" s="1"/>
      <c r="AHE281" s="1"/>
      <c r="AHF281" s="1"/>
      <c r="AHG281" s="1"/>
      <c r="AHH281" s="1"/>
      <c r="AHI281" s="1"/>
      <c r="AHJ281" s="1"/>
      <c r="AHK281" s="1"/>
      <c r="AHL281" s="1"/>
      <c r="AHM281" s="1"/>
      <c r="AHN281" s="1"/>
      <c r="AHO281" s="1"/>
      <c r="AHP281" s="1"/>
      <c r="AHQ281" s="1"/>
      <c r="AHR281" s="1"/>
      <c r="AHS281" s="1"/>
      <c r="AHT281" s="1"/>
      <c r="AHU281" s="1"/>
      <c r="AHV281" s="1"/>
      <c r="AHW281" s="1"/>
      <c r="AHX281" s="1"/>
      <c r="AHY281" s="1"/>
      <c r="AHZ281" s="1"/>
      <c r="AIA281" s="1"/>
      <c r="AIB281" s="1"/>
      <c r="AIC281" s="1"/>
      <c r="AID281" s="1"/>
      <c r="AIE281" s="1"/>
      <c r="AIF281" s="1"/>
      <c r="AIG281" s="1"/>
      <c r="AIH281" s="1"/>
      <c r="AII281" s="1"/>
      <c r="AIJ281" s="1"/>
      <c r="AIK281" s="1"/>
      <c r="AIL281" s="1"/>
      <c r="AIM281" s="1"/>
      <c r="AIN281" s="1"/>
      <c r="AIO281" s="1"/>
      <c r="AIP281" s="1"/>
      <c r="AIQ281" s="1"/>
      <c r="AIR281" s="1"/>
      <c r="AIS281" s="1"/>
      <c r="AIT281" s="1"/>
      <c r="AIU281" s="1"/>
      <c r="AIV281" s="1"/>
      <c r="AIW281" s="1"/>
      <c r="AIX281" s="1"/>
      <c r="AIY281" s="1"/>
      <c r="AIZ281" s="1"/>
      <c r="AJA281" s="1"/>
      <c r="AJB281" s="1"/>
      <c r="AJC281" s="1"/>
      <c r="AJD281" s="1"/>
      <c r="AJE281" s="1"/>
      <c r="AJF281" s="1"/>
      <c r="AJG281" s="1"/>
      <c r="AJH281" s="1"/>
      <c r="AJI281" s="1"/>
      <c r="AJJ281" s="1"/>
      <c r="AJK281" s="1"/>
      <c r="AJL281" s="1"/>
      <c r="AJM281" s="1"/>
      <c r="AJN281" s="1"/>
      <c r="AJO281" s="1"/>
      <c r="AJP281" s="1"/>
      <c r="AJQ281" s="1"/>
      <c r="AJR281" s="1"/>
      <c r="AJS281" s="1"/>
      <c r="AJT281" s="1"/>
      <c r="AJU281" s="1"/>
      <c r="AJV281" s="1"/>
      <c r="AJW281" s="1"/>
      <c r="AJX281" s="1"/>
      <c r="AJY281" s="1"/>
      <c r="AJZ281" s="1"/>
      <c r="AKA281" s="1"/>
      <c r="AKB281" s="1"/>
      <c r="AKC281" s="1"/>
      <c r="AKD281" s="1"/>
      <c r="AKE281" s="1"/>
      <c r="AKF281" s="1"/>
      <c r="AKG281" s="1"/>
      <c r="AKH281" s="1"/>
      <c r="AKI281" s="1"/>
      <c r="AKJ281" s="1"/>
      <c r="AKK281" s="1"/>
      <c r="AKL281" s="1"/>
      <c r="AKM281" s="1"/>
      <c r="AKN281" s="1"/>
      <c r="AKO281" s="1"/>
      <c r="AKP281" s="1"/>
      <c r="AKQ281" s="1"/>
      <c r="AKR281" s="1"/>
      <c r="AKS281" s="1"/>
      <c r="AKT281" s="1"/>
      <c r="AKU281" s="1"/>
      <c r="AKV281" s="1"/>
      <c r="AKW281" s="1"/>
      <c r="AKX281" s="1"/>
      <c r="AKY281" s="1"/>
      <c r="AKZ281" s="1"/>
      <c r="ALA281" s="1"/>
      <c r="ALB281" s="1"/>
      <c r="ALC281" s="1"/>
      <c r="ALD281" s="1"/>
      <c r="ALE281" s="1"/>
      <c r="ALF281" s="1"/>
      <c r="ALG281" s="1"/>
      <c r="ALH281" s="1"/>
      <c r="ALI281" s="1"/>
      <c r="ALJ281" s="1"/>
      <c r="ALK281" s="1"/>
      <c r="ALL281" s="1"/>
      <c r="ALM281" s="1"/>
      <c r="ALN281" s="1"/>
      <c r="ALO281" s="1"/>
      <c r="ALP281" s="1"/>
      <c r="ALQ281" s="1"/>
      <c r="ALR281" s="1"/>
      <c r="ALS281" s="1"/>
      <c r="ALT281" s="1"/>
      <c r="ALU281" s="1"/>
      <c r="ALV281" s="1"/>
      <c r="ALW281" s="1"/>
      <c r="ALX281" s="1"/>
      <c r="ALY281" s="1"/>
      <c r="ALZ281" s="1"/>
      <c r="AMA281" s="1"/>
      <c r="AMB281" s="1"/>
      <c r="AMC281" s="1"/>
      <c r="AMD281" s="1"/>
      <c r="AME281" s="1"/>
      <c r="AMF281" s="1"/>
      <c r="AMG281" s="1"/>
      <c r="AMH281" s="1"/>
      <c r="AMI281" s="1"/>
      <c r="AMJ281" s="1"/>
    </row>
    <row r="282" spans="1:1024" x14ac:dyDescent="0.25">
      <c r="A282" s="35">
        <v>274</v>
      </c>
      <c r="B282" s="3" t="s">
        <v>9</v>
      </c>
      <c r="C282" s="23">
        <f>SUM(D282:I282)</f>
        <v>0</v>
      </c>
      <c r="D282" s="2">
        <v>0</v>
      </c>
      <c r="E282" s="2">
        <v>0</v>
      </c>
      <c r="F282" s="2">
        <v>0</v>
      </c>
      <c r="G282" s="2">
        <v>0</v>
      </c>
      <c r="H282" s="2">
        <v>0</v>
      </c>
      <c r="I282" s="2">
        <v>0</v>
      </c>
      <c r="J282" s="23"/>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c r="JL282" s="1"/>
      <c r="JM282" s="1"/>
      <c r="JN282" s="1"/>
      <c r="JO282" s="1"/>
      <c r="JP282" s="1"/>
      <c r="JQ282" s="1"/>
      <c r="JR282" s="1"/>
      <c r="JS282" s="1"/>
      <c r="JT282" s="1"/>
      <c r="JU282" s="1"/>
      <c r="JV282" s="1"/>
      <c r="JW282" s="1"/>
      <c r="JX282" s="1"/>
      <c r="JY282" s="1"/>
      <c r="JZ282" s="1"/>
      <c r="KA282" s="1"/>
      <c r="KB282" s="1"/>
      <c r="KC282" s="1"/>
      <c r="KD282" s="1"/>
      <c r="KE282" s="1"/>
      <c r="KF282" s="1"/>
      <c r="KG282" s="1"/>
      <c r="KH282" s="1"/>
      <c r="KI282" s="1"/>
      <c r="KJ282" s="1"/>
      <c r="KK282" s="1"/>
      <c r="KL282" s="1"/>
      <c r="KM282" s="1"/>
      <c r="KN282" s="1"/>
      <c r="KO282" s="1"/>
      <c r="KP282" s="1"/>
      <c r="KQ282" s="1"/>
      <c r="KR282" s="1"/>
      <c r="KS282" s="1"/>
      <c r="KT282" s="1"/>
      <c r="KU282" s="1"/>
      <c r="KV282" s="1"/>
      <c r="KW282" s="1"/>
      <c r="KX282" s="1"/>
      <c r="KY282" s="1"/>
      <c r="KZ282" s="1"/>
      <c r="LA282" s="1"/>
      <c r="LB282" s="1"/>
      <c r="LC282" s="1"/>
      <c r="LD282" s="1"/>
      <c r="LE282" s="1"/>
      <c r="LF282" s="1"/>
      <c r="LG282" s="1"/>
      <c r="LH282" s="1"/>
      <c r="LI282" s="1"/>
      <c r="LJ282" s="1"/>
      <c r="LK282" s="1"/>
      <c r="LL282" s="1"/>
      <c r="LM282" s="1"/>
      <c r="LN282" s="1"/>
      <c r="LO282" s="1"/>
      <c r="LP282" s="1"/>
      <c r="LQ282" s="1"/>
      <c r="LR282" s="1"/>
      <c r="LS282" s="1"/>
      <c r="LT282" s="1"/>
      <c r="LU282" s="1"/>
      <c r="LV282" s="1"/>
      <c r="LW282" s="1"/>
      <c r="LX282" s="1"/>
      <c r="LY282" s="1"/>
      <c r="LZ282" s="1"/>
      <c r="MA282" s="1"/>
      <c r="MB282" s="1"/>
      <c r="MC282" s="1"/>
      <c r="MD282" s="1"/>
      <c r="ME282" s="1"/>
      <c r="MF282" s="1"/>
      <c r="MG282" s="1"/>
      <c r="MH282" s="1"/>
      <c r="MI282" s="1"/>
      <c r="MJ282" s="1"/>
      <c r="MK282" s="1"/>
      <c r="ML282" s="1"/>
      <c r="MM282" s="1"/>
      <c r="MN282" s="1"/>
      <c r="MO282" s="1"/>
      <c r="MP282" s="1"/>
      <c r="MQ282" s="1"/>
      <c r="MR282" s="1"/>
      <c r="MS282" s="1"/>
      <c r="MT282" s="1"/>
      <c r="MU282" s="1"/>
      <c r="MV282" s="1"/>
      <c r="MW282" s="1"/>
      <c r="MX282" s="1"/>
      <c r="MY282" s="1"/>
      <c r="MZ282" s="1"/>
      <c r="NA282" s="1"/>
      <c r="NB282" s="1"/>
      <c r="NC282" s="1"/>
      <c r="ND282" s="1"/>
      <c r="NE282" s="1"/>
      <c r="NF282" s="1"/>
      <c r="NG282" s="1"/>
      <c r="NH282" s="1"/>
      <c r="NI282" s="1"/>
      <c r="NJ282" s="1"/>
      <c r="NK282" s="1"/>
      <c r="NL282" s="1"/>
      <c r="NM282" s="1"/>
      <c r="NN282" s="1"/>
      <c r="NO282" s="1"/>
      <c r="NP282" s="1"/>
      <c r="NQ282" s="1"/>
      <c r="NR282" s="1"/>
      <c r="NS282" s="1"/>
      <c r="NT282" s="1"/>
      <c r="NU282" s="1"/>
      <c r="NV282" s="1"/>
      <c r="NW282" s="1"/>
      <c r="NX282" s="1"/>
      <c r="NY282" s="1"/>
      <c r="NZ282" s="1"/>
      <c r="OA282" s="1"/>
      <c r="OB282" s="1"/>
      <c r="OC282" s="1"/>
      <c r="OD282" s="1"/>
      <c r="OE282" s="1"/>
      <c r="OF282" s="1"/>
      <c r="OG282" s="1"/>
      <c r="OH282" s="1"/>
      <c r="OI282" s="1"/>
      <c r="OJ282" s="1"/>
      <c r="OK282" s="1"/>
      <c r="OL282" s="1"/>
      <c r="OM282" s="1"/>
      <c r="ON282" s="1"/>
      <c r="OO282" s="1"/>
      <c r="OP282" s="1"/>
      <c r="OQ282" s="1"/>
      <c r="OR282" s="1"/>
      <c r="OS282" s="1"/>
      <c r="OT282" s="1"/>
      <c r="OU282" s="1"/>
      <c r="OV282" s="1"/>
      <c r="OW282" s="1"/>
      <c r="OX282" s="1"/>
      <c r="OY282" s="1"/>
      <c r="OZ282" s="1"/>
      <c r="PA282" s="1"/>
      <c r="PB282" s="1"/>
      <c r="PC282" s="1"/>
      <c r="PD282" s="1"/>
      <c r="PE282" s="1"/>
      <c r="PF282" s="1"/>
      <c r="PG282" s="1"/>
      <c r="PH282" s="1"/>
      <c r="PI282" s="1"/>
      <c r="PJ282" s="1"/>
      <c r="PK282" s="1"/>
      <c r="PL282" s="1"/>
      <c r="PM282" s="1"/>
      <c r="PN282" s="1"/>
      <c r="PO282" s="1"/>
      <c r="PP282" s="1"/>
      <c r="PQ282" s="1"/>
      <c r="PR282" s="1"/>
      <c r="PS282" s="1"/>
      <c r="PT282" s="1"/>
      <c r="PU282" s="1"/>
      <c r="PV282" s="1"/>
      <c r="PW282" s="1"/>
      <c r="PX282" s="1"/>
      <c r="PY282" s="1"/>
      <c r="PZ282" s="1"/>
      <c r="QA282" s="1"/>
      <c r="QB282" s="1"/>
      <c r="QC282" s="1"/>
      <c r="QD282" s="1"/>
      <c r="QE282" s="1"/>
      <c r="QF282" s="1"/>
      <c r="QG282" s="1"/>
      <c r="QH282" s="1"/>
      <c r="QI282" s="1"/>
      <c r="QJ282" s="1"/>
      <c r="QK282" s="1"/>
      <c r="QL282" s="1"/>
      <c r="QM282" s="1"/>
      <c r="QN282" s="1"/>
      <c r="QO282" s="1"/>
      <c r="QP282" s="1"/>
      <c r="QQ282" s="1"/>
      <c r="QR282" s="1"/>
      <c r="QS282" s="1"/>
      <c r="QT282" s="1"/>
      <c r="QU282" s="1"/>
      <c r="QV282" s="1"/>
      <c r="QW282" s="1"/>
      <c r="QX282" s="1"/>
      <c r="QY282" s="1"/>
      <c r="QZ282" s="1"/>
      <c r="RA282" s="1"/>
      <c r="RB282" s="1"/>
      <c r="RC282" s="1"/>
      <c r="RD282" s="1"/>
      <c r="RE282" s="1"/>
      <c r="RF282" s="1"/>
      <c r="RG282" s="1"/>
      <c r="RH282" s="1"/>
      <c r="RI282" s="1"/>
      <c r="RJ282" s="1"/>
      <c r="RK282" s="1"/>
      <c r="RL282" s="1"/>
      <c r="RM282" s="1"/>
      <c r="RN282" s="1"/>
      <c r="RO282" s="1"/>
      <c r="RP282" s="1"/>
      <c r="RQ282" s="1"/>
      <c r="RR282" s="1"/>
      <c r="RS282" s="1"/>
      <c r="RT282" s="1"/>
      <c r="RU282" s="1"/>
      <c r="RV282" s="1"/>
      <c r="RW282" s="1"/>
      <c r="RX282" s="1"/>
      <c r="RY282" s="1"/>
      <c r="RZ282" s="1"/>
      <c r="SA282" s="1"/>
      <c r="SB282" s="1"/>
      <c r="SC282" s="1"/>
      <c r="SD282" s="1"/>
      <c r="SE282" s="1"/>
      <c r="SF282" s="1"/>
      <c r="SG282" s="1"/>
      <c r="SH282" s="1"/>
      <c r="SI282" s="1"/>
      <c r="SJ282" s="1"/>
      <c r="SK282" s="1"/>
      <c r="SL282" s="1"/>
      <c r="SM282" s="1"/>
      <c r="SN282" s="1"/>
      <c r="SO282" s="1"/>
      <c r="SP282" s="1"/>
      <c r="SQ282" s="1"/>
      <c r="SR282" s="1"/>
      <c r="SS282" s="1"/>
      <c r="ST282" s="1"/>
      <c r="SU282" s="1"/>
      <c r="SV282" s="1"/>
      <c r="SW282" s="1"/>
      <c r="SX282" s="1"/>
      <c r="SY282" s="1"/>
      <c r="SZ282" s="1"/>
      <c r="TA282" s="1"/>
      <c r="TB282" s="1"/>
      <c r="TC282" s="1"/>
      <c r="TD282" s="1"/>
      <c r="TE282" s="1"/>
      <c r="TF282" s="1"/>
      <c r="TG282" s="1"/>
      <c r="TH282" s="1"/>
      <c r="TI282" s="1"/>
      <c r="TJ282" s="1"/>
      <c r="TK282" s="1"/>
      <c r="TL282" s="1"/>
      <c r="TM282" s="1"/>
      <c r="TN282" s="1"/>
      <c r="TO282" s="1"/>
      <c r="TP282" s="1"/>
      <c r="TQ282" s="1"/>
      <c r="TR282" s="1"/>
      <c r="TS282" s="1"/>
      <c r="TT282" s="1"/>
      <c r="TU282" s="1"/>
      <c r="TV282" s="1"/>
      <c r="TW282" s="1"/>
      <c r="TX282" s="1"/>
      <c r="TY282" s="1"/>
      <c r="TZ282" s="1"/>
      <c r="UA282" s="1"/>
      <c r="UB282" s="1"/>
      <c r="UC282" s="1"/>
      <c r="UD282" s="1"/>
      <c r="UE282" s="1"/>
      <c r="UF282" s="1"/>
      <c r="UG282" s="1"/>
      <c r="UH282" s="1"/>
      <c r="UI282" s="1"/>
      <c r="UJ282" s="1"/>
      <c r="UK282" s="1"/>
      <c r="UL282" s="1"/>
      <c r="UM282" s="1"/>
      <c r="UN282" s="1"/>
      <c r="UO282" s="1"/>
      <c r="UP282" s="1"/>
      <c r="UQ282" s="1"/>
      <c r="UR282" s="1"/>
      <c r="US282" s="1"/>
      <c r="UT282" s="1"/>
      <c r="UU282" s="1"/>
      <c r="UV282" s="1"/>
      <c r="UW282" s="1"/>
      <c r="UX282" s="1"/>
      <c r="UY282" s="1"/>
      <c r="UZ282" s="1"/>
      <c r="VA282" s="1"/>
      <c r="VB282" s="1"/>
      <c r="VC282" s="1"/>
      <c r="VD282" s="1"/>
      <c r="VE282" s="1"/>
      <c r="VF282" s="1"/>
      <c r="VG282" s="1"/>
      <c r="VH282" s="1"/>
      <c r="VI282" s="1"/>
      <c r="VJ282" s="1"/>
      <c r="VK282" s="1"/>
      <c r="VL282" s="1"/>
      <c r="VM282" s="1"/>
      <c r="VN282" s="1"/>
      <c r="VO282" s="1"/>
      <c r="VP282" s="1"/>
      <c r="VQ282" s="1"/>
      <c r="VR282" s="1"/>
      <c r="VS282" s="1"/>
      <c r="VT282" s="1"/>
      <c r="VU282" s="1"/>
      <c r="VV282" s="1"/>
      <c r="VW282" s="1"/>
      <c r="VX282" s="1"/>
      <c r="VY282" s="1"/>
      <c r="VZ282" s="1"/>
      <c r="WA282" s="1"/>
      <c r="WB282" s="1"/>
      <c r="WC282" s="1"/>
      <c r="WD282" s="1"/>
      <c r="WE282" s="1"/>
      <c r="WF282" s="1"/>
      <c r="WG282" s="1"/>
      <c r="WH282" s="1"/>
      <c r="WI282" s="1"/>
      <c r="WJ282" s="1"/>
      <c r="WK282" s="1"/>
      <c r="WL282" s="1"/>
      <c r="WM282" s="1"/>
      <c r="WN282" s="1"/>
      <c r="WO282" s="1"/>
      <c r="WP282" s="1"/>
      <c r="WQ282" s="1"/>
      <c r="WR282" s="1"/>
      <c r="WS282" s="1"/>
      <c r="WT282" s="1"/>
      <c r="WU282" s="1"/>
      <c r="WV282" s="1"/>
      <c r="WW282" s="1"/>
      <c r="WX282" s="1"/>
      <c r="WY282" s="1"/>
      <c r="WZ282" s="1"/>
      <c r="XA282" s="1"/>
      <c r="XB282" s="1"/>
      <c r="XC282" s="1"/>
      <c r="XD282" s="1"/>
      <c r="XE282" s="1"/>
      <c r="XF282" s="1"/>
      <c r="XG282" s="1"/>
      <c r="XH282" s="1"/>
      <c r="XI282" s="1"/>
      <c r="XJ282" s="1"/>
      <c r="XK282" s="1"/>
      <c r="XL282" s="1"/>
      <c r="XM282" s="1"/>
      <c r="XN282" s="1"/>
      <c r="XO282" s="1"/>
      <c r="XP282" s="1"/>
      <c r="XQ282" s="1"/>
      <c r="XR282" s="1"/>
      <c r="XS282" s="1"/>
      <c r="XT282" s="1"/>
      <c r="XU282" s="1"/>
      <c r="XV282" s="1"/>
      <c r="XW282" s="1"/>
      <c r="XX282" s="1"/>
      <c r="XY282" s="1"/>
      <c r="XZ282" s="1"/>
      <c r="YA282" s="1"/>
      <c r="YB282" s="1"/>
      <c r="YC282" s="1"/>
      <c r="YD282" s="1"/>
      <c r="YE282" s="1"/>
      <c r="YF282" s="1"/>
      <c r="YG282" s="1"/>
      <c r="YH282" s="1"/>
      <c r="YI282" s="1"/>
      <c r="YJ282" s="1"/>
      <c r="YK282" s="1"/>
      <c r="YL282" s="1"/>
      <c r="YM282" s="1"/>
      <c r="YN282" s="1"/>
      <c r="YO282" s="1"/>
      <c r="YP282" s="1"/>
      <c r="YQ282" s="1"/>
      <c r="YR282" s="1"/>
      <c r="YS282" s="1"/>
      <c r="YT282" s="1"/>
      <c r="YU282" s="1"/>
      <c r="YV282" s="1"/>
      <c r="YW282" s="1"/>
      <c r="YX282" s="1"/>
      <c r="YY282" s="1"/>
      <c r="YZ282" s="1"/>
      <c r="ZA282" s="1"/>
      <c r="ZB282" s="1"/>
      <c r="ZC282" s="1"/>
      <c r="ZD282" s="1"/>
      <c r="ZE282" s="1"/>
      <c r="ZF282" s="1"/>
      <c r="ZG282" s="1"/>
      <c r="ZH282" s="1"/>
      <c r="ZI282" s="1"/>
      <c r="ZJ282" s="1"/>
      <c r="ZK282" s="1"/>
      <c r="ZL282" s="1"/>
      <c r="ZM282" s="1"/>
      <c r="ZN282" s="1"/>
      <c r="ZO282" s="1"/>
      <c r="ZP282" s="1"/>
      <c r="ZQ282" s="1"/>
      <c r="ZR282" s="1"/>
      <c r="ZS282" s="1"/>
      <c r="ZT282" s="1"/>
      <c r="ZU282" s="1"/>
      <c r="ZV282" s="1"/>
      <c r="ZW282" s="1"/>
      <c r="ZX282" s="1"/>
      <c r="ZY282" s="1"/>
      <c r="ZZ282" s="1"/>
      <c r="AAA282" s="1"/>
      <c r="AAB282" s="1"/>
      <c r="AAC282" s="1"/>
      <c r="AAD282" s="1"/>
      <c r="AAE282" s="1"/>
      <c r="AAF282" s="1"/>
      <c r="AAG282" s="1"/>
      <c r="AAH282" s="1"/>
      <c r="AAI282" s="1"/>
      <c r="AAJ282" s="1"/>
      <c r="AAK282" s="1"/>
      <c r="AAL282" s="1"/>
      <c r="AAM282" s="1"/>
      <c r="AAN282" s="1"/>
      <c r="AAO282" s="1"/>
      <c r="AAP282" s="1"/>
      <c r="AAQ282" s="1"/>
      <c r="AAR282" s="1"/>
      <c r="AAS282" s="1"/>
      <c r="AAT282" s="1"/>
      <c r="AAU282" s="1"/>
      <c r="AAV282" s="1"/>
      <c r="AAW282" s="1"/>
      <c r="AAX282" s="1"/>
      <c r="AAY282" s="1"/>
      <c r="AAZ282" s="1"/>
      <c r="ABA282" s="1"/>
      <c r="ABB282" s="1"/>
      <c r="ABC282" s="1"/>
      <c r="ABD282" s="1"/>
      <c r="ABE282" s="1"/>
      <c r="ABF282" s="1"/>
      <c r="ABG282" s="1"/>
      <c r="ABH282" s="1"/>
      <c r="ABI282" s="1"/>
      <c r="ABJ282" s="1"/>
      <c r="ABK282" s="1"/>
      <c r="ABL282" s="1"/>
      <c r="ABM282" s="1"/>
      <c r="ABN282" s="1"/>
      <c r="ABO282" s="1"/>
      <c r="ABP282" s="1"/>
      <c r="ABQ282" s="1"/>
      <c r="ABR282" s="1"/>
      <c r="ABS282" s="1"/>
      <c r="ABT282" s="1"/>
      <c r="ABU282" s="1"/>
      <c r="ABV282" s="1"/>
      <c r="ABW282" s="1"/>
      <c r="ABX282" s="1"/>
      <c r="ABY282" s="1"/>
      <c r="ABZ282" s="1"/>
      <c r="ACA282" s="1"/>
      <c r="ACB282" s="1"/>
      <c r="ACC282" s="1"/>
      <c r="ACD282" s="1"/>
      <c r="ACE282" s="1"/>
      <c r="ACF282" s="1"/>
      <c r="ACG282" s="1"/>
      <c r="ACH282" s="1"/>
      <c r="ACI282" s="1"/>
      <c r="ACJ282" s="1"/>
      <c r="ACK282" s="1"/>
      <c r="ACL282" s="1"/>
      <c r="ACM282" s="1"/>
      <c r="ACN282" s="1"/>
      <c r="ACO282" s="1"/>
      <c r="ACP282" s="1"/>
      <c r="ACQ282" s="1"/>
      <c r="ACR282" s="1"/>
      <c r="ACS282" s="1"/>
      <c r="ACT282" s="1"/>
      <c r="ACU282" s="1"/>
      <c r="ACV282" s="1"/>
      <c r="ACW282" s="1"/>
      <c r="ACX282" s="1"/>
      <c r="ACY282" s="1"/>
      <c r="ACZ282" s="1"/>
      <c r="ADA282" s="1"/>
      <c r="ADB282" s="1"/>
      <c r="ADC282" s="1"/>
      <c r="ADD282" s="1"/>
      <c r="ADE282" s="1"/>
      <c r="ADF282" s="1"/>
      <c r="ADG282" s="1"/>
      <c r="ADH282" s="1"/>
      <c r="ADI282" s="1"/>
      <c r="ADJ282" s="1"/>
      <c r="ADK282" s="1"/>
      <c r="ADL282" s="1"/>
      <c r="ADM282" s="1"/>
      <c r="ADN282" s="1"/>
      <c r="ADO282" s="1"/>
      <c r="ADP282" s="1"/>
      <c r="ADQ282" s="1"/>
      <c r="ADR282" s="1"/>
      <c r="ADS282" s="1"/>
      <c r="ADT282" s="1"/>
      <c r="ADU282" s="1"/>
      <c r="ADV282" s="1"/>
      <c r="ADW282" s="1"/>
      <c r="ADX282" s="1"/>
      <c r="ADY282" s="1"/>
      <c r="ADZ282" s="1"/>
      <c r="AEA282" s="1"/>
      <c r="AEB282" s="1"/>
      <c r="AEC282" s="1"/>
      <c r="AED282" s="1"/>
      <c r="AEE282" s="1"/>
      <c r="AEF282" s="1"/>
      <c r="AEG282" s="1"/>
      <c r="AEH282" s="1"/>
      <c r="AEI282" s="1"/>
      <c r="AEJ282" s="1"/>
      <c r="AEK282" s="1"/>
      <c r="AEL282" s="1"/>
      <c r="AEM282" s="1"/>
      <c r="AEN282" s="1"/>
      <c r="AEO282" s="1"/>
      <c r="AEP282" s="1"/>
      <c r="AEQ282" s="1"/>
      <c r="AER282" s="1"/>
      <c r="AES282" s="1"/>
      <c r="AET282" s="1"/>
      <c r="AEU282" s="1"/>
      <c r="AEV282" s="1"/>
      <c r="AEW282" s="1"/>
      <c r="AEX282" s="1"/>
      <c r="AEY282" s="1"/>
      <c r="AEZ282" s="1"/>
      <c r="AFA282" s="1"/>
      <c r="AFB282" s="1"/>
      <c r="AFC282" s="1"/>
      <c r="AFD282" s="1"/>
      <c r="AFE282" s="1"/>
      <c r="AFF282" s="1"/>
      <c r="AFG282" s="1"/>
      <c r="AFH282" s="1"/>
      <c r="AFI282" s="1"/>
      <c r="AFJ282" s="1"/>
      <c r="AFK282" s="1"/>
      <c r="AFL282" s="1"/>
      <c r="AFM282" s="1"/>
      <c r="AFN282" s="1"/>
      <c r="AFO282" s="1"/>
      <c r="AFP282" s="1"/>
      <c r="AFQ282" s="1"/>
      <c r="AFR282" s="1"/>
      <c r="AFS282" s="1"/>
      <c r="AFT282" s="1"/>
      <c r="AFU282" s="1"/>
      <c r="AFV282" s="1"/>
      <c r="AFW282" s="1"/>
      <c r="AFX282" s="1"/>
      <c r="AFY282" s="1"/>
      <c r="AFZ282" s="1"/>
      <c r="AGA282" s="1"/>
      <c r="AGB282" s="1"/>
      <c r="AGC282" s="1"/>
      <c r="AGD282" s="1"/>
      <c r="AGE282" s="1"/>
      <c r="AGF282" s="1"/>
      <c r="AGG282" s="1"/>
      <c r="AGH282" s="1"/>
      <c r="AGI282" s="1"/>
      <c r="AGJ282" s="1"/>
      <c r="AGK282" s="1"/>
      <c r="AGL282" s="1"/>
      <c r="AGM282" s="1"/>
      <c r="AGN282" s="1"/>
      <c r="AGO282" s="1"/>
      <c r="AGP282" s="1"/>
      <c r="AGQ282" s="1"/>
      <c r="AGR282" s="1"/>
      <c r="AGS282" s="1"/>
      <c r="AGT282" s="1"/>
      <c r="AGU282" s="1"/>
      <c r="AGV282" s="1"/>
      <c r="AGW282" s="1"/>
      <c r="AGX282" s="1"/>
      <c r="AGY282" s="1"/>
      <c r="AGZ282" s="1"/>
      <c r="AHA282" s="1"/>
      <c r="AHB282" s="1"/>
      <c r="AHC282" s="1"/>
      <c r="AHD282" s="1"/>
      <c r="AHE282" s="1"/>
      <c r="AHF282" s="1"/>
      <c r="AHG282" s="1"/>
      <c r="AHH282" s="1"/>
      <c r="AHI282" s="1"/>
      <c r="AHJ282" s="1"/>
      <c r="AHK282" s="1"/>
      <c r="AHL282" s="1"/>
      <c r="AHM282" s="1"/>
      <c r="AHN282" s="1"/>
      <c r="AHO282" s="1"/>
      <c r="AHP282" s="1"/>
      <c r="AHQ282" s="1"/>
      <c r="AHR282" s="1"/>
      <c r="AHS282" s="1"/>
      <c r="AHT282" s="1"/>
      <c r="AHU282" s="1"/>
      <c r="AHV282" s="1"/>
      <c r="AHW282" s="1"/>
      <c r="AHX282" s="1"/>
      <c r="AHY282" s="1"/>
      <c r="AHZ282" s="1"/>
      <c r="AIA282" s="1"/>
      <c r="AIB282" s="1"/>
      <c r="AIC282" s="1"/>
      <c r="AID282" s="1"/>
      <c r="AIE282" s="1"/>
      <c r="AIF282" s="1"/>
      <c r="AIG282" s="1"/>
      <c r="AIH282" s="1"/>
      <c r="AII282" s="1"/>
      <c r="AIJ282" s="1"/>
      <c r="AIK282" s="1"/>
      <c r="AIL282" s="1"/>
      <c r="AIM282" s="1"/>
      <c r="AIN282" s="1"/>
      <c r="AIO282" s="1"/>
      <c r="AIP282" s="1"/>
      <c r="AIQ282" s="1"/>
      <c r="AIR282" s="1"/>
      <c r="AIS282" s="1"/>
      <c r="AIT282" s="1"/>
      <c r="AIU282" s="1"/>
      <c r="AIV282" s="1"/>
      <c r="AIW282" s="1"/>
      <c r="AIX282" s="1"/>
      <c r="AIY282" s="1"/>
      <c r="AIZ282" s="1"/>
      <c r="AJA282" s="1"/>
      <c r="AJB282" s="1"/>
      <c r="AJC282" s="1"/>
      <c r="AJD282" s="1"/>
      <c r="AJE282" s="1"/>
      <c r="AJF282" s="1"/>
      <c r="AJG282" s="1"/>
      <c r="AJH282" s="1"/>
      <c r="AJI282" s="1"/>
      <c r="AJJ282" s="1"/>
      <c r="AJK282" s="1"/>
      <c r="AJL282" s="1"/>
      <c r="AJM282" s="1"/>
      <c r="AJN282" s="1"/>
      <c r="AJO282" s="1"/>
      <c r="AJP282" s="1"/>
      <c r="AJQ282" s="1"/>
      <c r="AJR282" s="1"/>
      <c r="AJS282" s="1"/>
      <c r="AJT282" s="1"/>
      <c r="AJU282" s="1"/>
      <c r="AJV282" s="1"/>
      <c r="AJW282" s="1"/>
      <c r="AJX282" s="1"/>
      <c r="AJY282" s="1"/>
      <c r="AJZ282" s="1"/>
      <c r="AKA282" s="1"/>
      <c r="AKB282" s="1"/>
      <c r="AKC282" s="1"/>
      <c r="AKD282" s="1"/>
      <c r="AKE282" s="1"/>
      <c r="AKF282" s="1"/>
      <c r="AKG282" s="1"/>
      <c r="AKH282" s="1"/>
      <c r="AKI282" s="1"/>
      <c r="AKJ282" s="1"/>
      <c r="AKK282" s="1"/>
      <c r="AKL282" s="1"/>
      <c r="AKM282" s="1"/>
      <c r="AKN282" s="1"/>
      <c r="AKO282" s="1"/>
      <c r="AKP282" s="1"/>
      <c r="AKQ282" s="1"/>
      <c r="AKR282" s="1"/>
      <c r="AKS282" s="1"/>
      <c r="AKT282" s="1"/>
      <c r="AKU282" s="1"/>
      <c r="AKV282" s="1"/>
      <c r="AKW282" s="1"/>
      <c r="AKX282" s="1"/>
      <c r="AKY282" s="1"/>
      <c r="AKZ282" s="1"/>
      <c r="ALA282" s="1"/>
      <c r="ALB282" s="1"/>
      <c r="ALC282" s="1"/>
      <c r="ALD282" s="1"/>
      <c r="ALE282" s="1"/>
      <c r="ALF282" s="1"/>
      <c r="ALG282" s="1"/>
      <c r="ALH282" s="1"/>
      <c r="ALI282" s="1"/>
      <c r="ALJ282" s="1"/>
      <c r="ALK282" s="1"/>
      <c r="ALL282" s="1"/>
      <c r="ALM282" s="1"/>
      <c r="ALN282" s="1"/>
      <c r="ALO282" s="1"/>
      <c r="ALP282" s="1"/>
      <c r="ALQ282" s="1"/>
      <c r="ALR282" s="1"/>
      <c r="ALS282" s="1"/>
      <c r="ALT282" s="1"/>
      <c r="ALU282" s="1"/>
      <c r="ALV282" s="1"/>
      <c r="ALW282" s="1"/>
      <c r="ALX282" s="1"/>
      <c r="ALY282" s="1"/>
      <c r="ALZ282" s="1"/>
      <c r="AMA282" s="1"/>
      <c r="AMB282" s="1"/>
      <c r="AMC282" s="1"/>
      <c r="AMD282" s="1"/>
      <c r="AME282" s="1"/>
      <c r="AMF282" s="1"/>
      <c r="AMG282" s="1"/>
      <c r="AMH282" s="1"/>
      <c r="AMI282" s="1"/>
      <c r="AMJ282" s="1"/>
    </row>
    <row r="283" spans="1:1024" x14ac:dyDescent="0.25">
      <c r="A283" s="35">
        <v>275</v>
      </c>
      <c r="B283" s="3" t="s">
        <v>10</v>
      </c>
      <c r="C283" s="23">
        <f>SUM(D283:I283)</f>
        <v>0</v>
      </c>
      <c r="D283" s="2">
        <v>0</v>
      </c>
      <c r="E283" s="2">
        <v>0</v>
      </c>
      <c r="F283" s="2">
        <v>0</v>
      </c>
      <c r="G283" s="2">
        <v>0</v>
      </c>
      <c r="H283" s="2">
        <v>0</v>
      </c>
      <c r="I283" s="2">
        <v>0</v>
      </c>
      <c r="J283" s="23"/>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c r="JL283" s="1"/>
      <c r="JM283" s="1"/>
      <c r="JN283" s="1"/>
      <c r="JO283" s="1"/>
      <c r="JP283" s="1"/>
      <c r="JQ283" s="1"/>
      <c r="JR283" s="1"/>
      <c r="JS283" s="1"/>
      <c r="JT283" s="1"/>
      <c r="JU283" s="1"/>
      <c r="JV283" s="1"/>
      <c r="JW283" s="1"/>
      <c r="JX283" s="1"/>
      <c r="JY283" s="1"/>
      <c r="JZ283" s="1"/>
      <c r="KA283" s="1"/>
      <c r="KB283" s="1"/>
      <c r="KC283" s="1"/>
      <c r="KD283" s="1"/>
      <c r="KE283" s="1"/>
      <c r="KF283" s="1"/>
      <c r="KG283" s="1"/>
      <c r="KH283" s="1"/>
      <c r="KI283" s="1"/>
      <c r="KJ283" s="1"/>
      <c r="KK283" s="1"/>
      <c r="KL283" s="1"/>
      <c r="KM283" s="1"/>
      <c r="KN283" s="1"/>
      <c r="KO283" s="1"/>
      <c r="KP283" s="1"/>
      <c r="KQ283" s="1"/>
      <c r="KR283" s="1"/>
      <c r="KS283" s="1"/>
      <c r="KT283" s="1"/>
      <c r="KU283" s="1"/>
      <c r="KV283" s="1"/>
      <c r="KW283" s="1"/>
      <c r="KX283" s="1"/>
      <c r="KY283" s="1"/>
      <c r="KZ283" s="1"/>
      <c r="LA283" s="1"/>
      <c r="LB283" s="1"/>
      <c r="LC283" s="1"/>
      <c r="LD283" s="1"/>
      <c r="LE283" s="1"/>
      <c r="LF283" s="1"/>
      <c r="LG283" s="1"/>
      <c r="LH283" s="1"/>
      <c r="LI283" s="1"/>
      <c r="LJ283" s="1"/>
      <c r="LK283" s="1"/>
      <c r="LL283" s="1"/>
      <c r="LM283" s="1"/>
      <c r="LN283" s="1"/>
      <c r="LO283" s="1"/>
      <c r="LP283" s="1"/>
      <c r="LQ283" s="1"/>
      <c r="LR283" s="1"/>
      <c r="LS283" s="1"/>
      <c r="LT283" s="1"/>
      <c r="LU283" s="1"/>
      <c r="LV283" s="1"/>
      <c r="LW283" s="1"/>
      <c r="LX283" s="1"/>
      <c r="LY283" s="1"/>
      <c r="LZ283" s="1"/>
      <c r="MA283" s="1"/>
      <c r="MB283" s="1"/>
      <c r="MC283" s="1"/>
      <c r="MD283" s="1"/>
      <c r="ME283" s="1"/>
      <c r="MF283" s="1"/>
      <c r="MG283" s="1"/>
      <c r="MH283" s="1"/>
      <c r="MI283" s="1"/>
      <c r="MJ283" s="1"/>
      <c r="MK283" s="1"/>
      <c r="ML283" s="1"/>
      <c r="MM283" s="1"/>
      <c r="MN283" s="1"/>
      <c r="MO283" s="1"/>
      <c r="MP283" s="1"/>
      <c r="MQ283" s="1"/>
      <c r="MR283" s="1"/>
      <c r="MS283" s="1"/>
      <c r="MT283" s="1"/>
      <c r="MU283" s="1"/>
      <c r="MV283" s="1"/>
      <c r="MW283" s="1"/>
      <c r="MX283" s="1"/>
      <c r="MY283" s="1"/>
      <c r="MZ283" s="1"/>
      <c r="NA283" s="1"/>
      <c r="NB283" s="1"/>
      <c r="NC283" s="1"/>
      <c r="ND283" s="1"/>
      <c r="NE283" s="1"/>
      <c r="NF283" s="1"/>
      <c r="NG283" s="1"/>
      <c r="NH283" s="1"/>
      <c r="NI283" s="1"/>
      <c r="NJ283" s="1"/>
      <c r="NK283" s="1"/>
      <c r="NL283" s="1"/>
      <c r="NM283" s="1"/>
      <c r="NN283" s="1"/>
      <c r="NO283" s="1"/>
      <c r="NP283" s="1"/>
      <c r="NQ283" s="1"/>
      <c r="NR283" s="1"/>
      <c r="NS283" s="1"/>
      <c r="NT283" s="1"/>
      <c r="NU283" s="1"/>
      <c r="NV283" s="1"/>
      <c r="NW283" s="1"/>
      <c r="NX283" s="1"/>
      <c r="NY283" s="1"/>
      <c r="NZ283" s="1"/>
      <c r="OA283" s="1"/>
      <c r="OB283" s="1"/>
      <c r="OC283" s="1"/>
      <c r="OD283" s="1"/>
      <c r="OE283" s="1"/>
      <c r="OF283" s="1"/>
      <c r="OG283" s="1"/>
      <c r="OH283" s="1"/>
      <c r="OI283" s="1"/>
      <c r="OJ283" s="1"/>
      <c r="OK283" s="1"/>
      <c r="OL283" s="1"/>
      <c r="OM283" s="1"/>
      <c r="ON283" s="1"/>
      <c r="OO283" s="1"/>
      <c r="OP283" s="1"/>
      <c r="OQ283" s="1"/>
      <c r="OR283" s="1"/>
      <c r="OS283" s="1"/>
      <c r="OT283" s="1"/>
      <c r="OU283" s="1"/>
      <c r="OV283" s="1"/>
      <c r="OW283" s="1"/>
      <c r="OX283" s="1"/>
      <c r="OY283" s="1"/>
      <c r="OZ283" s="1"/>
      <c r="PA283" s="1"/>
      <c r="PB283" s="1"/>
      <c r="PC283" s="1"/>
      <c r="PD283" s="1"/>
      <c r="PE283" s="1"/>
      <c r="PF283" s="1"/>
      <c r="PG283" s="1"/>
      <c r="PH283" s="1"/>
      <c r="PI283" s="1"/>
      <c r="PJ283" s="1"/>
      <c r="PK283" s="1"/>
      <c r="PL283" s="1"/>
      <c r="PM283" s="1"/>
      <c r="PN283" s="1"/>
      <c r="PO283" s="1"/>
      <c r="PP283" s="1"/>
      <c r="PQ283" s="1"/>
      <c r="PR283" s="1"/>
      <c r="PS283" s="1"/>
      <c r="PT283" s="1"/>
      <c r="PU283" s="1"/>
      <c r="PV283" s="1"/>
      <c r="PW283" s="1"/>
      <c r="PX283" s="1"/>
      <c r="PY283" s="1"/>
      <c r="PZ283" s="1"/>
      <c r="QA283" s="1"/>
      <c r="QB283" s="1"/>
      <c r="QC283" s="1"/>
      <c r="QD283" s="1"/>
      <c r="QE283" s="1"/>
      <c r="QF283" s="1"/>
      <c r="QG283" s="1"/>
      <c r="QH283" s="1"/>
      <c r="QI283" s="1"/>
      <c r="QJ283" s="1"/>
      <c r="QK283" s="1"/>
      <c r="QL283" s="1"/>
      <c r="QM283" s="1"/>
      <c r="QN283" s="1"/>
      <c r="QO283" s="1"/>
      <c r="QP283" s="1"/>
      <c r="QQ283" s="1"/>
      <c r="QR283" s="1"/>
      <c r="QS283" s="1"/>
      <c r="QT283" s="1"/>
      <c r="QU283" s="1"/>
      <c r="QV283" s="1"/>
      <c r="QW283" s="1"/>
      <c r="QX283" s="1"/>
      <c r="QY283" s="1"/>
      <c r="QZ283" s="1"/>
      <c r="RA283" s="1"/>
      <c r="RB283" s="1"/>
      <c r="RC283" s="1"/>
      <c r="RD283" s="1"/>
      <c r="RE283" s="1"/>
      <c r="RF283" s="1"/>
      <c r="RG283" s="1"/>
      <c r="RH283" s="1"/>
      <c r="RI283" s="1"/>
      <c r="RJ283" s="1"/>
      <c r="RK283" s="1"/>
      <c r="RL283" s="1"/>
      <c r="RM283" s="1"/>
      <c r="RN283" s="1"/>
      <c r="RO283" s="1"/>
      <c r="RP283" s="1"/>
      <c r="RQ283" s="1"/>
      <c r="RR283" s="1"/>
      <c r="RS283" s="1"/>
      <c r="RT283" s="1"/>
      <c r="RU283" s="1"/>
      <c r="RV283" s="1"/>
      <c r="RW283" s="1"/>
      <c r="RX283" s="1"/>
      <c r="RY283" s="1"/>
      <c r="RZ283" s="1"/>
      <c r="SA283" s="1"/>
      <c r="SB283" s="1"/>
      <c r="SC283" s="1"/>
      <c r="SD283" s="1"/>
      <c r="SE283" s="1"/>
      <c r="SF283" s="1"/>
      <c r="SG283" s="1"/>
      <c r="SH283" s="1"/>
      <c r="SI283" s="1"/>
      <c r="SJ283" s="1"/>
      <c r="SK283" s="1"/>
      <c r="SL283" s="1"/>
      <c r="SM283" s="1"/>
      <c r="SN283" s="1"/>
      <c r="SO283" s="1"/>
      <c r="SP283" s="1"/>
      <c r="SQ283" s="1"/>
      <c r="SR283" s="1"/>
      <c r="SS283" s="1"/>
      <c r="ST283" s="1"/>
      <c r="SU283" s="1"/>
      <c r="SV283" s="1"/>
      <c r="SW283" s="1"/>
      <c r="SX283" s="1"/>
      <c r="SY283" s="1"/>
      <c r="SZ283" s="1"/>
      <c r="TA283" s="1"/>
      <c r="TB283" s="1"/>
      <c r="TC283" s="1"/>
      <c r="TD283" s="1"/>
      <c r="TE283" s="1"/>
      <c r="TF283" s="1"/>
      <c r="TG283" s="1"/>
      <c r="TH283" s="1"/>
      <c r="TI283" s="1"/>
      <c r="TJ283" s="1"/>
      <c r="TK283" s="1"/>
      <c r="TL283" s="1"/>
      <c r="TM283" s="1"/>
      <c r="TN283" s="1"/>
      <c r="TO283" s="1"/>
      <c r="TP283" s="1"/>
      <c r="TQ283" s="1"/>
      <c r="TR283" s="1"/>
      <c r="TS283" s="1"/>
      <c r="TT283" s="1"/>
      <c r="TU283" s="1"/>
      <c r="TV283" s="1"/>
      <c r="TW283" s="1"/>
      <c r="TX283" s="1"/>
      <c r="TY283" s="1"/>
      <c r="TZ283" s="1"/>
      <c r="UA283" s="1"/>
      <c r="UB283" s="1"/>
      <c r="UC283" s="1"/>
      <c r="UD283" s="1"/>
      <c r="UE283" s="1"/>
      <c r="UF283" s="1"/>
      <c r="UG283" s="1"/>
      <c r="UH283" s="1"/>
      <c r="UI283" s="1"/>
      <c r="UJ283" s="1"/>
      <c r="UK283" s="1"/>
      <c r="UL283" s="1"/>
      <c r="UM283" s="1"/>
      <c r="UN283" s="1"/>
      <c r="UO283" s="1"/>
      <c r="UP283" s="1"/>
      <c r="UQ283" s="1"/>
      <c r="UR283" s="1"/>
      <c r="US283" s="1"/>
      <c r="UT283" s="1"/>
      <c r="UU283" s="1"/>
      <c r="UV283" s="1"/>
      <c r="UW283" s="1"/>
      <c r="UX283" s="1"/>
      <c r="UY283" s="1"/>
      <c r="UZ283" s="1"/>
      <c r="VA283" s="1"/>
      <c r="VB283" s="1"/>
      <c r="VC283" s="1"/>
      <c r="VD283" s="1"/>
      <c r="VE283" s="1"/>
      <c r="VF283" s="1"/>
      <c r="VG283" s="1"/>
      <c r="VH283" s="1"/>
      <c r="VI283" s="1"/>
      <c r="VJ283" s="1"/>
      <c r="VK283" s="1"/>
      <c r="VL283" s="1"/>
      <c r="VM283" s="1"/>
      <c r="VN283" s="1"/>
      <c r="VO283" s="1"/>
      <c r="VP283" s="1"/>
      <c r="VQ283" s="1"/>
      <c r="VR283" s="1"/>
      <c r="VS283" s="1"/>
      <c r="VT283" s="1"/>
      <c r="VU283" s="1"/>
      <c r="VV283" s="1"/>
      <c r="VW283" s="1"/>
      <c r="VX283" s="1"/>
      <c r="VY283" s="1"/>
      <c r="VZ283" s="1"/>
      <c r="WA283" s="1"/>
      <c r="WB283" s="1"/>
      <c r="WC283" s="1"/>
      <c r="WD283" s="1"/>
      <c r="WE283" s="1"/>
      <c r="WF283" s="1"/>
      <c r="WG283" s="1"/>
      <c r="WH283" s="1"/>
      <c r="WI283" s="1"/>
      <c r="WJ283" s="1"/>
      <c r="WK283" s="1"/>
      <c r="WL283" s="1"/>
      <c r="WM283" s="1"/>
      <c r="WN283" s="1"/>
      <c r="WO283" s="1"/>
      <c r="WP283" s="1"/>
      <c r="WQ283" s="1"/>
      <c r="WR283" s="1"/>
      <c r="WS283" s="1"/>
      <c r="WT283" s="1"/>
      <c r="WU283" s="1"/>
      <c r="WV283" s="1"/>
      <c r="WW283" s="1"/>
      <c r="WX283" s="1"/>
      <c r="WY283" s="1"/>
      <c r="WZ283" s="1"/>
      <c r="XA283" s="1"/>
      <c r="XB283" s="1"/>
      <c r="XC283" s="1"/>
      <c r="XD283" s="1"/>
      <c r="XE283" s="1"/>
      <c r="XF283" s="1"/>
      <c r="XG283" s="1"/>
      <c r="XH283" s="1"/>
      <c r="XI283" s="1"/>
      <c r="XJ283" s="1"/>
      <c r="XK283" s="1"/>
      <c r="XL283" s="1"/>
      <c r="XM283" s="1"/>
      <c r="XN283" s="1"/>
      <c r="XO283" s="1"/>
      <c r="XP283" s="1"/>
      <c r="XQ283" s="1"/>
      <c r="XR283" s="1"/>
      <c r="XS283" s="1"/>
      <c r="XT283" s="1"/>
      <c r="XU283" s="1"/>
      <c r="XV283" s="1"/>
      <c r="XW283" s="1"/>
      <c r="XX283" s="1"/>
      <c r="XY283" s="1"/>
      <c r="XZ283" s="1"/>
      <c r="YA283" s="1"/>
      <c r="YB283" s="1"/>
      <c r="YC283" s="1"/>
      <c r="YD283" s="1"/>
      <c r="YE283" s="1"/>
      <c r="YF283" s="1"/>
      <c r="YG283" s="1"/>
      <c r="YH283" s="1"/>
      <c r="YI283" s="1"/>
      <c r="YJ283" s="1"/>
      <c r="YK283" s="1"/>
      <c r="YL283" s="1"/>
      <c r="YM283" s="1"/>
      <c r="YN283" s="1"/>
      <c r="YO283" s="1"/>
      <c r="YP283" s="1"/>
      <c r="YQ283" s="1"/>
      <c r="YR283" s="1"/>
      <c r="YS283" s="1"/>
      <c r="YT283" s="1"/>
      <c r="YU283" s="1"/>
      <c r="YV283" s="1"/>
      <c r="YW283" s="1"/>
      <c r="YX283" s="1"/>
      <c r="YY283" s="1"/>
      <c r="YZ283" s="1"/>
      <c r="ZA283" s="1"/>
      <c r="ZB283" s="1"/>
      <c r="ZC283" s="1"/>
      <c r="ZD283" s="1"/>
      <c r="ZE283" s="1"/>
      <c r="ZF283" s="1"/>
      <c r="ZG283" s="1"/>
      <c r="ZH283" s="1"/>
      <c r="ZI283" s="1"/>
      <c r="ZJ283" s="1"/>
      <c r="ZK283" s="1"/>
      <c r="ZL283" s="1"/>
      <c r="ZM283" s="1"/>
      <c r="ZN283" s="1"/>
      <c r="ZO283" s="1"/>
      <c r="ZP283" s="1"/>
      <c r="ZQ283" s="1"/>
      <c r="ZR283" s="1"/>
      <c r="ZS283" s="1"/>
      <c r="ZT283" s="1"/>
      <c r="ZU283" s="1"/>
      <c r="ZV283" s="1"/>
      <c r="ZW283" s="1"/>
      <c r="ZX283" s="1"/>
      <c r="ZY283" s="1"/>
      <c r="ZZ283" s="1"/>
      <c r="AAA283" s="1"/>
      <c r="AAB283" s="1"/>
      <c r="AAC283" s="1"/>
      <c r="AAD283" s="1"/>
      <c r="AAE283" s="1"/>
      <c r="AAF283" s="1"/>
      <c r="AAG283" s="1"/>
      <c r="AAH283" s="1"/>
      <c r="AAI283" s="1"/>
      <c r="AAJ283" s="1"/>
      <c r="AAK283" s="1"/>
      <c r="AAL283" s="1"/>
      <c r="AAM283" s="1"/>
      <c r="AAN283" s="1"/>
      <c r="AAO283" s="1"/>
      <c r="AAP283" s="1"/>
      <c r="AAQ283" s="1"/>
      <c r="AAR283" s="1"/>
      <c r="AAS283" s="1"/>
      <c r="AAT283" s="1"/>
      <c r="AAU283" s="1"/>
      <c r="AAV283" s="1"/>
      <c r="AAW283" s="1"/>
      <c r="AAX283" s="1"/>
      <c r="AAY283" s="1"/>
      <c r="AAZ283" s="1"/>
      <c r="ABA283" s="1"/>
      <c r="ABB283" s="1"/>
      <c r="ABC283" s="1"/>
      <c r="ABD283" s="1"/>
      <c r="ABE283" s="1"/>
      <c r="ABF283" s="1"/>
      <c r="ABG283" s="1"/>
      <c r="ABH283" s="1"/>
      <c r="ABI283" s="1"/>
      <c r="ABJ283" s="1"/>
      <c r="ABK283" s="1"/>
      <c r="ABL283" s="1"/>
      <c r="ABM283" s="1"/>
      <c r="ABN283" s="1"/>
      <c r="ABO283" s="1"/>
      <c r="ABP283" s="1"/>
      <c r="ABQ283" s="1"/>
      <c r="ABR283" s="1"/>
      <c r="ABS283" s="1"/>
      <c r="ABT283" s="1"/>
      <c r="ABU283" s="1"/>
      <c r="ABV283" s="1"/>
      <c r="ABW283" s="1"/>
      <c r="ABX283" s="1"/>
      <c r="ABY283" s="1"/>
      <c r="ABZ283" s="1"/>
      <c r="ACA283" s="1"/>
      <c r="ACB283" s="1"/>
      <c r="ACC283" s="1"/>
      <c r="ACD283" s="1"/>
      <c r="ACE283" s="1"/>
      <c r="ACF283" s="1"/>
      <c r="ACG283" s="1"/>
      <c r="ACH283" s="1"/>
      <c r="ACI283" s="1"/>
      <c r="ACJ283" s="1"/>
      <c r="ACK283" s="1"/>
      <c r="ACL283" s="1"/>
      <c r="ACM283" s="1"/>
      <c r="ACN283" s="1"/>
      <c r="ACO283" s="1"/>
      <c r="ACP283" s="1"/>
      <c r="ACQ283" s="1"/>
      <c r="ACR283" s="1"/>
      <c r="ACS283" s="1"/>
      <c r="ACT283" s="1"/>
      <c r="ACU283" s="1"/>
      <c r="ACV283" s="1"/>
      <c r="ACW283" s="1"/>
      <c r="ACX283" s="1"/>
      <c r="ACY283" s="1"/>
      <c r="ACZ283" s="1"/>
      <c r="ADA283" s="1"/>
      <c r="ADB283" s="1"/>
      <c r="ADC283" s="1"/>
      <c r="ADD283" s="1"/>
      <c r="ADE283" s="1"/>
      <c r="ADF283" s="1"/>
      <c r="ADG283" s="1"/>
      <c r="ADH283" s="1"/>
      <c r="ADI283" s="1"/>
      <c r="ADJ283" s="1"/>
      <c r="ADK283" s="1"/>
      <c r="ADL283" s="1"/>
      <c r="ADM283" s="1"/>
      <c r="ADN283" s="1"/>
      <c r="ADO283" s="1"/>
      <c r="ADP283" s="1"/>
      <c r="ADQ283" s="1"/>
      <c r="ADR283" s="1"/>
      <c r="ADS283" s="1"/>
      <c r="ADT283" s="1"/>
      <c r="ADU283" s="1"/>
      <c r="ADV283" s="1"/>
      <c r="ADW283" s="1"/>
      <c r="ADX283" s="1"/>
      <c r="ADY283" s="1"/>
      <c r="ADZ283" s="1"/>
      <c r="AEA283" s="1"/>
      <c r="AEB283" s="1"/>
      <c r="AEC283" s="1"/>
      <c r="AED283" s="1"/>
      <c r="AEE283" s="1"/>
      <c r="AEF283" s="1"/>
      <c r="AEG283" s="1"/>
      <c r="AEH283" s="1"/>
      <c r="AEI283" s="1"/>
      <c r="AEJ283" s="1"/>
      <c r="AEK283" s="1"/>
      <c r="AEL283" s="1"/>
      <c r="AEM283" s="1"/>
      <c r="AEN283" s="1"/>
      <c r="AEO283" s="1"/>
      <c r="AEP283" s="1"/>
      <c r="AEQ283" s="1"/>
      <c r="AER283" s="1"/>
      <c r="AES283" s="1"/>
      <c r="AET283" s="1"/>
      <c r="AEU283" s="1"/>
      <c r="AEV283" s="1"/>
      <c r="AEW283" s="1"/>
      <c r="AEX283" s="1"/>
      <c r="AEY283" s="1"/>
      <c r="AEZ283" s="1"/>
      <c r="AFA283" s="1"/>
      <c r="AFB283" s="1"/>
      <c r="AFC283" s="1"/>
      <c r="AFD283" s="1"/>
      <c r="AFE283" s="1"/>
      <c r="AFF283" s="1"/>
      <c r="AFG283" s="1"/>
      <c r="AFH283" s="1"/>
      <c r="AFI283" s="1"/>
      <c r="AFJ283" s="1"/>
      <c r="AFK283" s="1"/>
      <c r="AFL283" s="1"/>
      <c r="AFM283" s="1"/>
      <c r="AFN283" s="1"/>
      <c r="AFO283" s="1"/>
      <c r="AFP283" s="1"/>
      <c r="AFQ283" s="1"/>
      <c r="AFR283" s="1"/>
      <c r="AFS283" s="1"/>
      <c r="AFT283" s="1"/>
      <c r="AFU283" s="1"/>
      <c r="AFV283" s="1"/>
      <c r="AFW283" s="1"/>
      <c r="AFX283" s="1"/>
      <c r="AFY283" s="1"/>
      <c r="AFZ283" s="1"/>
      <c r="AGA283" s="1"/>
      <c r="AGB283" s="1"/>
      <c r="AGC283" s="1"/>
      <c r="AGD283" s="1"/>
      <c r="AGE283" s="1"/>
      <c r="AGF283" s="1"/>
      <c r="AGG283" s="1"/>
      <c r="AGH283" s="1"/>
      <c r="AGI283" s="1"/>
      <c r="AGJ283" s="1"/>
      <c r="AGK283" s="1"/>
      <c r="AGL283" s="1"/>
      <c r="AGM283" s="1"/>
      <c r="AGN283" s="1"/>
      <c r="AGO283" s="1"/>
      <c r="AGP283" s="1"/>
      <c r="AGQ283" s="1"/>
      <c r="AGR283" s="1"/>
      <c r="AGS283" s="1"/>
      <c r="AGT283" s="1"/>
      <c r="AGU283" s="1"/>
      <c r="AGV283" s="1"/>
      <c r="AGW283" s="1"/>
      <c r="AGX283" s="1"/>
      <c r="AGY283" s="1"/>
      <c r="AGZ283" s="1"/>
      <c r="AHA283" s="1"/>
      <c r="AHB283" s="1"/>
      <c r="AHC283" s="1"/>
      <c r="AHD283" s="1"/>
      <c r="AHE283" s="1"/>
      <c r="AHF283" s="1"/>
      <c r="AHG283" s="1"/>
      <c r="AHH283" s="1"/>
      <c r="AHI283" s="1"/>
      <c r="AHJ283" s="1"/>
      <c r="AHK283" s="1"/>
      <c r="AHL283" s="1"/>
      <c r="AHM283" s="1"/>
      <c r="AHN283" s="1"/>
      <c r="AHO283" s="1"/>
      <c r="AHP283" s="1"/>
      <c r="AHQ283" s="1"/>
      <c r="AHR283" s="1"/>
      <c r="AHS283" s="1"/>
      <c r="AHT283" s="1"/>
      <c r="AHU283" s="1"/>
      <c r="AHV283" s="1"/>
      <c r="AHW283" s="1"/>
      <c r="AHX283" s="1"/>
      <c r="AHY283" s="1"/>
      <c r="AHZ283" s="1"/>
      <c r="AIA283" s="1"/>
      <c r="AIB283" s="1"/>
      <c r="AIC283" s="1"/>
      <c r="AID283" s="1"/>
      <c r="AIE283" s="1"/>
      <c r="AIF283" s="1"/>
      <c r="AIG283" s="1"/>
      <c r="AIH283" s="1"/>
      <c r="AII283" s="1"/>
      <c r="AIJ283" s="1"/>
      <c r="AIK283" s="1"/>
      <c r="AIL283" s="1"/>
      <c r="AIM283" s="1"/>
      <c r="AIN283" s="1"/>
      <c r="AIO283" s="1"/>
      <c r="AIP283" s="1"/>
      <c r="AIQ283" s="1"/>
      <c r="AIR283" s="1"/>
      <c r="AIS283" s="1"/>
      <c r="AIT283" s="1"/>
      <c r="AIU283" s="1"/>
      <c r="AIV283" s="1"/>
      <c r="AIW283" s="1"/>
      <c r="AIX283" s="1"/>
      <c r="AIY283" s="1"/>
      <c r="AIZ283" s="1"/>
      <c r="AJA283" s="1"/>
      <c r="AJB283" s="1"/>
      <c r="AJC283" s="1"/>
      <c r="AJD283" s="1"/>
      <c r="AJE283" s="1"/>
      <c r="AJF283" s="1"/>
      <c r="AJG283" s="1"/>
      <c r="AJH283" s="1"/>
      <c r="AJI283" s="1"/>
      <c r="AJJ283" s="1"/>
      <c r="AJK283" s="1"/>
      <c r="AJL283" s="1"/>
      <c r="AJM283" s="1"/>
      <c r="AJN283" s="1"/>
      <c r="AJO283" s="1"/>
      <c r="AJP283" s="1"/>
      <c r="AJQ283" s="1"/>
      <c r="AJR283" s="1"/>
      <c r="AJS283" s="1"/>
      <c r="AJT283" s="1"/>
      <c r="AJU283" s="1"/>
      <c r="AJV283" s="1"/>
      <c r="AJW283" s="1"/>
      <c r="AJX283" s="1"/>
      <c r="AJY283" s="1"/>
      <c r="AJZ283" s="1"/>
      <c r="AKA283" s="1"/>
      <c r="AKB283" s="1"/>
      <c r="AKC283" s="1"/>
      <c r="AKD283" s="1"/>
      <c r="AKE283" s="1"/>
      <c r="AKF283" s="1"/>
      <c r="AKG283" s="1"/>
      <c r="AKH283" s="1"/>
      <c r="AKI283" s="1"/>
      <c r="AKJ283" s="1"/>
      <c r="AKK283" s="1"/>
      <c r="AKL283" s="1"/>
      <c r="AKM283" s="1"/>
      <c r="AKN283" s="1"/>
      <c r="AKO283" s="1"/>
      <c r="AKP283" s="1"/>
      <c r="AKQ283" s="1"/>
      <c r="AKR283" s="1"/>
      <c r="AKS283" s="1"/>
      <c r="AKT283" s="1"/>
      <c r="AKU283" s="1"/>
      <c r="AKV283" s="1"/>
      <c r="AKW283" s="1"/>
      <c r="AKX283" s="1"/>
      <c r="AKY283" s="1"/>
      <c r="AKZ283" s="1"/>
      <c r="ALA283" s="1"/>
      <c r="ALB283" s="1"/>
      <c r="ALC283" s="1"/>
      <c r="ALD283" s="1"/>
      <c r="ALE283" s="1"/>
      <c r="ALF283" s="1"/>
      <c r="ALG283" s="1"/>
      <c r="ALH283" s="1"/>
      <c r="ALI283" s="1"/>
      <c r="ALJ283" s="1"/>
      <c r="ALK283" s="1"/>
      <c r="ALL283" s="1"/>
      <c r="ALM283" s="1"/>
      <c r="ALN283" s="1"/>
      <c r="ALO283" s="1"/>
      <c r="ALP283" s="1"/>
      <c r="ALQ283" s="1"/>
      <c r="ALR283" s="1"/>
      <c r="ALS283" s="1"/>
      <c r="ALT283" s="1"/>
      <c r="ALU283" s="1"/>
      <c r="ALV283" s="1"/>
      <c r="ALW283" s="1"/>
      <c r="ALX283" s="1"/>
      <c r="ALY283" s="1"/>
      <c r="ALZ283" s="1"/>
      <c r="AMA283" s="1"/>
      <c r="AMB283" s="1"/>
      <c r="AMC283" s="1"/>
      <c r="AMD283" s="1"/>
      <c r="AME283" s="1"/>
      <c r="AMF283" s="1"/>
      <c r="AMG283" s="1"/>
      <c r="AMH283" s="1"/>
      <c r="AMI283" s="1"/>
      <c r="AMJ283" s="1"/>
    </row>
    <row r="284" spans="1:1024" x14ac:dyDescent="0.25">
      <c r="A284" s="35">
        <v>276</v>
      </c>
      <c r="B284" s="3" t="s">
        <v>11</v>
      </c>
      <c r="C284" s="23">
        <f>SUM(D284:I284)</f>
        <v>243719</v>
      </c>
      <c r="D284" s="2">
        <v>0</v>
      </c>
      <c r="E284" s="2">
        <v>0</v>
      </c>
      <c r="F284" s="2">
        <v>0</v>
      </c>
      <c r="G284" s="2">
        <v>0</v>
      </c>
      <c r="H284" s="2">
        <v>243719</v>
      </c>
      <c r="I284" s="2">
        <v>0</v>
      </c>
      <c r="J284" s="23"/>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c r="JL284" s="1"/>
      <c r="JM284" s="1"/>
      <c r="JN284" s="1"/>
      <c r="JO284" s="1"/>
      <c r="JP284" s="1"/>
      <c r="JQ284" s="1"/>
      <c r="JR284" s="1"/>
      <c r="JS284" s="1"/>
      <c r="JT284" s="1"/>
      <c r="JU284" s="1"/>
      <c r="JV284" s="1"/>
      <c r="JW284" s="1"/>
      <c r="JX284" s="1"/>
      <c r="JY284" s="1"/>
      <c r="JZ284" s="1"/>
      <c r="KA284" s="1"/>
      <c r="KB284" s="1"/>
      <c r="KC284" s="1"/>
      <c r="KD284" s="1"/>
      <c r="KE284" s="1"/>
      <c r="KF284" s="1"/>
      <c r="KG284" s="1"/>
      <c r="KH284" s="1"/>
      <c r="KI284" s="1"/>
      <c r="KJ284" s="1"/>
      <c r="KK284" s="1"/>
      <c r="KL284" s="1"/>
      <c r="KM284" s="1"/>
      <c r="KN284" s="1"/>
      <c r="KO284" s="1"/>
      <c r="KP284" s="1"/>
      <c r="KQ284" s="1"/>
      <c r="KR284" s="1"/>
      <c r="KS284" s="1"/>
      <c r="KT284" s="1"/>
      <c r="KU284" s="1"/>
      <c r="KV284" s="1"/>
      <c r="KW284" s="1"/>
      <c r="KX284" s="1"/>
      <c r="KY284" s="1"/>
      <c r="KZ284" s="1"/>
      <c r="LA284" s="1"/>
      <c r="LB284" s="1"/>
      <c r="LC284" s="1"/>
      <c r="LD284" s="1"/>
      <c r="LE284" s="1"/>
      <c r="LF284" s="1"/>
      <c r="LG284" s="1"/>
      <c r="LH284" s="1"/>
      <c r="LI284" s="1"/>
      <c r="LJ284" s="1"/>
      <c r="LK284" s="1"/>
      <c r="LL284" s="1"/>
      <c r="LM284" s="1"/>
      <c r="LN284" s="1"/>
      <c r="LO284" s="1"/>
      <c r="LP284" s="1"/>
      <c r="LQ284" s="1"/>
      <c r="LR284" s="1"/>
      <c r="LS284" s="1"/>
      <c r="LT284" s="1"/>
      <c r="LU284" s="1"/>
      <c r="LV284" s="1"/>
      <c r="LW284" s="1"/>
      <c r="LX284" s="1"/>
      <c r="LY284" s="1"/>
      <c r="LZ284" s="1"/>
      <c r="MA284" s="1"/>
      <c r="MB284" s="1"/>
      <c r="MC284" s="1"/>
      <c r="MD284" s="1"/>
      <c r="ME284" s="1"/>
      <c r="MF284" s="1"/>
      <c r="MG284" s="1"/>
      <c r="MH284" s="1"/>
      <c r="MI284" s="1"/>
      <c r="MJ284" s="1"/>
      <c r="MK284" s="1"/>
      <c r="ML284" s="1"/>
      <c r="MM284" s="1"/>
      <c r="MN284" s="1"/>
      <c r="MO284" s="1"/>
      <c r="MP284" s="1"/>
      <c r="MQ284" s="1"/>
      <c r="MR284" s="1"/>
      <c r="MS284" s="1"/>
      <c r="MT284" s="1"/>
      <c r="MU284" s="1"/>
      <c r="MV284" s="1"/>
      <c r="MW284" s="1"/>
      <c r="MX284" s="1"/>
      <c r="MY284" s="1"/>
      <c r="MZ284" s="1"/>
      <c r="NA284" s="1"/>
      <c r="NB284" s="1"/>
      <c r="NC284" s="1"/>
      <c r="ND284" s="1"/>
      <c r="NE284" s="1"/>
      <c r="NF284" s="1"/>
      <c r="NG284" s="1"/>
      <c r="NH284" s="1"/>
      <c r="NI284" s="1"/>
      <c r="NJ284" s="1"/>
      <c r="NK284" s="1"/>
      <c r="NL284" s="1"/>
      <c r="NM284" s="1"/>
      <c r="NN284" s="1"/>
      <c r="NO284" s="1"/>
      <c r="NP284" s="1"/>
      <c r="NQ284" s="1"/>
      <c r="NR284" s="1"/>
      <c r="NS284" s="1"/>
      <c r="NT284" s="1"/>
      <c r="NU284" s="1"/>
      <c r="NV284" s="1"/>
      <c r="NW284" s="1"/>
      <c r="NX284" s="1"/>
      <c r="NY284" s="1"/>
      <c r="NZ284" s="1"/>
      <c r="OA284" s="1"/>
      <c r="OB284" s="1"/>
      <c r="OC284" s="1"/>
      <c r="OD284" s="1"/>
      <c r="OE284" s="1"/>
      <c r="OF284" s="1"/>
      <c r="OG284" s="1"/>
      <c r="OH284" s="1"/>
      <c r="OI284" s="1"/>
      <c r="OJ284" s="1"/>
      <c r="OK284" s="1"/>
      <c r="OL284" s="1"/>
      <c r="OM284" s="1"/>
      <c r="ON284" s="1"/>
      <c r="OO284" s="1"/>
      <c r="OP284" s="1"/>
      <c r="OQ284" s="1"/>
      <c r="OR284" s="1"/>
      <c r="OS284" s="1"/>
      <c r="OT284" s="1"/>
      <c r="OU284" s="1"/>
      <c r="OV284" s="1"/>
      <c r="OW284" s="1"/>
      <c r="OX284" s="1"/>
      <c r="OY284" s="1"/>
      <c r="OZ284" s="1"/>
      <c r="PA284" s="1"/>
      <c r="PB284" s="1"/>
      <c r="PC284" s="1"/>
      <c r="PD284" s="1"/>
      <c r="PE284" s="1"/>
      <c r="PF284" s="1"/>
      <c r="PG284" s="1"/>
      <c r="PH284" s="1"/>
      <c r="PI284" s="1"/>
      <c r="PJ284" s="1"/>
      <c r="PK284" s="1"/>
      <c r="PL284" s="1"/>
      <c r="PM284" s="1"/>
      <c r="PN284" s="1"/>
      <c r="PO284" s="1"/>
      <c r="PP284" s="1"/>
      <c r="PQ284" s="1"/>
      <c r="PR284" s="1"/>
      <c r="PS284" s="1"/>
      <c r="PT284" s="1"/>
      <c r="PU284" s="1"/>
      <c r="PV284" s="1"/>
      <c r="PW284" s="1"/>
      <c r="PX284" s="1"/>
      <c r="PY284" s="1"/>
      <c r="PZ284" s="1"/>
      <c r="QA284" s="1"/>
      <c r="QB284" s="1"/>
      <c r="QC284" s="1"/>
      <c r="QD284" s="1"/>
      <c r="QE284" s="1"/>
      <c r="QF284" s="1"/>
      <c r="QG284" s="1"/>
      <c r="QH284" s="1"/>
      <c r="QI284" s="1"/>
      <c r="QJ284" s="1"/>
      <c r="QK284" s="1"/>
      <c r="QL284" s="1"/>
      <c r="QM284" s="1"/>
      <c r="QN284" s="1"/>
      <c r="QO284" s="1"/>
      <c r="QP284" s="1"/>
      <c r="QQ284" s="1"/>
      <c r="QR284" s="1"/>
      <c r="QS284" s="1"/>
      <c r="QT284" s="1"/>
      <c r="QU284" s="1"/>
      <c r="QV284" s="1"/>
      <c r="QW284" s="1"/>
      <c r="QX284" s="1"/>
      <c r="QY284" s="1"/>
      <c r="QZ284" s="1"/>
      <c r="RA284" s="1"/>
      <c r="RB284" s="1"/>
      <c r="RC284" s="1"/>
      <c r="RD284" s="1"/>
      <c r="RE284" s="1"/>
      <c r="RF284" s="1"/>
      <c r="RG284" s="1"/>
      <c r="RH284" s="1"/>
      <c r="RI284" s="1"/>
      <c r="RJ284" s="1"/>
      <c r="RK284" s="1"/>
      <c r="RL284" s="1"/>
      <c r="RM284" s="1"/>
      <c r="RN284" s="1"/>
      <c r="RO284" s="1"/>
      <c r="RP284" s="1"/>
      <c r="RQ284" s="1"/>
      <c r="RR284" s="1"/>
      <c r="RS284" s="1"/>
      <c r="RT284" s="1"/>
      <c r="RU284" s="1"/>
      <c r="RV284" s="1"/>
      <c r="RW284" s="1"/>
      <c r="RX284" s="1"/>
      <c r="RY284" s="1"/>
      <c r="RZ284" s="1"/>
      <c r="SA284" s="1"/>
      <c r="SB284" s="1"/>
      <c r="SC284" s="1"/>
      <c r="SD284" s="1"/>
      <c r="SE284" s="1"/>
      <c r="SF284" s="1"/>
      <c r="SG284" s="1"/>
      <c r="SH284" s="1"/>
      <c r="SI284" s="1"/>
      <c r="SJ284" s="1"/>
      <c r="SK284" s="1"/>
      <c r="SL284" s="1"/>
      <c r="SM284" s="1"/>
      <c r="SN284" s="1"/>
      <c r="SO284" s="1"/>
      <c r="SP284" s="1"/>
      <c r="SQ284" s="1"/>
      <c r="SR284" s="1"/>
      <c r="SS284" s="1"/>
      <c r="ST284" s="1"/>
      <c r="SU284" s="1"/>
      <c r="SV284" s="1"/>
      <c r="SW284" s="1"/>
      <c r="SX284" s="1"/>
      <c r="SY284" s="1"/>
      <c r="SZ284" s="1"/>
      <c r="TA284" s="1"/>
      <c r="TB284" s="1"/>
      <c r="TC284" s="1"/>
      <c r="TD284" s="1"/>
      <c r="TE284" s="1"/>
      <c r="TF284" s="1"/>
      <c r="TG284" s="1"/>
      <c r="TH284" s="1"/>
      <c r="TI284" s="1"/>
      <c r="TJ284" s="1"/>
      <c r="TK284" s="1"/>
      <c r="TL284" s="1"/>
      <c r="TM284" s="1"/>
      <c r="TN284" s="1"/>
      <c r="TO284" s="1"/>
      <c r="TP284" s="1"/>
      <c r="TQ284" s="1"/>
      <c r="TR284" s="1"/>
      <c r="TS284" s="1"/>
      <c r="TT284" s="1"/>
      <c r="TU284" s="1"/>
      <c r="TV284" s="1"/>
      <c r="TW284" s="1"/>
      <c r="TX284" s="1"/>
      <c r="TY284" s="1"/>
      <c r="TZ284" s="1"/>
      <c r="UA284" s="1"/>
      <c r="UB284" s="1"/>
      <c r="UC284" s="1"/>
      <c r="UD284" s="1"/>
      <c r="UE284" s="1"/>
      <c r="UF284" s="1"/>
      <c r="UG284" s="1"/>
      <c r="UH284" s="1"/>
      <c r="UI284" s="1"/>
      <c r="UJ284" s="1"/>
      <c r="UK284" s="1"/>
      <c r="UL284" s="1"/>
      <c r="UM284" s="1"/>
      <c r="UN284" s="1"/>
      <c r="UO284" s="1"/>
      <c r="UP284" s="1"/>
      <c r="UQ284" s="1"/>
      <c r="UR284" s="1"/>
      <c r="US284" s="1"/>
      <c r="UT284" s="1"/>
      <c r="UU284" s="1"/>
      <c r="UV284" s="1"/>
      <c r="UW284" s="1"/>
      <c r="UX284" s="1"/>
      <c r="UY284" s="1"/>
      <c r="UZ284" s="1"/>
      <c r="VA284" s="1"/>
      <c r="VB284" s="1"/>
      <c r="VC284" s="1"/>
      <c r="VD284" s="1"/>
      <c r="VE284" s="1"/>
      <c r="VF284" s="1"/>
      <c r="VG284" s="1"/>
      <c r="VH284" s="1"/>
      <c r="VI284" s="1"/>
      <c r="VJ284" s="1"/>
      <c r="VK284" s="1"/>
      <c r="VL284" s="1"/>
      <c r="VM284" s="1"/>
      <c r="VN284" s="1"/>
      <c r="VO284" s="1"/>
      <c r="VP284" s="1"/>
      <c r="VQ284" s="1"/>
      <c r="VR284" s="1"/>
      <c r="VS284" s="1"/>
      <c r="VT284" s="1"/>
      <c r="VU284" s="1"/>
      <c r="VV284" s="1"/>
      <c r="VW284" s="1"/>
      <c r="VX284" s="1"/>
      <c r="VY284" s="1"/>
      <c r="VZ284" s="1"/>
      <c r="WA284" s="1"/>
      <c r="WB284" s="1"/>
      <c r="WC284" s="1"/>
      <c r="WD284" s="1"/>
      <c r="WE284" s="1"/>
      <c r="WF284" s="1"/>
      <c r="WG284" s="1"/>
      <c r="WH284" s="1"/>
      <c r="WI284" s="1"/>
      <c r="WJ284" s="1"/>
      <c r="WK284" s="1"/>
      <c r="WL284" s="1"/>
      <c r="WM284" s="1"/>
      <c r="WN284" s="1"/>
      <c r="WO284" s="1"/>
      <c r="WP284" s="1"/>
      <c r="WQ284" s="1"/>
      <c r="WR284" s="1"/>
      <c r="WS284" s="1"/>
      <c r="WT284" s="1"/>
      <c r="WU284" s="1"/>
      <c r="WV284" s="1"/>
      <c r="WW284" s="1"/>
      <c r="WX284" s="1"/>
      <c r="WY284" s="1"/>
      <c r="WZ284" s="1"/>
      <c r="XA284" s="1"/>
      <c r="XB284" s="1"/>
      <c r="XC284" s="1"/>
      <c r="XD284" s="1"/>
      <c r="XE284" s="1"/>
      <c r="XF284" s="1"/>
      <c r="XG284" s="1"/>
      <c r="XH284" s="1"/>
      <c r="XI284" s="1"/>
      <c r="XJ284" s="1"/>
      <c r="XK284" s="1"/>
      <c r="XL284" s="1"/>
      <c r="XM284" s="1"/>
      <c r="XN284" s="1"/>
      <c r="XO284" s="1"/>
      <c r="XP284" s="1"/>
      <c r="XQ284" s="1"/>
      <c r="XR284" s="1"/>
      <c r="XS284" s="1"/>
      <c r="XT284" s="1"/>
      <c r="XU284" s="1"/>
      <c r="XV284" s="1"/>
      <c r="XW284" s="1"/>
      <c r="XX284" s="1"/>
      <c r="XY284" s="1"/>
      <c r="XZ284" s="1"/>
      <c r="YA284" s="1"/>
      <c r="YB284" s="1"/>
      <c r="YC284" s="1"/>
      <c r="YD284" s="1"/>
      <c r="YE284" s="1"/>
      <c r="YF284" s="1"/>
      <c r="YG284" s="1"/>
      <c r="YH284" s="1"/>
      <c r="YI284" s="1"/>
      <c r="YJ284" s="1"/>
      <c r="YK284" s="1"/>
      <c r="YL284" s="1"/>
      <c r="YM284" s="1"/>
      <c r="YN284" s="1"/>
      <c r="YO284" s="1"/>
      <c r="YP284" s="1"/>
      <c r="YQ284" s="1"/>
      <c r="YR284" s="1"/>
      <c r="YS284" s="1"/>
      <c r="YT284" s="1"/>
      <c r="YU284" s="1"/>
      <c r="YV284" s="1"/>
      <c r="YW284" s="1"/>
      <c r="YX284" s="1"/>
      <c r="YY284" s="1"/>
      <c r="YZ284" s="1"/>
      <c r="ZA284" s="1"/>
      <c r="ZB284" s="1"/>
      <c r="ZC284" s="1"/>
      <c r="ZD284" s="1"/>
      <c r="ZE284" s="1"/>
      <c r="ZF284" s="1"/>
      <c r="ZG284" s="1"/>
      <c r="ZH284" s="1"/>
      <c r="ZI284" s="1"/>
      <c r="ZJ284" s="1"/>
      <c r="ZK284" s="1"/>
      <c r="ZL284" s="1"/>
      <c r="ZM284" s="1"/>
      <c r="ZN284" s="1"/>
      <c r="ZO284" s="1"/>
      <c r="ZP284" s="1"/>
      <c r="ZQ284" s="1"/>
      <c r="ZR284" s="1"/>
      <c r="ZS284" s="1"/>
      <c r="ZT284" s="1"/>
      <c r="ZU284" s="1"/>
      <c r="ZV284" s="1"/>
      <c r="ZW284" s="1"/>
      <c r="ZX284" s="1"/>
      <c r="ZY284" s="1"/>
      <c r="ZZ284" s="1"/>
      <c r="AAA284" s="1"/>
      <c r="AAB284" s="1"/>
      <c r="AAC284" s="1"/>
      <c r="AAD284" s="1"/>
      <c r="AAE284" s="1"/>
      <c r="AAF284" s="1"/>
      <c r="AAG284" s="1"/>
      <c r="AAH284" s="1"/>
      <c r="AAI284" s="1"/>
      <c r="AAJ284" s="1"/>
      <c r="AAK284" s="1"/>
      <c r="AAL284" s="1"/>
      <c r="AAM284" s="1"/>
      <c r="AAN284" s="1"/>
      <c r="AAO284" s="1"/>
      <c r="AAP284" s="1"/>
      <c r="AAQ284" s="1"/>
      <c r="AAR284" s="1"/>
      <c r="AAS284" s="1"/>
      <c r="AAT284" s="1"/>
      <c r="AAU284" s="1"/>
      <c r="AAV284" s="1"/>
      <c r="AAW284" s="1"/>
      <c r="AAX284" s="1"/>
      <c r="AAY284" s="1"/>
      <c r="AAZ284" s="1"/>
      <c r="ABA284" s="1"/>
      <c r="ABB284" s="1"/>
      <c r="ABC284" s="1"/>
      <c r="ABD284" s="1"/>
      <c r="ABE284" s="1"/>
      <c r="ABF284" s="1"/>
      <c r="ABG284" s="1"/>
      <c r="ABH284" s="1"/>
      <c r="ABI284" s="1"/>
      <c r="ABJ284" s="1"/>
      <c r="ABK284" s="1"/>
      <c r="ABL284" s="1"/>
      <c r="ABM284" s="1"/>
      <c r="ABN284" s="1"/>
      <c r="ABO284" s="1"/>
      <c r="ABP284" s="1"/>
      <c r="ABQ284" s="1"/>
      <c r="ABR284" s="1"/>
      <c r="ABS284" s="1"/>
      <c r="ABT284" s="1"/>
      <c r="ABU284" s="1"/>
      <c r="ABV284" s="1"/>
      <c r="ABW284" s="1"/>
      <c r="ABX284" s="1"/>
      <c r="ABY284" s="1"/>
      <c r="ABZ284" s="1"/>
      <c r="ACA284" s="1"/>
      <c r="ACB284" s="1"/>
      <c r="ACC284" s="1"/>
      <c r="ACD284" s="1"/>
      <c r="ACE284" s="1"/>
      <c r="ACF284" s="1"/>
      <c r="ACG284" s="1"/>
      <c r="ACH284" s="1"/>
      <c r="ACI284" s="1"/>
      <c r="ACJ284" s="1"/>
      <c r="ACK284" s="1"/>
      <c r="ACL284" s="1"/>
      <c r="ACM284" s="1"/>
      <c r="ACN284" s="1"/>
      <c r="ACO284" s="1"/>
      <c r="ACP284" s="1"/>
      <c r="ACQ284" s="1"/>
      <c r="ACR284" s="1"/>
      <c r="ACS284" s="1"/>
      <c r="ACT284" s="1"/>
      <c r="ACU284" s="1"/>
      <c r="ACV284" s="1"/>
      <c r="ACW284" s="1"/>
      <c r="ACX284" s="1"/>
      <c r="ACY284" s="1"/>
      <c r="ACZ284" s="1"/>
      <c r="ADA284" s="1"/>
      <c r="ADB284" s="1"/>
      <c r="ADC284" s="1"/>
      <c r="ADD284" s="1"/>
      <c r="ADE284" s="1"/>
      <c r="ADF284" s="1"/>
      <c r="ADG284" s="1"/>
      <c r="ADH284" s="1"/>
      <c r="ADI284" s="1"/>
      <c r="ADJ284" s="1"/>
      <c r="ADK284" s="1"/>
      <c r="ADL284" s="1"/>
      <c r="ADM284" s="1"/>
      <c r="ADN284" s="1"/>
      <c r="ADO284" s="1"/>
      <c r="ADP284" s="1"/>
      <c r="ADQ284" s="1"/>
      <c r="ADR284" s="1"/>
      <c r="ADS284" s="1"/>
      <c r="ADT284" s="1"/>
      <c r="ADU284" s="1"/>
      <c r="ADV284" s="1"/>
      <c r="ADW284" s="1"/>
      <c r="ADX284" s="1"/>
      <c r="ADY284" s="1"/>
      <c r="ADZ284" s="1"/>
      <c r="AEA284" s="1"/>
      <c r="AEB284" s="1"/>
      <c r="AEC284" s="1"/>
      <c r="AED284" s="1"/>
      <c r="AEE284" s="1"/>
      <c r="AEF284" s="1"/>
      <c r="AEG284" s="1"/>
      <c r="AEH284" s="1"/>
      <c r="AEI284" s="1"/>
      <c r="AEJ284" s="1"/>
      <c r="AEK284" s="1"/>
      <c r="AEL284" s="1"/>
      <c r="AEM284" s="1"/>
      <c r="AEN284" s="1"/>
      <c r="AEO284" s="1"/>
      <c r="AEP284" s="1"/>
      <c r="AEQ284" s="1"/>
      <c r="AER284" s="1"/>
      <c r="AES284" s="1"/>
      <c r="AET284" s="1"/>
      <c r="AEU284" s="1"/>
      <c r="AEV284" s="1"/>
      <c r="AEW284" s="1"/>
      <c r="AEX284" s="1"/>
      <c r="AEY284" s="1"/>
      <c r="AEZ284" s="1"/>
      <c r="AFA284" s="1"/>
      <c r="AFB284" s="1"/>
      <c r="AFC284" s="1"/>
      <c r="AFD284" s="1"/>
      <c r="AFE284" s="1"/>
      <c r="AFF284" s="1"/>
      <c r="AFG284" s="1"/>
      <c r="AFH284" s="1"/>
      <c r="AFI284" s="1"/>
      <c r="AFJ284" s="1"/>
      <c r="AFK284" s="1"/>
      <c r="AFL284" s="1"/>
      <c r="AFM284" s="1"/>
      <c r="AFN284" s="1"/>
      <c r="AFO284" s="1"/>
      <c r="AFP284" s="1"/>
      <c r="AFQ284" s="1"/>
      <c r="AFR284" s="1"/>
      <c r="AFS284" s="1"/>
      <c r="AFT284" s="1"/>
      <c r="AFU284" s="1"/>
      <c r="AFV284" s="1"/>
      <c r="AFW284" s="1"/>
      <c r="AFX284" s="1"/>
      <c r="AFY284" s="1"/>
      <c r="AFZ284" s="1"/>
      <c r="AGA284" s="1"/>
      <c r="AGB284" s="1"/>
      <c r="AGC284" s="1"/>
      <c r="AGD284" s="1"/>
      <c r="AGE284" s="1"/>
      <c r="AGF284" s="1"/>
      <c r="AGG284" s="1"/>
      <c r="AGH284" s="1"/>
      <c r="AGI284" s="1"/>
      <c r="AGJ284" s="1"/>
      <c r="AGK284" s="1"/>
      <c r="AGL284" s="1"/>
      <c r="AGM284" s="1"/>
      <c r="AGN284" s="1"/>
      <c r="AGO284" s="1"/>
      <c r="AGP284" s="1"/>
      <c r="AGQ284" s="1"/>
      <c r="AGR284" s="1"/>
      <c r="AGS284" s="1"/>
      <c r="AGT284" s="1"/>
      <c r="AGU284" s="1"/>
      <c r="AGV284" s="1"/>
      <c r="AGW284" s="1"/>
      <c r="AGX284" s="1"/>
      <c r="AGY284" s="1"/>
      <c r="AGZ284" s="1"/>
      <c r="AHA284" s="1"/>
      <c r="AHB284" s="1"/>
      <c r="AHC284" s="1"/>
      <c r="AHD284" s="1"/>
      <c r="AHE284" s="1"/>
      <c r="AHF284" s="1"/>
      <c r="AHG284" s="1"/>
      <c r="AHH284" s="1"/>
      <c r="AHI284" s="1"/>
      <c r="AHJ284" s="1"/>
      <c r="AHK284" s="1"/>
      <c r="AHL284" s="1"/>
      <c r="AHM284" s="1"/>
      <c r="AHN284" s="1"/>
      <c r="AHO284" s="1"/>
      <c r="AHP284" s="1"/>
      <c r="AHQ284" s="1"/>
      <c r="AHR284" s="1"/>
      <c r="AHS284" s="1"/>
      <c r="AHT284" s="1"/>
      <c r="AHU284" s="1"/>
      <c r="AHV284" s="1"/>
      <c r="AHW284" s="1"/>
      <c r="AHX284" s="1"/>
      <c r="AHY284" s="1"/>
      <c r="AHZ284" s="1"/>
      <c r="AIA284" s="1"/>
      <c r="AIB284" s="1"/>
      <c r="AIC284" s="1"/>
      <c r="AID284" s="1"/>
      <c r="AIE284" s="1"/>
      <c r="AIF284" s="1"/>
      <c r="AIG284" s="1"/>
      <c r="AIH284" s="1"/>
      <c r="AII284" s="1"/>
      <c r="AIJ284" s="1"/>
      <c r="AIK284" s="1"/>
      <c r="AIL284" s="1"/>
      <c r="AIM284" s="1"/>
      <c r="AIN284" s="1"/>
      <c r="AIO284" s="1"/>
      <c r="AIP284" s="1"/>
      <c r="AIQ284" s="1"/>
      <c r="AIR284" s="1"/>
      <c r="AIS284" s="1"/>
      <c r="AIT284" s="1"/>
      <c r="AIU284" s="1"/>
      <c r="AIV284" s="1"/>
      <c r="AIW284" s="1"/>
      <c r="AIX284" s="1"/>
      <c r="AIY284" s="1"/>
      <c r="AIZ284" s="1"/>
      <c r="AJA284" s="1"/>
      <c r="AJB284" s="1"/>
      <c r="AJC284" s="1"/>
      <c r="AJD284" s="1"/>
      <c r="AJE284" s="1"/>
      <c r="AJF284" s="1"/>
      <c r="AJG284" s="1"/>
      <c r="AJH284" s="1"/>
      <c r="AJI284" s="1"/>
      <c r="AJJ284" s="1"/>
      <c r="AJK284" s="1"/>
      <c r="AJL284" s="1"/>
      <c r="AJM284" s="1"/>
      <c r="AJN284" s="1"/>
      <c r="AJO284" s="1"/>
      <c r="AJP284" s="1"/>
      <c r="AJQ284" s="1"/>
      <c r="AJR284" s="1"/>
      <c r="AJS284" s="1"/>
      <c r="AJT284" s="1"/>
      <c r="AJU284" s="1"/>
      <c r="AJV284" s="1"/>
      <c r="AJW284" s="1"/>
      <c r="AJX284" s="1"/>
      <c r="AJY284" s="1"/>
      <c r="AJZ284" s="1"/>
      <c r="AKA284" s="1"/>
      <c r="AKB284" s="1"/>
      <c r="AKC284" s="1"/>
      <c r="AKD284" s="1"/>
      <c r="AKE284" s="1"/>
      <c r="AKF284" s="1"/>
      <c r="AKG284" s="1"/>
      <c r="AKH284" s="1"/>
      <c r="AKI284" s="1"/>
      <c r="AKJ284" s="1"/>
      <c r="AKK284" s="1"/>
      <c r="AKL284" s="1"/>
      <c r="AKM284" s="1"/>
      <c r="AKN284" s="1"/>
      <c r="AKO284" s="1"/>
      <c r="AKP284" s="1"/>
      <c r="AKQ284" s="1"/>
      <c r="AKR284" s="1"/>
      <c r="AKS284" s="1"/>
      <c r="AKT284" s="1"/>
      <c r="AKU284" s="1"/>
      <c r="AKV284" s="1"/>
      <c r="AKW284" s="1"/>
      <c r="AKX284" s="1"/>
      <c r="AKY284" s="1"/>
      <c r="AKZ284" s="1"/>
      <c r="ALA284" s="1"/>
      <c r="ALB284" s="1"/>
      <c r="ALC284" s="1"/>
      <c r="ALD284" s="1"/>
      <c r="ALE284" s="1"/>
      <c r="ALF284" s="1"/>
      <c r="ALG284" s="1"/>
      <c r="ALH284" s="1"/>
      <c r="ALI284" s="1"/>
      <c r="ALJ284" s="1"/>
      <c r="ALK284" s="1"/>
      <c r="ALL284" s="1"/>
      <c r="ALM284" s="1"/>
      <c r="ALN284" s="1"/>
      <c r="ALO284" s="1"/>
      <c r="ALP284" s="1"/>
      <c r="ALQ284" s="1"/>
      <c r="ALR284" s="1"/>
      <c r="ALS284" s="1"/>
      <c r="ALT284" s="1"/>
      <c r="ALU284" s="1"/>
      <c r="ALV284" s="1"/>
      <c r="ALW284" s="1"/>
      <c r="ALX284" s="1"/>
      <c r="ALY284" s="1"/>
      <c r="ALZ284" s="1"/>
      <c r="AMA284" s="1"/>
      <c r="AMB284" s="1"/>
      <c r="AMC284" s="1"/>
      <c r="AMD284" s="1"/>
      <c r="AME284" s="1"/>
      <c r="AMF284" s="1"/>
      <c r="AMG284" s="1"/>
      <c r="AMH284" s="1"/>
      <c r="AMI284" s="1"/>
      <c r="AMJ284" s="1"/>
    </row>
    <row r="285" spans="1:1024" x14ac:dyDescent="0.3">
      <c r="A285" s="35">
        <v>277</v>
      </c>
      <c r="B285" s="44" t="s">
        <v>16</v>
      </c>
      <c r="C285" s="44"/>
      <c r="D285" s="44"/>
      <c r="E285" s="44"/>
      <c r="F285" s="44"/>
      <c r="G285" s="44"/>
      <c r="H285" s="44"/>
      <c r="I285" s="44"/>
      <c r="J285" s="44"/>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c r="JL285" s="1"/>
      <c r="JM285" s="1"/>
      <c r="JN285" s="1"/>
      <c r="JO285" s="1"/>
      <c r="JP285" s="1"/>
      <c r="JQ285" s="1"/>
      <c r="JR285" s="1"/>
      <c r="JS285" s="1"/>
      <c r="JT285" s="1"/>
      <c r="JU285" s="1"/>
      <c r="JV285" s="1"/>
      <c r="JW285" s="1"/>
      <c r="JX285" s="1"/>
      <c r="JY285" s="1"/>
      <c r="JZ285" s="1"/>
      <c r="KA285" s="1"/>
      <c r="KB285" s="1"/>
      <c r="KC285" s="1"/>
      <c r="KD285" s="1"/>
      <c r="KE285" s="1"/>
      <c r="KF285" s="1"/>
      <c r="KG285" s="1"/>
      <c r="KH285" s="1"/>
      <c r="KI285" s="1"/>
      <c r="KJ285" s="1"/>
      <c r="KK285" s="1"/>
      <c r="KL285" s="1"/>
      <c r="KM285" s="1"/>
      <c r="KN285" s="1"/>
      <c r="KO285" s="1"/>
      <c r="KP285" s="1"/>
      <c r="KQ285" s="1"/>
      <c r="KR285" s="1"/>
      <c r="KS285" s="1"/>
      <c r="KT285" s="1"/>
      <c r="KU285" s="1"/>
      <c r="KV285" s="1"/>
      <c r="KW285" s="1"/>
      <c r="KX285" s="1"/>
      <c r="KY285" s="1"/>
      <c r="KZ285" s="1"/>
      <c r="LA285" s="1"/>
      <c r="LB285" s="1"/>
      <c r="LC285" s="1"/>
      <c r="LD285" s="1"/>
      <c r="LE285" s="1"/>
      <c r="LF285" s="1"/>
      <c r="LG285" s="1"/>
      <c r="LH285" s="1"/>
      <c r="LI285" s="1"/>
      <c r="LJ285" s="1"/>
      <c r="LK285" s="1"/>
      <c r="LL285" s="1"/>
      <c r="LM285" s="1"/>
      <c r="LN285" s="1"/>
      <c r="LO285" s="1"/>
      <c r="LP285" s="1"/>
      <c r="LQ285" s="1"/>
      <c r="LR285" s="1"/>
      <c r="LS285" s="1"/>
      <c r="LT285" s="1"/>
      <c r="LU285" s="1"/>
      <c r="LV285" s="1"/>
      <c r="LW285" s="1"/>
      <c r="LX285" s="1"/>
      <c r="LY285" s="1"/>
      <c r="LZ285" s="1"/>
      <c r="MA285" s="1"/>
      <c r="MB285" s="1"/>
      <c r="MC285" s="1"/>
      <c r="MD285" s="1"/>
      <c r="ME285" s="1"/>
      <c r="MF285" s="1"/>
      <c r="MG285" s="1"/>
      <c r="MH285" s="1"/>
      <c r="MI285" s="1"/>
      <c r="MJ285" s="1"/>
      <c r="MK285" s="1"/>
      <c r="ML285" s="1"/>
      <c r="MM285" s="1"/>
      <c r="MN285" s="1"/>
      <c r="MO285" s="1"/>
      <c r="MP285" s="1"/>
      <c r="MQ285" s="1"/>
      <c r="MR285" s="1"/>
      <c r="MS285" s="1"/>
      <c r="MT285" s="1"/>
      <c r="MU285" s="1"/>
      <c r="MV285" s="1"/>
      <c r="MW285" s="1"/>
      <c r="MX285" s="1"/>
      <c r="MY285" s="1"/>
      <c r="MZ285" s="1"/>
      <c r="NA285" s="1"/>
      <c r="NB285" s="1"/>
      <c r="NC285" s="1"/>
      <c r="ND285" s="1"/>
      <c r="NE285" s="1"/>
      <c r="NF285" s="1"/>
      <c r="NG285" s="1"/>
      <c r="NH285" s="1"/>
      <c r="NI285" s="1"/>
      <c r="NJ285" s="1"/>
      <c r="NK285" s="1"/>
      <c r="NL285" s="1"/>
      <c r="NM285" s="1"/>
      <c r="NN285" s="1"/>
      <c r="NO285" s="1"/>
      <c r="NP285" s="1"/>
      <c r="NQ285" s="1"/>
      <c r="NR285" s="1"/>
      <c r="NS285" s="1"/>
      <c r="NT285" s="1"/>
      <c r="NU285" s="1"/>
      <c r="NV285" s="1"/>
      <c r="NW285" s="1"/>
      <c r="NX285" s="1"/>
      <c r="NY285" s="1"/>
      <c r="NZ285" s="1"/>
      <c r="OA285" s="1"/>
      <c r="OB285" s="1"/>
      <c r="OC285" s="1"/>
      <c r="OD285" s="1"/>
      <c r="OE285" s="1"/>
      <c r="OF285" s="1"/>
      <c r="OG285" s="1"/>
      <c r="OH285" s="1"/>
      <c r="OI285" s="1"/>
      <c r="OJ285" s="1"/>
      <c r="OK285" s="1"/>
      <c r="OL285" s="1"/>
      <c r="OM285" s="1"/>
      <c r="ON285" s="1"/>
      <c r="OO285" s="1"/>
      <c r="OP285" s="1"/>
      <c r="OQ285" s="1"/>
      <c r="OR285" s="1"/>
      <c r="OS285" s="1"/>
      <c r="OT285" s="1"/>
      <c r="OU285" s="1"/>
      <c r="OV285" s="1"/>
      <c r="OW285" s="1"/>
      <c r="OX285" s="1"/>
      <c r="OY285" s="1"/>
      <c r="OZ285" s="1"/>
      <c r="PA285" s="1"/>
      <c r="PB285" s="1"/>
      <c r="PC285" s="1"/>
      <c r="PD285" s="1"/>
      <c r="PE285" s="1"/>
      <c r="PF285" s="1"/>
      <c r="PG285" s="1"/>
      <c r="PH285" s="1"/>
      <c r="PI285" s="1"/>
      <c r="PJ285" s="1"/>
      <c r="PK285" s="1"/>
      <c r="PL285" s="1"/>
      <c r="PM285" s="1"/>
      <c r="PN285" s="1"/>
      <c r="PO285" s="1"/>
      <c r="PP285" s="1"/>
      <c r="PQ285" s="1"/>
      <c r="PR285" s="1"/>
      <c r="PS285" s="1"/>
      <c r="PT285" s="1"/>
      <c r="PU285" s="1"/>
      <c r="PV285" s="1"/>
      <c r="PW285" s="1"/>
      <c r="PX285" s="1"/>
      <c r="PY285" s="1"/>
      <c r="PZ285" s="1"/>
      <c r="QA285" s="1"/>
      <c r="QB285" s="1"/>
      <c r="QC285" s="1"/>
      <c r="QD285" s="1"/>
      <c r="QE285" s="1"/>
      <c r="QF285" s="1"/>
      <c r="QG285" s="1"/>
      <c r="QH285" s="1"/>
      <c r="QI285" s="1"/>
      <c r="QJ285" s="1"/>
      <c r="QK285" s="1"/>
      <c r="QL285" s="1"/>
      <c r="QM285" s="1"/>
      <c r="QN285" s="1"/>
      <c r="QO285" s="1"/>
      <c r="QP285" s="1"/>
      <c r="QQ285" s="1"/>
      <c r="QR285" s="1"/>
      <c r="QS285" s="1"/>
      <c r="QT285" s="1"/>
      <c r="QU285" s="1"/>
      <c r="QV285" s="1"/>
      <c r="QW285" s="1"/>
      <c r="QX285" s="1"/>
      <c r="QY285" s="1"/>
      <c r="QZ285" s="1"/>
      <c r="RA285" s="1"/>
      <c r="RB285" s="1"/>
      <c r="RC285" s="1"/>
      <c r="RD285" s="1"/>
      <c r="RE285" s="1"/>
      <c r="RF285" s="1"/>
      <c r="RG285" s="1"/>
      <c r="RH285" s="1"/>
      <c r="RI285" s="1"/>
      <c r="RJ285" s="1"/>
      <c r="RK285" s="1"/>
      <c r="RL285" s="1"/>
      <c r="RM285" s="1"/>
      <c r="RN285" s="1"/>
      <c r="RO285" s="1"/>
      <c r="RP285" s="1"/>
      <c r="RQ285" s="1"/>
      <c r="RR285" s="1"/>
      <c r="RS285" s="1"/>
      <c r="RT285" s="1"/>
      <c r="RU285" s="1"/>
      <c r="RV285" s="1"/>
      <c r="RW285" s="1"/>
      <c r="RX285" s="1"/>
      <c r="RY285" s="1"/>
      <c r="RZ285" s="1"/>
      <c r="SA285" s="1"/>
      <c r="SB285" s="1"/>
      <c r="SC285" s="1"/>
      <c r="SD285" s="1"/>
      <c r="SE285" s="1"/>
      <c r="SF285" s="1"/>
      <c r="SG285" s="1"/>
      <c r="SH285" s="1"/>
      <c r="SI285" s="1"/>
      <c r="SJ285" s="1"/>
      <c r="SK285" s="1"/>
      <c r="SL285" s="1"/>
      <c r="SM285" s="1"/>
      <c r="SN285" s="1"/>
      <c r="SO285" s="1"/>
      <c r="SP285" s="1"/>
      <c r="SQ285" s="1"/>
      <c r="SR285" s="1"/>
      <c r="SS285" s="1"/>
      <c r="ST285" s="1"/>
      <c r="SU285" s="1"/>
      <c r="SV285" s="1"/>
      <c r="SW285" s="1"/>
      <c r="SX285" s="1"/>
      <c r="SY285" s="1"/>
      <c r="SZ285" s="1"/>
      <c r="TA285" s="1"/>
      <c r="TB285" s="1"/>
      <c r="TC285" s="1"/>
      <c r="TD285" s="1"/>
      <c r="TE285" s="1"/>
      <c r="TF285" s="1"/>
      <c r="TG285" s="1"/>
      <c r="TH285" s="1"/>
      <c r="TI285" s="1"/>
      <c r="TJ285" s="1"/>
      <c r="TK285" s="1"/>
      <c r="TL285" s="1"/>
      <c r="TM285" s="1"/>
      <c r="TN285" s="1"/>
      <c r="TO285" s="1"/>
      <c r="TP285" s="1"/>
      <c r="TQ285" s="1"/>
      <c r="TR285" s="1"/>
      <c r="TS285" s="1"/>
      <c r="TT285" s="1"/>
      <c r="TU285" s="1"/>
      <c r="TV285" s="1"/>
      <c r="TW285" s="1"/>
      <c r="TX285" s="1"/>
      <c r="TY285" s="1"/>
      <c r="TZ285" s="1"/>
      <c r="UA285" s="1"/>
      <c r="UB285" s="1"/>
      <c r="UC285" s="1"/>
      <c r="UD285" s="1"/>
      <c r="UE285" s="1"/>
      <c r="UF285" s="1"/>
      <c r="UG285" s="1"/>
      <c r="UH285" s="1"/>
      <c r="UI285" s="1"/>
      <c r="UJ285" s="1"/>
      <c r="UK285" s="1"/>
      <c r="UL285" s="1"/>
      <c r="UM285" s="1"/>
      <c r="UN285" s="1"/>
      <c r="UO285" s="1"/>
      <c r="UP285" s="1"/>
      <c r="UQ285" s="1"/>
      <c r="UR285" s="1"/>
      <c r="US285" s="1"/>
      <c r="UT285" s="1"/>
      <c r="UU285" s="1"/>
      <c r="UV285" s="1"/>
      <c r="UW285" s="1"/>
      <c r="UX285" s="1"/>
      <c r="UY285" s="1"/>
      <c r="UZ285" s="1"/>
      <c r="VA285" s="1"/>
      <c r="VB285" s="1"/>
      <c r="VC285" s="1"/>
      <c r="VD285" s="1"/>
      <c r="VE285" s="1"/>
      <c r="VF285" s="1"/>
      <c r="VG285" s="1"/>
      <c r="VH285" s="1"/>
      <c r="VI285" s="1"/>
      <c r="VJ285" s="1"/>
      <c r="VK285" s="1"/>
      <c r="VL285" s="1"/>
      <c r="VM285" s="1"/>
      <c r="VN285" s="1"/>
      <c r="VO285" s="1"/>
      <c r="VP285" s="1"/>
      <c r="VQ285" s="1"/>
      <c r="VR285" s="1"/>
      <c r="VS285" s="1"/>
      <c r="VT285" s="1"/>
      <c r="VU285" s="1"/>
      <c r="VV285" s="1"/>
      <c r="VW285" s="1"/>
      <c r="VX285" s="1"/>
      <c r="VY285" s="1"/>
      <c r="VZ285" s="1"/>
      <c r="WA285" s="1"/>
      <c r="WB285" s="1"/>
      <c r="WC285" s="1"/>
      <c r="WD285" s="1"/>
      <c r="WE285" s="1"/>
      <c r="WF285" s="1"/>
      <c r="WG285" s="1"/>
      <c r="WH285" s="1"/>
      <c r="WI285" s="1"/>
      <c r="WJ285" s="1"/>
      <c r="WK285" s="1"/>
      <c r="WL285" s="1"/>
      <c r="WM285" s="1"/>
      <c r="WN285" s="1"/>
      <c r="WO285" s="1"/>
      <c r="WP285" s="1"/>
      <c r="WQ285" s="1"/>
      <c r="WR285" s="1"/>
      <c r="WS285" s="1"/>
      <c r="WT285" s="1"/>
      <c r="WU285" s="1"/>
      <c r="WV285" s="1"/>
      <c r="WW285" s="1"/>
      <c r="WX285" s="1"/>
      <c r="WY285" s="1"/>
      <c r="WZ285" s="1"/>
      <c r="XA285" s="1"/>
      <c r="XB285" s="1"/>
      <c r="XC285" s="1"/>
      <c r="XD285" s="1"/>
      <c r="XE285" s="1"/>
      <c r="XF285" s="1"/>
      <c r="XG285" s="1"/>
      <c r="XH285" s="1"/>
      <c r="XI285" s="1"/>
      <c r="XJ285" s="1"/>
      <c r="XK285" s="1"/>
      <c r="XL285" s="1"/>
      <c r="XM285" s="1"/>
      <c r="XN285" s="1"/>
      <c r="XO285" s="1"/>
      <c r="XP285" s="1"/>
      <c r="XQ285" s="1"/>
      <c r="XR285" s="1"/>
      <c r="XS285" s="1"/>
      <c r="XT285" s="1"/>
      <c r="XU285" s="1"/>
      <c r="XV285" s="1"/>
      <c r="XW285" s="1"/>
      <c r="XX285" s="1"/>
      <c r="XY285" s="1"/>
      <c r="XZ285" s="1"/>
      <c r="YA285" s="1"/>
      <c r="YB285" s="1"/>
      <c r="YC285" s="1"/>
      <c r="YD285" s="1"/>
      <c r="YE285" s="1"/>
      <c r="YF285" s="1"/>
      <c r="YG285" s="1"/>
      <c r="YH285" s="1"/>
      <c r="YI285" s="1"/>
      <c r="YJ285" s="1"/>
      <c r="YK285" s="1"/>
      <c r="YL285" s="1"/>
      <c r="YM285" s="1"/>
      <c r="YN285" s="1"/>
      <c r="YO285" s="1"/>
      <c r="YP285" s="1"/>
      <c r="YQ285" s="1"/>
      <c r="YR285" s="1"/>
      <c r="YS285" s="1"/>
      <c r="YT285" s="1"/>
      <c r="YU285" s="1"/>
      <c r="YV285" s="1"/>
      <c r="YW285" s="1"/>
      <c r="YX285" s="1"/>
      <c r="YY285" s="1"/>
      <c r="YZ285" s="1"/>
      <c r="ZA285" s="1"/>
      <c r="ZB285" s="1"/>
      <c r="ZC285" s="1"/>
      <c r="ZD285" s="1"/>
      <c r="ZE285" s="1"/>
      <c r="ZF285" s="1"/>
      <c r="ZG285" s="1"/>
      <c r="ZH285" s="1"/>
      <c r="ZI285" s="1"/>
      <c r="ZJ285" s="1"/>
      <c r="ZK285" s="1"/>
      <c r="ZL285" s="1"/>
      <c r="ZM285" s="1"/>
      <c r="ZN285" s="1"/>
      <c r="ZO285" s="1"/>
      <c r="ZP285" s="1"/>
      <c r="ZQ285" s="1"/>
      <c r="ZR285" s="1"/>
      <c r="ZS285" s="1"/>
      <c r="ZT285" s="1"/>
      <c r="ZU285" s="1"/>
      <c r="ZV285" s="1"/>
      <c r="ZW285" s="1"/>
      <c r="ZX285" s="1"/>
      <c r="ZY285" s="1"/>
      <c r="ZZ285" s="1"/>
      <c r="AAA285" s="1"/>
      <c r="AAB285" s="1"/>
      <c r="AAC285" s="1"/>
      <c r="AAD285" s="1"/>
      <c r="AAE285" s="1"/>
      <c r="AAF285" s="1"/>
      <c r="AAG285" s="1"/>
      <c r="AAH285" s="1"/>
      <c r="AAI285" s="1"/>
      <c r="AAJ285" s="1"/>
      <c r="AAK285" s="1"/>
      <c r="AAL285" s="1"/>
      <c r="AAM285" s="1"/>
      <c r="AAN285" s="1"/>
      <c r="AAO285" s="1"/>
      <c r="AAP285" s="1"/>
      <c r="AAQ285" s="1"/>
      <c r="AAR285" s="1"/>
      <c r="AAS285" s="1"/>
      <c r="AAT285" s="1"/>
      <c r="AAU285" s="1"/>
      <c r="AAV285" s="1"/>
      <c r="AAW285" s="1"/>
      <c r="AAX285" s="1"/>
      <c r="AAY285" s="1"/>
      <c r="AAZ285" s="1"/>
      <c r="ABA285" s="1"/>
      <c r="ABB285" s="1"/>
      <c r="ABC285" s="1"/>
      <c r="ABD285" s="1"/>
      <c r="ABE285" s="1"/>
      <c r="ABF285" s="1"/>
      <c r="ABG285" s="1"/>
      <c r="ABH285" s="1"/>
      <c r="ABI285" s="1"/>
      <c r="ABJ285" s="1"/>
      <c r="ABK285" s="1"/>
      <c r="ABL285" s="1"/>
      <c r="ABM285" s="1"/>
      <c r="ABN285" s="1"/>
      <c r="ABO285" s="1"/>
      <c r="ABP285" s="1"/>
      <c r="ABQ285" s="1"/>
      <c r="ABR285" s="1"/>
      <c r="ABS285" s="1"/>
      <c r="ABT285" s="1"/>
      <c r="ABU285" s="1"/>
      <c r="ABV285" s="1"/>
      <c r="ABW285" s="1"/>
      <c r="ABX285" s="1"/>
      <c r="ABY285" s="1"/>
      <c r="ABZ285" s="1"/>
      <c r="ACA285" s="1"/>
      <c r="ACB285" s="1"/>
      <c r="ACC285" s="1"/>
      <c r="ACD285" s="1"/>
      <c r="ACE285" s="1"/>
      <c r="ACF285" s="1"/>
      <c r="ACG285" s="1"/>
      <c r="ACH285" s="1"/>
      <c r="ACI285" s="1"/>
      <c r="ACJ285" s="1"/>
      <c r="ACK285" s="1"/>
      <c r="ACL285" s="1"/>
      <c r="ACM285" s="1"/>
      <c r="ACN285" s="1"/>
      <c r="ACO285" s="1"/>
      <c r="ACP285" s="1"/>
      <c r="ACQ285" s="1"/>
      <c r="ACR285" s="1"/>
      <c r="ACS285" s="1"/>
      <c r="ACT285" s="1"/>
      <c r="ACU285" s="1"/>
      <c r="ACV285" s="1"/>
      <c r="ACW285" s="1"/>
      <c r="ACX285" s="1"/>
      <c r="ACY285" s="1"/>
      <c r="ACZ285" s="1"/>
      <c r="ADA285" s="1"/>
      <c r="ADB285" s="1"/>
      <c r="ADC285" s="1"/>
      <c r="ADD285" s="1"/>
      <c r="ADE285" s="1"/>
      <c r="ADF285" s="1"/>
      <c r="ADG285" s="1"/>
      <c r="ADH285" s="1"/>
      <c r="ADI285" s="1"/>
      <c r="ADJ285" s="1"/>
      <c r="ADK285" s="1"/>
      <c r="ADL285" s="1"/>
      <c r="ADM285" s="1"/>
      <c r="ADN285" s="1"/>
      <c r="ADO285" s="1"/>
      <c r="ADP285" s="1"/>
      <c r="ADQ285" s="1"/>
      <c r="ADR285" s="1"/>
      <c r="ADS285" s="1"/>
      <c r="ADT285" s="1"/>
      <c r="ADU285" s="1"/>
      <c r="ADV285" s="1"/>
      <c r="ADW285" s="1"/>
      <c r="ADX285" s="1"/>
      <c r="ADY285" s="1"/>
      <c r="ADZ285" s="1"/>
      <c r="AEA285" s="1"/>
      <c r="AEB285" s="1"/>
      <c r="AEC285" s="1"/>
      <c r="AED285" s="1"/>
      <c r="AEE285" s="1"/>
      <c r="AEF285" s="1"/>
      <c r="AEG285" s="1"/>
      <c r="AEH285" s="1"/>
      <c r="AEI285" s="1"/>
      <c r="AEJ285" s="1"/>
      <c r="AEK285" s="1"/>
      <c r="AEL285" s="1"/>
      <c r="AEM285" s="1"/>
      <c r="AEN285" s="1"/>
      <c r="AEO285" s="1"/>
      <c r="AEP285" s="1"/>
      <c r="AEQ285" s="1"/>
      <c r="AER285" s="1"/>
      <c r="AES285" s="1"/>
      <c r="AET285" s="1"/>
      <c r="AEU285" s="1"/>
      <c r="AEV285" s="1"/>
      <c r="AEW285" s="1"/>
      <c r="AEX285" s="1"/>
      <c r="AEY285" s="1"/>
      <c r="AEZ285" s="1"/>
      <c r="AFA285" s="1"/>
      <c r="AFB285" s="1"/>
      <c r="AFC285" s="1"/>
      <c r="AFD285" s="1"/>
      <c r="AFE285" s="1"/>
      <c r="AFF285" s="1"/>
      <c r="AFG285" s="1"/>
      <c r="AFH285" s="1"/>
      <c r="AFI285" s="1"/>
      <c r="AFJ285" s="1"/>
      <c r="AFK285" s="1"/>
      <c r="AFL285" s="1"/>
      <c r="AFM285" s="1"/>
      <c r="AFN285" s="1"/>
      <c r="AFO285" s="1"/>
      <c r="AFP285" s="1"/>
      <c r="AFQ285" s="1"/>
      <c r="AFR285" s="1"/>
      <c r="AFS285" s="1"/>
      <c r="AFT285" s="1"/>
      <c r="AFU285" s="1"/>
      <c r="AFV285" s="1"/>
      <c r="AFW285" s="1"/>
      <c r="AFX285" s="1"/>
      <c r="AFY285" s="1"/>
      <c r="AFZ285" s="1"/>
      <c r="AGA285" s="1"/>
      <c r="AGB285" s="1"/>
      <c r="AGC285" s="1"/>
      <c r="AGD285" s="1"/>
      <c r="AGE285" s="1"/>
      <c r="AGF285" s="1"/>
      <c r="AGG285" s="1"/>
      <c r="AGH285" s="1"/>
      <c r="AGI285" s="1"/>
      <c r="AGJ285" s="1"/>
      <c r="AGK285" s="1"/>
      <c r="AGL285" s="1"/>
      <c r="AGM285" s="1"/>
      <c r="AGN285" s="1"/>
      <c r="AGO285" s="1"/>
      <c r="AGP285" s="1"/>
      <c r="AGQ285" s="1"/>
      <c r="AGR285" s="1"/>
      <c r="AGS285" s="1"/>
      <c r="AGT285" s="1"/>
      <c r="AGU285" s="1"/>
      <c r="AGV285" s="1"/>
      <c r="AGW285" s="1"/>
      <c r="AGX285" s="1"/>
      <c r="AGY285" s="1"/>
      <c r="AGZ285" s="1"/>
      <c r="AHA285" s="1"/>
      <c r="AHB285" s="1"/>
      <c r="AHC285" s="1"/>
      <c r="AHD285" s="1"/>
      <c r="AHE285" s="1"/>
      <c r="AHF285" s="1"/>
      <c r="AHG285" s="1"/>
      <c r="AHH285" s="1"/>
      <c r="AHI285" s="1"/>
      <c r="AHJ285" s="1"/>
      <c r="AHK285" s="1"/>
      <c r="AHL285" s="1"/>
      <c r="AHM285" s="1"/>
      <c r="AHN285" s="1"/>
      <c r="AHO285" s="1"/>
      <c r="AHP285" s="1"/>
      <c r="AHQ285" s="1"/>
      <c r="AHR285" s="1"/>
      <c r="AHS285" s="1"/>
      <c r="AHT285" s="1"/>
      <c r="AHU285" s="1"/>
      <c r="AHV285" s="1"/>
      <c r="AHW285" s="1"/>
      <c r="AHX285" s="1"/>
      <c r="AHY285" s="1"/>
      <c r="AHZ285" s="1"/>
      <c r="AIA285" s="1"/>
      <c r="AIB285" s="1"/>
      <c r="AIC285" s="1"/>
      <c r="AID285" s="1"/>
      <c r="AIE285" s="1"/>
      <c r="AIF285" s="1"/>
      <c r="AIG285" s="1"/>
      <c r="AIH285" s="1"/>
      <c r="AII285" s="1"/>
      <c r="AIJ285" s="1"/>
      <c r="AIK285" s="1"/>
      <c r="AIL285" s="1"/>
      <c r="AIM285" s="1"/>
      <c r="AIN285" s="1"/>
      <c r="AIO285" s="1"/>
      <c r="AIP285" s="1"/>
      <c r="AIQ285" s="1"/>
      <c r="AIR285" s="1"/>
      <c r="AIS285" s="1"/>
      <c r="AIT285" s="1"/>
      <c r="AIU285" s="1"/>
      <c r="AIV285" s="1"/>
      <c r="AIW285" s="1"/>
      <c r="AIX285" s="1"/>
      <c r="AIY285" s="1"/>
      <c r="AIZ285" s="1"/>
      <c r="AJA285" s="1"/>
      <c r="AJB285" s="1"/>
      <c r="AJC285" s="1"/>
      <c r="AJD285" s="1"/>
      <c r="AJE285" s="1"/>
      <c r="AJF285" s="1"/>
      <c r="AJG285" s="1"/>
      <c r="AJH285" s="1"/>
      <c r="AJI285" s="1"/>
      <c r="AJJ285" s="1"/>
      <c r="AJK285" s="1"/>
      <c r="AJL285" s="1"/>
      <c r="AJM285" s="1"/>
      <c r="AJN285" s="1"/>
      <c r="AJO285" s="1"/>
      <c r="AJP285" s="1"/>
      <c r="AJQ285" s="1"/>
      <c r="AJR285" s="1"/>
      <c r="AJS285" s="1"/>
      <c r="AJT285" s="1"/>
      <c r="AJU285" s="1"/>
      <c r="AJV285" s="1"/>
      <c r="AJW285" s="1"/>
      <c r="AJX285" s="1"/>
      <c r="AJY285" s="1"/>
      <c r="AJZ285" s="1"/>
      <c r="AKA285" s="1"/>
      <c r="AKB285" s="1"/>
      <c r="AKC285" s="1"/>
      <c r="AKD285" s="1"/>
      <c r="AKE285" s="1"/>
      <c r="AKF285" s="1"/>
      <c r="AKG285" s="1"/>
      <c r="AKH285" s="1"/>
      <c r="AKI285" s="1"/>
      <c r="AKJ285" s="1"/>
      <c r="AKK285" s="1"/>
      <c r="AKL285" s="1"/>
      <c r="AKM285" s="1"/>
      <c r="AKN285" s="1"/>
      <c r="AKO285" s="1"/>
      <c r="AKP285" s="1"/>
      <c r="AKQ285" s="1"/>
      <c r="AKR285" s="1"/>
      <c r="AKS285" s="1"/>
      <c r="AKT285" s="1"/>
      <c r="AKU285" s="1"/>
      <c r="AKV285" s="1"/>
      <c r="AKW285" s="1"/>
      <c r="AKX285" s="1"/>
      <c r="AKY285" s="1"/>
      <c r="AKZ285" s="1"/>
      <c r="ALA285" s="1"/>
      <c r="ALB285" s="1"/>
      <c r="ALC285" s="1"/>
      <c r="ALD285" s="1"/>
      <c r="ALE285" s="1"/>
      <c r="ALF285" s="1"/>
      <c r="ALG285" s="1"/>
      <c r="ALH285" s="1"/>
      <c r="ALI285" s="1"/>
      <c r="ALJ285" s="1"/>
      <c r="ALK285" s="1"/>
      <c r="ALL285" s="1"/>
      <c r="ALM285" s="1"/>
      <c r="ALN285" s="1"/>
      <c r="ALO285" s="1"/>
      <c r="ALP285" s="1"/>
      <c r="ALQ285" s="1"/>
      <c r="ALR285" s="1"/>
      <c r="ALS285" s="1"/>
      <c r="ALT285" s="1"/>
      <c r="ALU285" s="1"/>
      <c r="ALV285" s="1"/>
      <c r="ALW285" s="1"/>
      <c r="ALX285" s="1"/>
      <c r="ALY285" s="1"/>
      <c r="ALZ285" s="1"/>
      <c r="AMA285" s="1"/>
      <c r="AMB285" s="1"/>
      <c r="AMC285" s="1"/>
      <c r="AMD285" s="1"/>
      <c r="AME285" s="1"/>
      <c r="AMF285" s="1"/>
      <c r="AMG285" s="1"/>
      <c r="AMH285" s="1"/>
      <c r="AMI285" s="1"/>
      <c r="AMJ285" s="1"/>
    </row>
    <row r="286" spans="1:1024" x14ac:dyDescent="0.25">
      <c r="A286" s="35">
        <v>278</v>
      </c>
      <c r="B286" s="3" t="s">
        <v>17</v>
      </c>
      <c r="C286" s="23">
        <f>SUM(C287:C289)</f>
        <v>0</v>
      </c>
      <c r="D286" s="23">
        <f>SUM(D287:D289)</f>
        <v>0</v>
      </c>
      <c r="E286" s="23">
        <f t="shared" ref="E286:I286" si="114">SUM(E287:E289)</f>
        <v>0</v>
      </c>
      <c r="F286" s="23">
        <f t="shared" si="114"/>
        <v>0</v>
      </c>
      <c r="G286" s="23">
        <f>SUM(G287:G289)</f>
        <v>0</v>
      </c>
      <c r="H286" s="23">
        <f t="shared" si="114"/>
        <v>0</v>
      </c>
      <c r="I286" s="23">
        <f t="shared" si="114"/>
        <v>0</v>
      </c>
      <c r="J286" s="23"/>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c r="JL286" s="1"/>
      <c r="JM286" s="1"/>
      <c r="JN286" s="1"/>
      <c r="JO286" s="1"/>
      <c r="JP286" s="1"/>
      <c r="JQ286" s="1"/>
      <c r="JR286" s="1"/>
      <c r="JS286" s="1"/>
      <c r="JT286" s="1"/>
      <c r="JU286" s="1"/>
      <c r="JV286" s="1"/>
      <c r="JW286" s="1"/>
      <c r="JX286" s="1"/>
      <c r="JY286" s="1"/>
      <c r="JZ286" s="1"/>
      <c r="KA286" s="1"/>
      <c r="KB286" s="1"/>
      <c r="KC286" s="1"/>
      <c r="KD286" s="1"/>
      <c r="KE286" s="1"/>
      <c r="KF286" s="1"/>
      <c r="KG286" s="1"/>
      <c r="KH286" s="1"/>
      <c r="KI286" s="1"/>
      <c r="KJ286" s="1"/>
      <c r="KK286" s="1"/>
      <c r="KL286" s="1"/>
      <c r="KM286" s="1"/>
      <c r="KN286" s="1"/>
      <c r="KO286" s="1"/>
      <c r="KP286" s="1"/>
      <c r="KQ286" s="1"/>
      <c r="KR286" s="1"/>
      <c r="KS286" s="1"/>
      <c r="KT286" s="1"/>
      <c r="KU286" s="1"/>
      <c r="KV286" s="1"/>
      <c r="KW286" s="1"/>
      <c r="KX286" s="1"/>
      <c r="KY286" s="1"/>
      <c r="KZ286" s="1"/>
      <c r="LA286" s="1"/>
      <c r="LB286" s="1"/>
      <c r="LC286" s="1"/>
      <c r="LD286" s="1"/>
      <c r="LE286" s="1"/>
      <c r="LF286" s="1"/>
      <c r="LG286" s="1"/>
      <c r="LH286" s="1"/>
      <c r="LI286" s="1"/>
      <c r="LJ286" s="1"/>
      <c r="LK286" s="1"/>
      <c r="LL286" s="1"/>
      <c r="LM286" s="1"/>
      <c r="LN286" s="1"/>
      <c r="LO286" s="1"/>
      <c r="LP286" s="1"/>
      <c r="LQ286" s="1"/>
      <c r="LR286" s="1"/>
      <c r="LS286" s="1"/>
      <c r="LT286" s="1"/>
      <c r="LU286" s="1"/>
      <c r="LV286" s="1"/>
      <c r="LW286" s="1"/>
      <c r="LX286" s="1"/>
      <c r="LY286" s="1"/>
      <c r="LZ286" s="1"/>
      <c r="MA286" s="1"/>
      <c r="MB286" s="1"/>
      <c r="MC286" s="1"/>
      <c r="MD286" s="1"/>
      <c r="ME286" s="1"/>
      <c r="MF286" s="1"/>
      <c r="MG286" s="1"/>
      <c r="MH286" s="1"/>
      <c r="MI286" s="1"/>
      <c r="MJ286" s="1"/>
      <c r="MK286" s="1"/>
      <c r="ML286" s="1"/>
      <c r="MM286" s="1"/>
      <c r="MN286" s="1"/>
      <c r="MO286" s="1"/>
      <c r="MP286" s="1"/>
      <c r="MQ286" s="1"/>
      <c r="MR286" s="1"/>
      <c r="MS286" s="1"/>
      <c r="MT286" s="1"/>
      <c r="MU286" s="1"/>
      <c r="MV286" s="1"/>
      <c r="MW286" s="1"/>
      <c r="MX286" s="1"/>
      <c r="MY286" s="1"/>
      <c r="MZ286" s="1"/>
      <c r="NA286" s="1"/>
      <c r="NB286" s="1"/>
      <c r="NC286" s="1"/>
      <c r="ND286" s="1"/>
      <c r="NE286" s="1"/>
      <c r="NF286" s="1"/>
      <c r="NG286" s="1"/>
      <c r="NH286" s="1"/>
      <c r="NI286" s="1"/>
      <c r="NJ286" s="1"/>
      <c r="NK286" s="1"/>
      <c r="NL286" s="1"/>
      <c r="NM286" s="1"/>
      <c r="NN286" s="1"/>
      <c r="NO286" s="1"/>
      <c r="NP286" s="1"/>
      <c r="NQ286" s="1"/>
      <c r="NR286" s="1"/>
      <c r="NS286" s="1"/>
      <c r="NT286" s="1"/>
      <c r="NU286" s="1"/>
      <c r="NV286" s="1"/>
      <c r="NW286" s="1"/>
      <c r="NX286" s="1"/>
      <c r="NY286" s="1"/>
      <c r="NZ286" s="1"/>
      <c r="OA286" s="1"/>
      <c r="OB286" s="1"/>
      <c r="OC286" s="1"/>
      <c r="OD286" s="1"/>
      <c r="OE286" s="1"/>
      <c r="OF286" s="1"/>
      <c r="OG286" s="1"/>
      <c r="OH286" s="1"/>
      <c r="OI286" s="1"/>
      <c r="OJ286" s="1"/>
      <c r="OK286" s="1"/>
      <c r="OL286" s="1"/>
      <c r="OM286" s="1"/>
      <c r="ON286" s="1"/>
      <c r="OO286" s="1"/>
      <c r="OP286" s="1"/>
      <c r="OQ286" s="1"/>
      <c r="OR286" s="1"/>
      <c r="OS286" s="1"/>
      <c r="OT286" s="1"/>
      <c r="OU286" s="1"/>
      <c r="OV286" s="1"/>
      <c r="OW286" s="1"/>
      <c r="OX286" s="1"/>
      <c r="OY286" s="1"/>
      <c r="OZ286" s="1"/>
      <c r="PA286" s="1"/>
      <c r="PB286" s="1"/>
      <c r="PC286" s="1"/>
      <c r="PD286" s="1"/>
      <c r="PE286" s="1"/>
      <c r="PF286" s="1"/>
      <c r="PG286" s="1"/>
      <c r="PH286" s="1"/>
      <c r="PI286" s="1"/>
      <c r="PJ286" s="1"/>
      <c r="PK286" s="1"/>
      <c r="PL286" s="1"/>
      <c r="PM286" s="1"/>
      <c r="PN286" s="1"/>
      <c r="PO286" s="1"/>
      <c r="PP286" s="1"/>
      <c r="PQ286" s="1"/>
      <c r="PR286" s="1"/>
      <c r="PS286" s="1"/>
      <c r="PT286" s="1"/>
      <c r="PU286" s="1"/>
      <c r="PV286" s="1"/>
      <c r="PW286" s="1"/>
      <c r="PX286" s="1"/>
      <c r="PY286" s="1"/>
      <c r="PZ286" s="1"/>
      <c r="QA286" s="1"/>
      <c r="QB286" s="1"/>
      <c r="QC286" s="1"/>
      <c r="QD286" s="1"/>
      <c r="QE286" s="1"/>
      <c r="QF286" s="1"/>
      <c r="QG286" s="1"/>
      <c r="QH286" s="1"/>
      <c r="QI286" s="1"/>
      <c r="QJ286" s="1"/>
      <c r="QK286" s="1"/>
      <c r="QL286" s="1"/>
      <c r="QM286" s="1"/>
      <c r="QN286" s="1"/>
      <c r="QO286" s="1"/>
      <c r="QP286" s="1"/>
      <c r="QQ286" s="1"/>
      <c r="QR286" s="1"/>
      <c r="QS286" s="1"/>
      <c r="QT286" s="1"/>
      <c r="QU286" s="1"/>
      <c r="QV286" s="1"/>
      <c r="QW286" s="1"/>
      <c r="QX286" s="1"/>
      <c r="QY286" s="1"/>
      <c r="QZ286" s="1"/>
      <c r="RA286" s="1"/>
      <c r="RB286" s="1"/>
      <c r="RC286" s="1"/>
      <c r="RD286" s="1"/>
      <c r="RE286" s="1"/>
      <c r="RF286" s="1"/>
      <c r="RG286" s="1"/>
      <c r="RH286" s="1"/>
      <c r="RI286" s="1"/>
      <c r="RJ286" s="1"/>
      <c r="RK286" s="1"/>
      <c r="RL286" s="1"/>
      <c r="RM286" s="1"/>
      <c r="RN286" s="1"/>
      <c r="RO286" s="1"/>
      <c r="RP286" s="1"/>
      <c r="RQ286" s="1"/>
      <c r="RR286" s="1"/>
      <c r="RS286" s="1"/>
      <c r="RT286" s="1"/>
      <c r="RU286" s="1"/>
      <c r="RV286" s="1"/>
      <c r="RW286" s="1"/>
      <c r="RX286" s="1"/>
      <c r="RY286" s="1"/>
      <c r="RZ286" s="1"/>
      <c r="SA286" s="1"/>
      <c r="SB286" s="1"/>
      <c r="SC286" s="1"/>
      <c r="SD286" s="1"/>
      <c r="SE286" s="1"/>
      <c r="SF286" s="1"/>
      <c r="SG286" s="1"/>
      <c r="SH286" s="1"/>
      <c r="SI286" s="1"/>
      <c r="SJ286" s="1"/>
      <c r="SK286" s="1"/>
      <c r="SL286" s="1"/>
      <c r="SM286" s="1"/>
      <c r="SN286" s="1"/>
      <c r="SO286" s="1"/>
      <c r="SP286" s="1"/>
      <c r="SQ286" s="1"/>
      <c r="SR286" s="1"/>
      <c r="SS286" s="1"/>
      <c r="ST286" s="1"/>
      <c r="SU286" s="1"/>
      <c r="SV286" s="1"/>
      <c r="SW286" s="1"/>
      <c r="SX286" s="1"/>
      <c r="SY286" s="1"/>
      <c r="SZ286" s="1"/>
      <c r="TA286" s="1"/>
      <c r="TB286" s="1"/>
      <c r="TC286" s="1"/>
      <c r="TD286" s="1"/>
      <c r="TE286" s="1"/>
      <c r="TF286" s="1"/>
      <c r="TG286" s="1"/>
      <c r="TH286" s="1"/>
      <c r="TI286" s="1"/>
      <c r="TJ286" s="1"/>
      <c r="TK286" s="1"/>
      <c r="TL286" s="1"/>
      <c r="TM286" s="1"/>
      <c r="TN286" s="1"/>
      <c r="TO286" s="1"/>
      <c r="TP286" s="1"/>
      <c r="TQ286" s="1"/>
      <c r="TR286" s="1"/>
      <c r="TS286" s="1"/>
      <c r="TT286" s="1"/>
      <c r="TU286" s="1"/>
      <c r="TV286" s="1"/>
      <c r="TW286" s="1"/>
      <c r="TX286" s="1"/>
      <c r="TY286" s="1"/>
      <c r="TZ286" s="1"/>
      <c r="UA286" s="1"/>
      <c r="UB286" s="1"/>
      <c r="UC286" s="1"/>
      <c r="UD286" s="1"/>
      <c r="UE286" s="1"/>
      <c r="UF286" s="1"/>
      <c r="UG286" s="1"/>
      <c r="UH286" s="1"/>
      <c r="UI286" s="1"/>
      <c r="UJ286" s="1"/>
      <c r="UK286" s="1"/>
      <c r="UL286" s="1"/>
      <c r="UM286" s="1"/>
      <c r="UN286" s="1"/>
      <c r="UO286" s="1"/>
      <c r="UP286" s="1"/>
      <c r="UQ286" s="1"/>
      <c r="UR286" s="1"/>
      <c r="US286" s="1"/>
      <c r="UT286" s="1"/>
      <c r="UU286" s="1"/>
      <c r="UV286" s="1"/>
      <c r="UW286" s="1"/>
      <c r="UX286" s="1"/>
      <c r="UY286" s="1"/>
      <c r="UZ286" s="1"/>
      <c r="VA286" s="1"/>
      <c r="VB286" s="1"/>
      <c r="VC286" s="1"/>
      <c r="VD286" s="1"/>
      <c r="VE286" s="1"/>
      <c r="VF286" s="1"/>
      <c r="VG286" s="1"/>
      <c r="VH286" s="1"/>
      <c r="VI286" s="1"/>
      <c r="VJ286" s="1"/>
      <c r="VK286" s="1"/>
      <c r="VL286" s="1"/>
      <c r="VM286" s="1"/>
      <c r="VN286" s="1"/>
      <c r="VO286" s="1"/>
      <c r="VP286" s="1"/>
      <c r="VQ286" s="1"/>
      <c r="VR286" s="1"/>
      <c r="VS286" s="1"/>
      <c r="VT286" s="1"/>
      <c r="VU286" s="1"/>
      <c r="VV286" s="1"/>
      <c r="VW286" s="1"/>
      <c r="VX286" s="1"/>
      <c r="VY286" s="1"/>
      <c r="VZ286" s="1"/>
      <c r="WA286" s="1"/>
      <c r="WB286" s="1"/>
      <c r="WC286" s="1"/>
      <c r="WD286" s="1"/>
      <c r="WE286" s="1"/>
      <c r="WF286" s="1"/>
      <c r="WG286" s="1"/>
      <c r="WH286" s="1"/>
      <c r="WI286" s="1"/>
      <c r="WJ286" s="1"/>
      <c r="WK286" s="1"/>
      <c r="WL286" s="1"/>
      <c r="WM286" s="1"/>
      <c r="WN286" s="1"/>
      <c r="WO286" s="1"/>
      <c r="WP286" s="1"/>
      <c r="WQ286" s="1"/>
      <c r="WR286" s="1"/>
      <c r="WS286" s="1"/>
      <c r="WT286" s="1"/>
      <c r="WU286" s="1"/>
      <c r="WV286" s="1"/>
      <c r="WW286" s="1"/>
      <c r="WX286" s="1"/>
      <c r="WY286" s="1"/>
      <c r="WZ286" s="1"/>
      <c r="XA286" s="1"/>
      <c r="XB286" s="1"/>
      <c r="XC286" s="1"/>
      <c r="XD286" s="1"/>
      <c r="XE286" s="1"/>
      <c r="XF286" s="1"/>
      <c r="XG286" s="1"/>
      <c r="XH286" s="1"/>
      <c r="XI286" s="1"/>
      <c r="XJ286" s="1"/>
      <c r="XK286" s="1"/>
      <c r="XL286" s="1"/>
      <c r="XM286" s="1"/>
      <c r="XN286" s="1"/>
      <c r="XO286" s="1"/>
      <c r="XP286" s="1"/>
      <c r="XQ286" s="1"/>
      <c r="XR286" s="1"/>
      <c r="XS286" s="1"/>
      <c r="XT286" s="1"/>
      <c r="XU286" s="1"/>
      <c r="XV286" s="1"/>
      <c r="XW286" s="1"/>
      <c r="XX286" s="1"/>
      <c r="XY286" s="1"/>
      <c r="XZ286" s="1"/>
      <c r="YA286" s="1"/>
      <c r="YB286" s="1"/>
      <c r="YC286" s="1"/>
      <c r="YD286" s="1"/>
      <c r="YE286" s="1"/>
      <c r="YF286" s="1"/>
      <c r="YG286" s="1"/>
      <c r="YH286" s="1"/>
      <c r="YI286" s="1"/>
      <c r="YJ286" s="1"/>
      <c r="YK286" s="1"/>
      <c r="YL286" s="1"/>
      <c r="YM286" s="1"/>
      <c r="YN286" s="1"/>
      <c r="YO286" s="1"/>
      <c r="YP286" s="1"/>
      <c r="YQ286" s="1"/>
      <c r="YR286" s="1"/>
      <c r="YS286" s="1"/>
      <c r="YT286" s="1"/>
      <c r="YU286" s="1"/>
      <c r="YV286" s="1"/>
      <c r="YW286" s="1"/>
      <c r="YX286" s="1"/>
      <c r="YY286" s="1"/>
      <c r="YZ286" s="1"/>
      <c r="ZA286" s="1"/>
      <c r="ZB286" s="1"/>
      <c r="ZC286" s="1"/>
      <c r="ZD286" s="1"/>
      <c r="ZE286" s="1"/>
      <c r="ZF286" s="1"/>
      <c r="ZG286" s="1"/>
      <c r="ZH286" s="1"/>
      <c r="ZI286" s="1"/>
      <c r="ZJ286" s="1"/>
      <c r="ZK286" s="1"/>
      <c r="ZL286" s="1"/>
      <c r="ZM286" s="1"/>
      <c r="ZN286" s="1"/>
      <c r="ZO286" s="1"/>
      <c r="ZP286" s="1"/>
      <c r="ZQ286" s="1"/>
      <c r="ZR286" s="1"/>
      <c r="ZS286" s="1"/>
      <c r="ZT286" s="1"/>
      <c r="ZU286" s="1"/>
      <c r="ZV286" s="1"/>
      <c r="ZW286" s="1"/>
      <c r="ZX286" s="1"/>
      <c r="ZY286" s="1"/>
      <c r="ZZ286" s="1"/>
      <c r="AAA286" s="1"/>
      <c r="AAB286" s="1"/>
      <c r="AAC286" s="1"/>
      <c r="AAD286" s="1"/>
      <c r="AAE286" s="1"/>
      <c r="AAF286" s="1"/>
      <c r="AAG286" s="1"/>
      <c r="AAH286" s="1"/>
      <c r="AAI286" s="1"/>
      <c r="AAJ286" s="1"/>
      <c r="AAK286" s="1"/>
      <c r="AAL286" s="1"/>
      <c r="AAM286" s="1"/>
      <c r="AAN286" s="1"/>
      <c r="AAO286" s="1"/>
      <c r="AAP286" s="1"/>
      <c r="AAQ286" s="1"/>
      <c r="AAR286" s="1"/>
      <c r="AAS286" s="1"/>
      <c r="AAT286" s="1"/>
      <c r="AAU286" s="1"/>
      <c r="AAV286" s="1"/>
      <c r="AAW286" s="1"/>
      <c r="AAX286" s="1"/>
      <c r="AAY286" s="1"/>
      <c r="AAZ286" s="1"/>
      <c r="ABA286" s="1"/>
      <c r="ABB286" s="1"/>
      <c r="ABC286" s="1"/>
      <c r="ABD286" s="1"/>
      <c r="ABE286" s="1"/>
      <c r="ABF286" s="1"/>
      <c r="ABG286" s="1"/>
      <c r="ABH286" s="1"/>
      <c r="ABI286" s="1"/>
      <c r="ABJ286" s="1"/>
      <c r="ABK286" s="1"/>
      <c r="ABL286" s="1"/>
      <c r="ABM286" s="1"/>
      <c r="ABN286" s="1"/>
      <c r="ABO286" s="1"/>
      <c r="ABP286" s="1"/>
      <c r="ABQ286" s="1"/>
      <c r="ABR286" s="1"/>
      <c r="ABS286" s="1"/>
      <c r="ABT286" s="1"/>
      <c r="ABU286" s="1"/>
      <c r="ABV286" s="1"/>
      <c r="ABW286" s="1"/>
      <c r="ABX286" s="1"/>
      <c r="ABY286" s="1"/>
      <c r="ABZ286" s="1"/>
      <c r="ACA286" s="1"/>
      <c r="ACB286" s="1"/>
      <c r="ACC286" s="1"/>
      <c r="ACD286" s="1"/>
      <c r="ACE286" s="1"/>
      <c r="ACF286" s="1"/>
      <c r="ACG286" s="1"/>
      <c r="ACH286" s="1"/>
      <c r="ACI286" s="1"/>
      <c r="ACJ286" s="1"/>
      <c r="ACK286" s="1"/>
      <c r="ACL286" s="1"/>
      <c r="ACM286" s="1"/>
      <c r="ACN286" s="1"/>
      <c r="ACO286" s="1"/>
      <c r="ACP286" s="1"/>
      <c r="ACQ286" s="1"/>
      <c r="ACR286" s="1"/>
      <c r="ACS286" s="1"/>
      <c r="ACT286" s="1"/>
      <c r="ACU286" s="1"/>
      <c r="ACV286" s="1"/>
      <c r="ACW286" s="1"/>
      <c r="ACX286" s="1"/>
      <c r="ACY286" s="1"/>
      <c r="ACZ286" s="1"/>
      <c r="ADA286" s="1"/>
      <c r="ADB286" s="1"/>
      <c r="ADC286" s="1"/>
      <c r="ADD286" s="1"/>
      <c r="ADE286" s="1"/>
      <c r="ADF286" s="1"/>
      <c r="ADG286" s="1"/>
      <c r="ADH286" s="1"/>
      <c r="ADI286" s="1"/>
      <c r="ADJ286" s="1"/>
      <c r="ADK286" s="1"/>
      <c r="ADL286" s="1"/>
      <c r="ADM286" s="1"/>
      <c r="ADN286" s="1"/>
      <c r="ADO286" s="1"/>
      <c r="ADP286" s="1"/>
      <c r="ADQ286" s="1"/>
      <c r="ADR286" s="1"/>
      <c r="ADS286" s="1"/>
      <c r="ADT286" s="1"/>
      <c r="ADU286" s="1"/>
      <c r="ADV286" s="1"/>
      <c r="ADW286" s="1"/>
      <c r="ADX286" s="1"/>
      <c r="ADY286" s="1"/>
      <c r="ADZ286" s="1"/>
      <c r="AEA286" s="1"/>
      <c r="AEB286" s="1"/>
      <c r="AEC286" s="1"/>
      <c r="AED286" s="1"/>
      <c r="AEE286" s="1"/>
      <c r="AEF286" s="1"/>
      <c r="AEG286" s="1"/>
      <c r="AEH286" s="1"/>
      <c r="AEI286" s="1"/>
      <c r="AEJ286" s="1"/>
      <c r="AEK286" s="1"/>
      <c r="AEL286" s="1"/>
      <c r="AEM286" s="1"/>
      <c r="AEN286" s="1"/>
      <c r="AEO286" s="1"/>
      <c r="AEP286" s="1"/>
      <c r="AEQ286" s="1"/>
      <c r="AER286" s="1"/>
      <c r="AES286" s="1"/>
      <c r="AET286" s="1"/>
      <c r="AEU286" s="1"/>
      <c r="AEV286" s="1"/>
      <c r="AEW286" s="1"/>
      <c r="AEX286" s="1"/>
      <c r="AEY286" s="1"/>
      <c r="AEZ286" s="1"/>
      <c r="AFA286" s="1"/>
      <c r="AFB286" s="1"/>
      <c r="AFC286" s="1"/>
      <c r="AFD286" s="1"/>
      <c r="AFE286" s="1"/>
      <c r="AFF286" s="1"/>
      <c r="AFG286" s="1"/>
      <c r="AFH286" s="1"/>
      <c r="AFI286" s="1"/>
      <c r="AFJ286" s="1"/>
      <c r="AFK286" s="1"/>
      <c r="AFL286" s="1"/>
      <c r="AFM286" s="1"/>
      <c r="AFN286" s="1"/>
      <c r="AFO286" s="1"/>
      <c r="AFP286" s="1"/>
      <c r="AFQ286" s="1"/>
      <c r="AFR286" s="1"/>
      <c r="AFS286" s="1"/>
      <c r="AFT286" s="1"/>
      <c r="AFU286" s="1"/>
      <c r="AFV286" s="1"/>
      <c r="AFW286" s="1"/>
      <c r="AFX286" s="1"/>
      <c r="AFY286" s="1"/>
      <c r="AFZ286" s="1"/>
      <c r="AGA286" s="1"/>
      <c r="AGB286" s="1"/>
      <c r="AGC286" s="1"/>
      <c r="AGD286" s="1"/>
      <c r="AGE286" s="1"/>
      <c r="AGF286" s="1"/>
      <c r="AGG286" s="1"/>
      <c r="AGH286" s="1"/>
      <c r="AGI286" s="1"/>
      <c r="AGJ286" s="1"/>
      <c r="AGK286" s="1"/>
      <c r="AGL286" s="1"/>
      <c r="AGM286" s="1"/>
      <c r="AGN286" s="1"/>
      <c r="AGO286" s="1"/>
      <c r="AGP286" s="1"/>
      <c r="AGQ286" s="1"/>
      <c r="AGR286" s="1"/>
      <c r="AGS286" s="1"/>
      <c r="AGT286" s="1"/>
      <c r="AGU286" s="1"/>
      <c r="AGV286" s="1"/>
      <c r="AGW286" s="1"/>
      <c r="AGX286" s="1"/>
      <c r="AGY286" s="1"/>
      <c r="AGZ286" s="1"/>
      <c r="AHA286" s="1"/>
      <c r="AHB286" s="1"/>
      <c r="AHC286" s="1"/>
      <c r="AHD286" s="1"/>
      <c r="AHE286" s="1"/>
      <c r="AHF286" s="1"/>
      <c r="AHG286" s="1"/>
      <c r="AHH286" s="1"/>
      <c r="AHI286" s="1"/>
      <c r="AHJ286" s="1"/>
      <c r="AHK286" s="1"/>
      <c r="AHL286" s="1"/>
      <c r="AHM286" s="1"/>
      <c r="AHN286" s="1"/>
      <c r="AHO286" s="1"/>
      <c r="AHP286" s="1"/>
      <c r="AHQ286" s="1"/>
      <c r="AHR286" s="1"/>
      <c r="AHS286" s="1"/>
      <c r="AHT286" s="1"/>
      <c r="AHU286" s="1"/>
      <c r="AHV286" s="1"/>
      <c r="AHW286" s="1"/>
      <c r="AHX286" s="1"/>
      <c r="AHY286" s="1"/>
      <c r="AHZ286" s="1"/>
      <c r="AIA286" s="1"/>
      <c r="AIB286" s="1"/>
      <c r="AIC286" s="1"/>
      <c r="AID286" s="1"/>
      <c r="AIE286" s="1"/>
      <c r="AIF286" s="1"/>
      <c r="AIG286" s="1"/>
      <c r="AIH286" s="1"/>
      <c r="AII286" s="1"/>
      <c r="AIJ286" s="1"/>
      <c r="AIK286" s="1"/>
      <c r="AIL286" s="1"/>
      <c r="AIM286" s="1"/>
      <c r="AIN286" s="1"/>
      <c r="AIO286" s="1"/>
      <c r="AIP286" s="1"/>
      <c r="AIQ286" s="1"/>
      <c r="AIR286" s="1"/>
      <c r="AIS286" s="1"/>
      <c r="AIT286" s="1"/>
      <c r="AIU286" s="1"/>
      <c r="AIV286" s="1"/>
      <c r="AIW286" s="1"/>
      <c r="AIX286" s="1"/>
      <c r="AIY286" s="1"/>
      <c r="AIZ286" s="1"/>
      <c r="AJA286" s="1"/>
      <c r="AJB286" s="1"/>
      <c r="AJC286" s="1"/>
      <c r="AJD286" s="1"/>
      <c r="AJE286" s="1"/>
      <c r="AJF286" s="1"/>
      <c r="AJG286" s="1"/>
      <c r="AJH286" s="1"/>
      <c r="AJI286" s="1"/>
      <c r="AJJ286" s="1"/>
      <c r="AJK286" s="1"/>
      <c r="AJL286" s="1"/>
      <c r="AJM286" s="1"/>
      <c r="AJN286" s="1"/>
      <c r="AJO286" s="1"/>
      <c r="AJP286" s="1"/>
      <c r="AJQ286" s="1"/>
      <c r="AJR286" s="1"/>
      <c r="AJS286" s="1"/>
      <c r="AJT286" s="1"/>
      <c r="AJU286" s="1"/>
      <c r="AJV286" s="1"/>
      <c r="AJW286" s="1"/>
      <c r="AJX286" s="1"/>
      <c r="AJY286" s="1"/>
      <c r="AJZ286" s="1"/>
      <c r="AKA286" s="1"/>
      <c r="AKB286" s="1"/>
      <c r="AKC286" s="1"/>
      <c r="AKD286" s="1"/>
      <c r="AKE286" s="1"/>
      <c r="AKF286" s="1"/>
      <c r="AKG286" s="1"/>
      <c r="AKH286" s="1"/>
      <c r="AKI286" s="1"/>
      <c r="AKJ286" s="1"/>
      <c r="AKK286" s="1"/>
      <c r="AKL286" s="1"/>
      <c r="AKM286" s="1"/>
      <c r="AKN286" s="1"/>
      <c r="AKO286" s="1"/>
      <c r="AKP286" s="1"/>
      <c r="AKQ286" s="1"/>
      <c r="AKR286" s="1"/>
      <c r="AKS286" s="1"/>
      <c r="AKT286" s="1"/>
      <c r="AKU286" s="1"/>
      <c r="AKV286" s="1"/>
      <c r="AKW286" s="1"/>
      <c r="AKX286" s="1"/>
      <c r="AKY286" s="1"/>
      <c r="AKZ286" s="1"/>
      <c r="ALA286" s="1"/>
      <c r="ALB286" s="1"/>
      <c r="ALC286" s="1"/>
      <c r="ALD286" s="1"/>
      <c r="ALE286" s="1"/>
      <c r="ALF286" s="1"/>
      <c r="ALG286" s="1"/>
      <c r="ALH286" s="1"/>
      <c r="ALI286" s="1"/>
      <c r="ALJ286" s="1"/>
      <c r="ALK286" s="1"/>
      <c r="ALL286" s="1"/>
      <c r="ALM286" s="1"/>
      <c r="ALN286" s="1"/>
      <c r="ALO286" s="1"/>
      <c r="ALP286" s="1"/>
      <c r="ALQ286" s="1"/>
      <c r="ALR286" s="1"/>
      <c r="ALS286" s="1"/>
      <c r="ALT286" s="1"/>
      <c r="ALU286" s="1"/>
      <c r="ALV286" s="1"/>
      <c r="ALW286" s="1"/>
      <c r="ALX286" s="1"/>
      <c r="ALY286" s="1"/>
      <c r="ALZ286" s="1"/>
      <c r="AMA286" s="1"/>
      <c r="AMB286" s="1"/>
      <c r="AMC286" s="1"/>
      <c r="AMD286" s="1"/>
      <c r="AME286" s="1"/>
      <c r="AMF286" s="1"/>
      <c r="AMG286" s="1"/>
      <c r="AMH286" s="1"/>
      <c r="AMI286" s="1"/>
      <c r="AMJ286" s="1"/>
    </row>
    <row r="287" spans="1:1024" x14ac:dyDescent="0.25">
      <c r="A287" s="35">
        <v>279</v>
      </c>
      <c r="B287" s="3" t="s">
        <v>9</v>
      </c>
      <c r="C287" s="23">
        <f>SUM(D287:I287)</f>
        <v>0</v>
      </c>
      <c r="D287" s="2">
        <f>D291</f>
        <v>0</v>
      </c>
      <c r="E287" s="2">
        <f t="shared" ref="E287:I289" si="115">E291</f>
        <v>0</v>
      </c>
      <c r="F287" s="2">
        <f t="shared" si="115"/>
        <v>0</v>
      </c>
      <c r="G287" s="2">
        <f t="shared" si="115"/>
        <v>0</v>
      </c>
      <c r="H287" s="2">
        <f t="shared" si="115"/>
        <v>0</v>
      </c>
      <c r="I287" s="2">
        <f t="shared" si="115"/>
        <v>0</v>
      </c>
      <c r="J287" s="23"/>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c r="JL287" s="1"/>
      <c r="JM287" s="1"/>
      <c r="JN287" s="1"/>
      <c r="JO287" s="1"/>
      <c r="JP287" s="1"/>
      <c r="JQ287" s="1"/>
      <c r="JR287" s="1"/>
      <c r="JS287" s="1"/>
      <c r="JT287" s="1"/>
      <c r="JU287" s="1"/>
      <c r="JV287" s="1"/>
      <c r="JW287" s="1"/>
      <c r="JX287" s="1"/>
      <c r="JY287" s="1"/>
      <c r="JZ287" s="1"/>
      <c r="KA287" s="1"/>
      <c r="KB287" s="1"/>
      <c r="KC287" s="1"/>
      <c r="KD287" s="1"/>
      <c r="KE287" s="1"/>
      <c r="KF287" s="1"/>
      <c r="KG287" s="1"/>
      <c r="KH287" s="1"/>
      <c r="KI287" s="1"/>
      <c r="KJ287" s="1"/>
      <c r="KK287" s="1"/>
      <c r="KL287" s="1"/>
      <c r="KM287" s="1"/>
      <c r="KN287" s="1"/>
      <c r="KO287" s="1"/>
      <c r="KP287" s="1"/>
      <c r="KQ287" s="1"/>
      <c r="KR287" s="1"/>
      <c r="KS287" s="1"/>
      <c r="KT287" s="1"/>
      <c r="KU287" s="1"/>
      <c r="KV287" s="1"/>
      <c r="KW287" s="1"/>
      <c r="KX287" s="1"/>
      <c r="KY287" s="1"/>
      <c r="KZ287" s="1"/>
      <c r="LA287" s="1"/>
      <c r="LB287" s="1"/>
      <c r="LC287" s="1"/>
      <c r="LD287" s="1"/>
      <c r="LE287" s="1"/>
      <c r="LF287" s="1"/>
      <c r="LG287" s="1"/>
      <c r="LH287" s="1"/>
      <c r="LI287" s="1"/>
      <c r="LJ287" s="1"/>
      <c r="LK287" s="1"/>
      <c r="LL287" s="1"/>
      <c r="LM287" s="1"/>
      <c r="LN287" s="1"/>
      <c r="LO287" s="1"/>
      <c r="LP287" s="1"/>
      <c r="LQ287" s="1"/>
      <c r="LR287" s="1"/>
      <c r="LS287" s="1"/>
      <c r="LT287" s="1"/>
      <c r="LU287" s="1"/>
      <c r="LV287" s="1"/>
      <c r="LW287" s="1"/>
      <c r="LX287" s="1"/>
      <c r="LY287" s="1"/>
      <c r="LZ287" s="1"/>
      <c r="MA287" s="1"/>
      <c r="MB287" s="1"/>
      <c r="MC287" s="1"/>
      <c r="MD287" s="1"/>
      <c r="ME287" s="1"/>
      <c r="MF287" s="1"/>
      <c r="MG287" s="1"/>
      <c r="MH287" s="1"/>
      <c r="MI287" s="1"/>
      <c r="MJ287" s="1"/>
      <c r="MK287" s="1"/>
      <c r="ML287" s="1"/>
      <c r="MM287" s="1"/>
      <c r="MN287" s="1"/>
      <c r="MO287" s="1"/>
      <c r="MP287" s="1"/>
      <c r="MQ287" s="1"/>
      <c r="MR287" s="1"/>
      <c r="MS287" s="1"/>
      <c r="MT287" s="1"/>
      <c r="MU287" s="1"/>
      <c r="MV287" s="1"/>
      <c r="MW287" s="1"/>
      <c r="MX287" s="1"/>
      <c r="MY287" s="1"/>
      <c r="MZ287" s="1"/>
      <c r="NA287" s="1"/>
      <c r="NB287" s="1"/>
      <c r="NC287" s="1"/>
      <c r="ND287" s="1"/>
      <c r="NE287" s="1"/>
      <c r="NF287" s="1"/>
      <c r="NG287" s="1"/>
      <c r="NH287" s="1"/>
      <c r="NI287" s="1"/>
      <c r="NJ287" s="1"/>
      <c r="NK287" s="1"/>
      <c r="NL287" s="1"/>
      <c r="NM287" s="1"/>
      <c r="NN287" s="1"/>
      <c r="NO287" s="1"/>
      <c r="NP287" s="1"/>
      <c r="NQ287" s="1"/>
      <c r="NR287" s="1"/>
      <c r="NS287" s="1"/>
      <c r="NT287" s="1"/>
      <c r="NU287" s="1"/>
      <c r="NV287" s="1"/>
      <c r="NW287" s="1"/>
      <c r="NX287" s="1"/>
      <c r="NY287" s="1"/>
      <c r="NZ287" s="1"/>
      <c r="OA287" s="1"/>
      <c r="OB287" s="1"/>
      <c r="OC287" s="1"/>
      <c r="OD287" s="1"/>
      <c r="OE287" s="1"/>
      <c r="OF287" s="1"/>
      <c r="OG287" s="1"/>
      <c r="OH287" s="1"/>
      <c r="OI287" s="1"/>
      <c r="OJ287" s="1"/>
      <c r="OK287" s="1"/>
      <c r="OL287" s="1"/>
      <c r="OM287" s="1"/>
      <c r="ON287" s="1"/>
      <c r="OO287" s="1"/>
      <c r="OP287" s="1"/>
      <c r="OQ287" s="1"/>
      <c r="OR287" s="1"/>
      <c r="OS287" s="1"/>
      <c r="OT287" s="1"/>
      <c r="OU287" s="1"/>
      <c r="OV287" s="1"/>
      <c r="OW287" s="1"/>
      <c r="OX287" s="1"/>
      <c r="OY287" s="1"/>
      <c r="OZ287" s="1"/>
      <c r="PA287" s="1"/>
      <c r="PB287" s="1"/>
      <c r="PC287" s="1"/>
      <c r="PD287" s="1"/>
      <c r="PE287" s="1"/>
      <c r="PF287" s="1"/>
      <c r="PG287" s="1"/>
      <c r="PH287" s="1"/>
      <c r="PI287" s="1"/>
      <c r="PJ287" s="1"/>
      <c r="PK287" s="1"/>
      <c r="PL287" s="1"/>
      <c r="PM287" s="1"/>
      <c r="PN287" s="1"/>
      <c r="PO287" s="1"/>
      <c r="PP287" s="1"/>
      <c r="PQ287" s="1"/>
      <c r="PR287" s="1"/>
      <c r="PS287" s="1"/>
      <c r="PT287" s="1"/>
      <c r="PU287" s="1"/>
      <c r="PV287" s="1"/>
      <c r="PW287" s="1"/>
      <c r="PX287" s="1"/>
      <c r="PY287" s="1"/>
      <c r="PZ287" s="1"/>
      <c r="QA287" s="1"/>
      <c r="QB287" s="1"/>
      <c r="QC287" s="1"/>
      <c r="QD287" s="1"/>
      <c r="QE287" s="1"/>
      <c r="QF287" s="1"/>
      <c r="QG287" s="1"/>
      <c r="QH287" s="1"/>
      <c r="QI287" s="1"/>
      <c r="QJ287" s="1"/>
      <c r="QK287" s="1"/>
      <c r="QL287" s="1"/>
      <c r="QM287" s="1"/>
      <c r="QN287" s="1"/>
      <c r="QO287" s="1"/>
      <c r="QP287" s="1"/>
      <c r="QQ287" s="1"/>
      <c r="QR287" s="1"/>
      <c r="QS287" s="1"/>
      <c r="QT287" s="1"/>
      <c r="QU287" s="1"/>
      <c r="QV287" s="1"/>
      <c r="QW287" s="1"/>
      <c r="QX287" s="1"/>
      <c r="QY287" s="1"/>
      <c r="QZ287" s="1"/>
      <c r="RA287" s="1"/>
      <c r="RB287" s="1"/>
      <c r="RC287" s="1"/>
      <c r="RD287" s="1"/>
      <c r="RE287" s="1"/>
      <c r="RF287" s="1"/>
      <c r="RG287" s="1"/>
      <c r="RH287" s="1"/>
      <c r="RI287" s="1"/>
      <c r="RJ287" s="1"/>
      <c r="RK287" s="1"/>
      <c r="RL287" s="1"/>
      <c r="RM287" s="1"/>
      <c r="RN287" s="1"/>
      <c r="RO287" s="1"/>
      <c r="RP287" s="1"/>
      <c r="RQ287" s="1"/>
      <c r="RR287" s="1"/>
      <c r="RS287" s="1"/>
      <c r="RT287" s="1"/>
      <c r="RU287" s="1"/>
      <c r="RV287" s="1"/>
      <c r="RW287" s="1"/>
      <c r="RX287" s="1"/>
      <c r="RY287" s="1"/>
      <c r="RZ287" s="1"/>
      <c r="SA287" s="1"/>
      <c r="SB287" s="1"/>
      <c r="SC287" s="1"/>
      <c r="SD287" s="1"/>
      <c r="SE287" s="1"/>
      <c r="SF287" s="1"/>
      <c r="SG287" s="1"/>
      <c r="SH287" s="1"/>
      <c r="SI287" s="1"/>
      <c r="SJ287" s="1"/>
      <c r="SK287" s="1"/>
      <c r="SL287" s="1"/>
      <c r="SM287" s="1"/>
      <c r="SN287" s="1"/>
      <c r="SO287" s="1"/>
      <c r="SP287" s="1"/>
      <c r="SQ287" s="1"/>
      <c r="SR287" s="1"/>
      <c r="SS287" s="1"/>
      <c r="ST287" s="1"/>
      <c r="SU287" s="1"/>
      <c r="SV287" s="1"/>
      <c r="SW287" s="1"/>
      <c r="SX287" s="1"/>
      <c r="SY287" s="1"/>
      <c r="SZ287" s="1"/>
      <c r="TA287" s="1"/>
      <c r="TB287" s="1"/>
      <c r="TC287" s="1"/>
      <c r="TD287" s="1"/>
      <c r="TE287" s="1"/>
      <c r="TF287" s="1"/>
      <c r="TG287" s="1"/>
      <c r="TH287" s="1"/>
      <c r="TI287" s="1"/>
      <c r="TJ287" s="1"/>
      <c r="TK287" s="1"/>
      <c r="TL287" s="1"/>
      <c r="TM287" s="1"/>
      <c r="TN287" s="1"/>
      <c r="TO287" s="1"/>
      <c r="TP287" s="1"/>
      <c r="TQ287" s="1"/>
      <c r="TR287" s="1"/>
      <c r="TS287" s="1"/>
      <c r="TT287" s="1"/>
      <c r="TU287" s="1"/>
      <c r="TV287" s="1"/>
      <c r="TW287" s="1"/>
      <c r="TX287" s="1"/>
      <c r="TY287" s="1"/>
      <c r="TZ287" s="1"/>
      <c r="UA287" s="1"/>
      <c r="UB287" s="1"/>
      <c r="UC287" s="1"/>
      <c r="UD287" s="1"/>
      <c r="UE287" s="1"/>
      <c r="UF287" s="1"/>
      <c r="UG287" s="1"/>
      <c r="UH287" s="1"/>
      <c r="UI287" s="1"/>
      <c r="UJ287" s="1"/>
      <c r="UK287" s="1"/>
      <c r="UL287" s="1"/>
      <c r="UM287" s="1"/>
      <c r="UN287" s="1"/>
      <c r="UO287" s="1"/>
      <c r="UP287" s="1"/>
      <c r="UQ287" s="1"/>
      <c r="UR287" s="1"/>
      <c r="US287" s="1"/>
      <c r="UT287" s="1"/>
      <c r="UU287" s="1"/>
      <c r="UV287" s="1"/>
      <c r="UW287" s="1"/>
      <c r="UX287" s="1"/>
      <c r="UY287" s="1"/>
      <c r="UZ287" s="1"/>
      <c r="VA287" s="1"/>
      <c r="VB287" s="1"/>
      <c r="VC287" s="1"/>
      <c r="VD287" s="1"/>
      <c r="VE287" s="1"/>
      <c r="VF287" s="1"/>
      <c r="VG287" s="1"/>
      <c r="VH287" s="1"/>
      <c r="VI287" s="1"/>
      <c r="VJ287" s="1"/>
      <c r="VK287" s="1"/>
      <c r="VL287" s="1"/>
      <c r="VM287" s="1"/>
      <c r="VN287" s="1"/>
      <c r="VO287" s="1"/>
      <c r="VP287" s="1"/>
      <c r="VQ287" s="1"/>
      <c r="VR287" s="1"/>
      <c r="VS287" s="1"/>
      <c r="VT287" s="1"/>
      <c r="VU287" s="1"/>
      <c r="VV287" s="1"/>
      <c r="VW287" s="1"/>
      <c r="VX287" s="1"/>
      <c r="VY287" s="1"/>
      <c r="VZ287" s="1"/>
      <c r="WA287" s="1"/>
      <c r="WB287" s="1"/>
      <c r="WC287" s="1"/>
      <c r="WD287" s="1"/>
      <c r="WE287" s="1"/>
      <c r="WF287" s="1"/>
      <c r="WG287" s="1"/>
      <c r="WH287" s="1"/>
      <c r="WI287" s="1"/>
      <c r="WJ287" s="1"/>
      <c r="WK287" s="1"/>
      <c r="WL287" s="1"/>
      <c r="WM287" s="1"/>
      <c r="WN287" s="1"/>
      <c r="WO287" s="1"/>
      <c r="WP287" s="1"/>
      <c r="WQ287" s="1"/>
      <c r="WR287" s="1"/>
      <c r="WS287" s="1"/>
      <c r="WT287" s="1"/>
      <c r="WU287" s="1"/>
      <c r="WV287" s="1"/>
      <c r="WW287" s="1"/>
      <c r="WX287" s="1"/>
      <c r="WY287" s="1"/>
      <c r="WZ287" s="1"/>
      <c r="XA287" s="1"/>
      <c r="XB287" s="1"/>
      <c r="XC287" s="1"/>
      <c r="XD287" s="1"/>
      <c r="XE287" s="1"/>
      <c r="XF287" s="1"/>
      <c r="XG287" s="1"/>
      <c r="XH287" s="1"/>
      <c r="XI287" s="1"/>
      <c r="XJ287" s="1"/>
      <c r="XK287" s="1"/>
      <c r="XL287" s="1"/>
      <c r="XM287" s="1"/>
      <c r="XN287" s="1"/>
      <c r="XO287" s="1"/>
      <c r="XP287" s="1"/>
      <c r="XQ287" s="1"/>
      <c r="XR287" s="1"/>
      <c r="XS287" s="1"/>
      <c r="XT287" s="1"/>
      <c r="XU287" s="1"/>
      <c r="XV287" s="1"/>
      <c r="XW287" s="1"/>
      <c r="XX287" s="1"/>
      <c r="XY287" s="1"/>
      <c r="XZ287" s="1"/>
      <c r="YA287" s="1"/>
      <c r="YB287" s="1"/>
      <c r="YC287" s="1"/>
      <c r="YD287" s="1"/>
      <c r="YE287" s="1"/>
      <c r="YF287" s="1"/>
      <c r="YG287" s="1"/>
      <c r="YH287" s="1"/>
      <c r="YI287" s="1"/>
      <c r="YJ287" s="1"/>
      <c r="YK287" s="1"/>
      <c r="YL287" s="1"/>
      <c r="YM287" s="1"/>
      <c r="YN287" s="1"/>
      <c r="YO287" s="1"/>
      <c r="YP287" s="1"/>
      <c r="YQ287" s="1"/>
      <c r="YR287" s="1"/>
      <c r="YS287" s="1"/>
      <c r="YT287" s="1"/>
      <c r="YU287" s="1"/>
      <c r="YV287" s="1"/>
      <c r="YW287" s="1"/>
      <c r="YX287" s="1"/>
      <c r="YY287" s="1"/>
      <c r="YZ287" s="1"/>
      <c r="ZA287" s="1"/>
      <c r="ZB287" s="1"/>
      <c r="ZC287" s="1"/>
      <c r="ZD287" s="1"/>
      <c r="ZE287" s="1"/>
      <c r="ZF287" s="1"/>
      <c r="ZG287" s="1"/>
      <c r="ZH287" s="1"/>
      <c r="ZI287" s="1"/>
      <c r="ZJ287" s="1"/>
      <c r="ZK287" s="1"/>
      <c r="ZL287" s="1"/>
      <c r="ZM287" s="1"/>
      <c r="ZN287" s="1"/>
      <c r="ZO287" s="1"/>
      <c r="ZP287" s="1"/>
      <c r="ZQ287" s="1"/>
      <c r="ZR287" s="1"/>
      <c r="ZS287" s="1"/>
      <c r="ZT287" s="1"/>
      <c r="ZU287" s="1"/>
      <c r="ZV287" s="1"/>
      <c r="ZW287" s="1"/>
      <c r="ZX287" s="1"/>
      <c r="ZY287" s="1"/>
      <c r="ZZ287" s="1"/>
      <c r="AAA287" s="1"/>
      <c r="AAB287" s="1"/>
      <c r="AAC287" s="1"/>
      <c r="AAD287" s="1"/>
      <c r="AAE287" s="1"/>
      <c r="AAF287" s="1"/>
      <c r="AAG287" s="1"/>
      <c r="AAH287" s="1"/>
      <c r="AAI287" s="1"/>
      <c r="AAJ287" s="1"/>
      <c r="AAK287" s="1"/>
      <c r="AAL287" s="1"/>
      <c r="AAM287" s="1"/>
      <c r="AAN287" s="1"/>
      <c r="AAO287" s="1"/>
      <c r="AAP287" s="1"/>
      <c r="AAQ287" s="1"/>
      <c r="AAR287" s="1"/>
      <c r="AAS287" s="1"/>
      <c r="AAT287" s="1"/>
      <c r="AAU287" s="1"/>
      <c r="AAV287" s="1"/>
      <c r="AAW287" s="1"/>
      <c r="AAX287" s="1"/>
      <c r="AAY287" s="1"/>
      <c r="AAZ287" s="1"/>
      <c r="ABA287" s="1"/>
      <c r="ABB287" s="1"/>
      <c r="ABC287" s="1"/>
      <c r="ABD287" s="1"/>
      <c r="ABE287" s="1"/>
      <c r="ABF287" s="1"/>
      <c r="ABG287" s="1"/>
      <c r="ABH287" s="1"/>
      <c r="ABI287" s="1"/>
      <c r="ABJ287" s="1"/>
      <c r="ABK287" s="1"/>
      <c r="ABL287" s="1"/>
      <c r="ABM287" s="1"/>
      <c r="ABN287" s="1"/>
      <c r="ABO287" s="1"/>
      <c r="ABP287" s="1"/>
      <c r="ABQ287" s="1"/>
      <c r="ABR287" s="1"/>
      <c r="ABS287" s="1"/>
      <c r="ABT287" s="1"/>
      <c r="ABU287" s="1"/>
      <c r="ABV287" s="1"/>
      <c r="ABW287" s="1"/>
      <c r="ABX287" s="1"/>
      <c r="ABY287" s="1"/>
      <c r="ABZ287" s="1"/>
      <c r="ACA287" s="1"/>
      <c r="ACB287" s="1"/>
      <c r="ACC287" s="1"/>
      <c r="ACD287" s="1"/>
      <c r="ACE287" s="1"/>
      <c r="ACF287" s="1"/>
      <c r="ACG287" s="1"/>
      <c r="ACH287" s="1"/>
      <c r="ACI287" s="1"/>
      <c r="ACJ287" s="1"/>
      <c r="ACK287" s="1"/>
      <c r="ACL287" s="1"/>
      <c r="ACM287" s="1"/>
      <c r="ACN287" s="1"/>
      <c r="ACO287" s="1"/>
      <c r="ACP287" s="1"/>
      <c r="ACQ287" s="1"/>
      <c r="ACR287" s="1"/>
      <c r="ACS287" s="1"/>
      <c r="ACT287" s="1"/>
      <c r="ACU287" s="1"/>
      <c r="ACV287" s="1"/>
      <c r="ACW287" s="1"/>
      <c r="ACX287" s="1"/>
      <c r="ACY287" s="1"/>
      <c r="ACZ287" s="1"/>
      <c r="ADA287" s="1"/>
      <c r="ADB287" s="1"/>
      <c r="ADC287" s="1"/>
      <c r="ADD287" s="1"/>
      <c r="ADE287" s="1"/>
      <c r="ADF287" s="1"/>
      <c r="ADG287" s="1"/>
      <c r="ADH287" s="1"/>
      <c r="ADI287" s="1"/>
      <c r="ADJ287" s="1"/>
      <c r="ADK287" s="1"/>
      <c r="ADL287" s="1"/>
      <c r="ADM287" s="1"/>
      <c r="ADN287" s="1"/>
      <c r="ADO287" s="1"/>
      <c r="ADP287" s="1"/>
      <c r="ADQ287" s="1"/>
      <c r="ADR287" s="1"/>
      <c r="ADS287" s="1"/>
      <c r="ADT287" s="1"/>
      <c r="ADU287" s="1"/>
      <c r="ADV287" s="1"/>
      <c r="ADW287" s="1"/>
      <c r="ADX287" s="1"/>
      <c r="ADY287" s="1"/>
      <c r="ADZ287" s="1"/>
      <c r="AEA287" s="1"/>
      <c r="AEB287" s="1"/>
      <c r="AEC287" s="1"/>
      <c r="AED287" s="1"/>
      <c r="AEE287" s="1"/>
      <c r="AEF287" s="1"/>
      <c r="AEG287" s="1"/>
      <c r="AEH287" s="1"/>
      <c r="AEI287" s="1"/>
      <c r="AEJ287" s="1"/>
      <c r="AEK287" s="1"/>
      <c r="AEL287" s="1"/>
      <c r="AEM287" s="1"/>
      <c r="AEN287" s="1"/>
      <c r="AEO287" s="1"/>
      <c r="AEP287" s="1"/>
      <c r="AEQ287" s="1"/>
      <c r="AER287" s="1"/>
      <c r="AES287" s="1"/>
      <c r="AET287" s="1"/>
      <c r="AEU287" s="1"/>
      <c r="AEV287" s="1"/>
      <c r="AEW287" s="1"/>
      <c r="AEX287" s="1"/>
      <c r="AEY287" s="1"/>
      <c r="AEZ287" s="1"/>
      <c r="AFA287" s="1"/>
      <c r="AFB287" s="1"/>
      <c r="AFC287" s="1"/>
      <c r="AFD287" s="1"/>
      <c r="AFE287" s="1"/>
      <c r="AFF287" s="1"/>
      <c r="AFG287" s="1"/>
      <c r="AFH287" s="1"/>
      <c r="AFI287" s="1"/>
      <c r="AFJ287" s="1"/>
      <c r="AFK287" s="1"/>
      <c r="AFL287" s="1"/>
      <c r="AFM287" s="1"/>
      <c r="AFN287" s="1"/>
      <c r="AFO287" s="1"/>
      <c r="AFP287" s="1"/>
      <c r="AFQ287" s="1"/>
      <c r="AFR287" s="1"/>
      <c r="AFS287" s="1"/>
      <c r="AFT287" s="1"/>
      <c r="AFU287" s="1"/>
      <c r="AFV287" s="1"/>
      <c r="AFW287" s="1"/>
      <c r="AFX287" s="1"/>
      <c r="AFY287" s="1"/>
      <c r="AFZ287" s="1"/>
      <c r="AGA287" s="1"/>
      <c r="AGB287" s="1"/>
      <c r="AGC287" s="1"/>
      <c r="AGD287" s="1"/>
      <c r="AGE287" s="1"/>
      <c r="AGF287" s="1"/>
      <c r="AGG287" s="1"/>
      <c r="AGH287" s="1"/>
      <c r="AGI287" s="1"/>
      <c r="AGJ287" s="1"/>
      <c r="AGK287" s="1"/>
      <c r="AGL287" s="1"/>
      <c r="AGM287" s="1"/>
      <c r="AGN287" s="1"/>
      <c r="AGO287" s="1"/>
      <c r="AGP287" s="1"/>
      <c r="AGQ287" s="1"/>
      <c r="AGR287" s="1"/>
      <c r="AGS287" s="1"/>
      <c r="AGT287" s="1"/>
      <c r="AGU287" s="1"/>
      <c r="AGV287" s="1"/>
      <c r="AGW287" s="1"/>
      <c r="AGX287" s="1"/>
      <c r="AGY287" s="1"/>
      <c r="AGZ287" s="1"/>
      <c r="AHA287" s="1"/>
      <c r="AHB287" s="1"/>
      <c r="AHC287" s="1"/>
      <c r="AHD287" s="1"/>
      <c r="AHE287" s="1"/>
      <c r="AHF287" s="1"/>
      <c r="AHG287" s="1"/>
      <c r="AHH287" s="1"/>
      <c r="AHI287" s="1"/>
      <c r="AHJ287" s="1"/>
      <c r="AHK287" s="1"/>
      <c r="AHL287" s="1"/>
      <c r="AHM287" s="1"/>
      <c r="AHN287" s="1"/>
      <c r="AHO287" s="1"/>
      <c r="AHP287" s="1"/>
      <c r="AHQ287" s="1"/>
      <c r="AHR287" s="1"/>
      <c r="AHS287" s="1"/>
      <c r="AHT287" s="1"/>
      <c r="AHU287" s="1"/>
      <c r="AHV287" s="1"/>
      <c r="AHW287" s="1"/>
      <c r="AHX287" s="1"/>
      <c r="AHY287" s="1"/>
      <c r="AHZ287" s="1"/>
      <c r="AIA287" s="1"/>
      <c r="AIB287" s="1"/>
      <c r="AIC287" s="1"/>
      <c r="AID287" s="1"/>
      <c r="AIE287" s="1"/>
      <c r="AIF287" s="1"/>
      <c r="AIG287" s="1"/>
      <c r="AIH287" s="1"/>
      <c r="AII287" s="1"/>
      <c r="AIJ287" s="1"/>
      <c r="AIK287" s="1"/>
      <c r="AIL287" s="1"/>
      <c r="AIM287" s="1"/>
      <c r="AIN287" s="1"/>
      <c r="AIO287" s="1"/>
      <c r="AIP287" s="1"/>
      <c r="AIQ287" s="1"/>
      <c r="AIR287" s="1"/>
      <c r="AIS287" s="1"/>
      <c r="AIT287" s="1"/>
      <c r="AIU287" s="1"/>
      <c r="AIV287" s="1"/>
      <c r="AIW287" s="1"/>
      <c r="AIX287" s="1"/>
      <c r="AIY287" s="1"/>
      <c r="AIZ287" s="1"/>
      <c r="AJA287" s="1"/>
      <c r="AJB287" s="1"/>
      <c r="AJC287" s="1"/>
      <c r="AJD287" s="1"/>
      <c r="AJE287" s="1"/>
      <c r="AJF287" s="1"/>
      <c r="AJG287" s="1"/>
      <c r="AJH287" s="1"/>
      <c r="AJI287" s="1"/>
      <c r="AJJ287" s="1"/>
      <c r="AJK287" s="1"/>
      <c r="AJL287" s="1"/>
      <c r="AJM287" s="1"/>
      <c r="AJN287" s="1"/>
      <c r="AJO287" s="1"/>
      <c r="AJP287" s="1"/>
      <c r="AJQ287" s="1"/>
      <c r="AJR287" s="1"/>
      <c r="AJS287" s="1"/>
      <c r="AJT287" s="1"/>
      <c r="AJU287" s="1"/>
      <c r="AJV287" s="1"/>
      <c r="AJW287" s="1"/>
      <c r="AJX287" s="1"/>
      <c r="AJY287" s="1"/>
      <c r="AJZ287" s="1"/>
      <c r="AKA287" s="1"/>
      <c r="AKB287" s="1"/>
      <c r="AKC287" s="1"/>
      <c r="AKD287" s="1"/>
      <c r="AKE287" s="1"/>
      <c r="AKF287" s="1"/>
      <c r="AKG287" s="1"/>
      <c r="AKH287" s="1"/>
      <c r="AKI287" s="1"/>
      <c r="AKJ287" s="1"/>
      <c r="AKK287" s="1"/>
      <c r="AKL287" s="1"/>
      <c r="AKM287" s="1"/>
      <c r="AKN287" s="1"/>
      <c r="AKO287" s="1"/>
      <c r="AKP287" s="1"/>
      <c r="AKQ287" s="1"/>
      <c r="AKR287" s="1"/>
      <c r="AKS287" s="1"/>
      <c r="AKT287" s="1"/>
      <c r="AKU287" s="1"/>
      <c r="AKV287" s="1"/>
      <c r="AKW287" s="1"/>
      <c r="AKX287" s="1"/>
      <c r="AKY287" s="1"/>
      <c r="AKZ287" s="1"/>
      <c r="ALA287" s="1"/>
      <c r="ALB287" s="1"/>
      <c r="ALC287" s="1"/>
      <c r="ALD287" s="1"/>
      <c r="ALE287" s="1"/>
      <c r="ALF287" s="1"/>
      <c r="ALG287" s="1"/>
      <c r="ALH287" s="1"/>
      <c r="ALI287" s="1"/>
      <c r="ALJ287" s="1"/>
      <c r="ALK287" s="1"/>
      <c r="ALL287" s="1"/>
      <c r="ALM287" s="1"/>
      <c r="ALN287" s="1"/>
      <c r="ALO287" s="1"/>
      <c r="ALP287" s="1"/>
      <c r="ALQ287" s="1"/>
      <c r="ALR287" s="1"/>
      <c r="ALS287" s="1"/>
      <c r="ALT287" s="1"/>
      <c r="ALU287" s="1"/>
      <c r="ALV287" s="1"/>
      <c r="ALW287" s="1"/>
      <c r="ALX287" s="1"/>
      <c r="ALY287" s="1"/>
      <c r="ALZ287" s="1"/>
      <c r="AMA287" s="1"/>
      <c r="AMB287" s="1"/>
      <c r="AMC287" s="1"/>
      <c r="AMD287" s="1"/>
      <c r="AME287" s="1"/>
      <c r="AMF287" s="1"/>
      <c r="AMG287" s="1"/>
      <c r="AMH287" s="1"/>
      <c r="AMI287" s="1"/>
      <c r="AMJ287" s="1"/>
    </row>
    <row r="288" spans="1:1024" x14ac:dyDescent="0.25">
      <c r="A288" s="35">
        <v>280</v>
      </c>
      <c r="B288" s="3" t="s">
        <v>10</v>
      </c>
      <c r="C288" s="23">
        <f>SUM(D288:I288)</f>
        <v>0</v>
      </c>
      <c r="D288" s="2">
        <f>D292</f>
        <v>0</v>
      </c>
      <c r="E288" s="2">
        <f t="shared" si="115"/>
        <v>0</v>
      </c>
      <c r="F288" s="2">
        <f t="shared" si="115"/>
        <v>0</v>
      </c>
      <c r="G288" s="2">
        <f t="shared" si="115"/>
        <v>0</v>
      </c>
      <c r="H288" s="2">
        <f t="shared" si="115"/>
        <v>0</v>
      </c>
      <c r="I288" s="2">
        <f t="shared" si="115"/>
        <v>0</v>
      </c>
      <c r="J288" s="23"/>
      <c r="K288" s="1"/>
      <c r="L288" s="1"/>
      <c r="M288" s="6"/>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c r="JL288" s="1"/>
      <c r="JM288" s="1"/>
      <c r="JN288" s="1"/>
      <c r="JO288" s="1"/>
      <c r="JP288" s="1"/>
      <c r="JQ288" s="1"/>
      <c r="JR288" s="1"/>
      <c r="JS288" s="1"/>
      <c r="JT288" s="1"/>
      <c r="JU288" s="1"/>
      <c r="JV288" s="1"/>
      <c r="JW288" s="1"/>
      <c r="JX288" s="1"/>
      <c r="JY288" s="1"/>
      <c r="JZ288" s="1"/>
      <c r="KA288" s="1"/>
      <c r="KB288" s="1"/>
      <c r="KC288" s="1"/>
      <c r="KD288" s="1"/>
      <c r="KE288" s="1"/>
      <c r="KF288" s="1"/>
      <c r="KG288" s="1"/>
      <c r="KH288" s="1"/>
      <c r="KI288" s="1"/>
      <c r="KJ288" s="1"/>
      <c r="KK288" s="1"/>
      <c r="KL288" s="1"/>
      <c r="KM288" s="1"/>
      <c r="KN288" s="1"/>
      <c r="KO288" s="1"/>
      <c r="KP288" s="1"/>
      <c r="KQ288" s="1"/>
      <c r="KR288" s="1"/>
      <c r="KS288" s="1"/>
      <c r="KT288" s="1"/>
      <c r="KU288" s="1"/>
      <c r="KV288" s="1"/>
      <c r="KW288" s="1"/>
      <c r="KX288" s="1"/>
      <c r="KY288" s="1"/>
      <c r="KZ288" s="1"/>
      <c r="LA288" s="1"/>
      <c r="LB288" s="1"/>
      <c r="LC288" s="1"/>
      <c r="LD288" s="1"/>
      <c r="LE288" s="1"/>
      <c r="LF288" s="1"/>
      <c r="LG288" s="1"/>
      <c r="LH288" s="1"/>
      <c r="LI288" s="1"/>
      <c r="LJ288" s="1"/>
      <c r="LK288" s="1"/>
      <c r="LL288" s="1"/>
      <c r="LM288" s="1"/>
      <c r="LN288" s="1"/>
      <c r="LO288" s="1"/>
      <c r="LP288" s="1"/>
      <c r="LQ288" s="1"/>
      <c r="LR288" s="1"/>
      <c r="LS288" s="1"/>
      <c r="LT288" s="1"/>
      <c r="LU288" s="1"/>
      <c r="LV288" s="1"/>
      <c r="LW288" s="1"/>
      <c r="LX288" s="1"/>
      <c r="LY288" s="1"/>
      <c r="LZ288" s="1"/>
      <c r="MA288" s="1"/>
      <c r="MB288" s="1"/>
      <c r="MC288" s="1"/>
      <c r="MD288" s="1"/>
      <c r="ME288" s="1"/>
      <c r="MF288" s="1"/>
      <c r="MG288" s="1"/>
      <c r="MH288" s="1"/>
      <c r="MI288" s="1"/>
      <c r="MJ288" s="1"/>
      <c r="MK288" s="1"/>
      <c r="ML288" s="1"/>
      <c r="MM288" s="1"/>
      <c r="MN288" s="1"/>
      <c r="MO288" s="1"/>
      <c r="MP288" s="1"/>
      <c r="MQ288" s="1"/>
      <c r="MR288" s="1"/>
      <c r="MS288" s="1"/>
      <c r="MT288" s="1"/>
      <c r="MU288" s="1"/>
      <c r="MV288" s="1"/>
      <c r="MW288" s="1"/>
      <c r="MX288" s="1"/>
      <c r="MY288" s="1"/>
      <c r="MZ288" s="1"/>
      <c r="NA288" s="1"/>
      <c r="NB288" s="1"/>
      <c r="NC288" s="1"/>
      <c r="ND288" s="1"/>
      <c r="NE288" s="1"/>
      <c r="NF288" s="1"/>
      <c r="NG288" s="1"/>
      <c r="NH288" s="1"/>
      <c r="NI288" s="1"/>
      <c r="NJ288" s="1"/>
      <c r="NK288" s="1"/>
      <c r="NL288" s="1"/>
      <c r="NM288" s="1"/>
      <c r="NN288" s="1"/>
      <c r="NO288" s="1"/>
      <c r="NP288" s="1"/>
      <c r="NQ288" s="1"/>
      <c r="NR288" s="1"/>
      <c r="NS288" s="1"/>
      <c r="NT288" s="1"/>
      <c r="NU288" s="1"/>
      <c r="NV288" s="1"/>
      <c r="NW288" s="1"/>
      <c r="NX288" s="1"/>
      <c r="NY288" s="1"/>
      <c r="NZ288" s="1"/>
      <c r="OA288" s="1"/>
      <c r="OB288" s="1"/>
      <c r="OC288" s="1"/>
      <c r="OD288" s="1"/>
      <c r="OE288" s="1"/>
      <c r="OF288" s="1"/>
      <c r="OG288" s="1"/>
      <c r="OH288" s="1"/>
      <c r="OI288" s="1"/>
      <c r="OJ288" s="1"/>
      <c r="OK288" s="1"/>
      <c r="OL288" s="1"/>
      <c r="OM288" s="1"/>
      <c r="ON288" s="1"/>
      <c r="OO288" s="1"/>
      <c r="OP288" s="1"/>
      <c r="OQ288" s="1"/>
      <c r="OR288" s="1"/>
      <c r="OS288" s="1"/>
      <c r="OT288" s="1"/>
      <c r="OU288" s="1"/>
      <c r="OV288" s="1"/>
      <c r="OW288" s="1"/>
      <c r="OX288" s="1"/>
      <c r="OY288" s="1"/>
      <c r="OZ288" s="1"/>
      <c r="PA288" s="1"/>
      <c r="PB288" s="1"/>
      <c r="PC288" s="1"/>
      <c r="PD288" s="1"/>
      <c r="PE288" s="1"/>
      <c r="PF288" s="1"/>
      <c r="PG288" s="1"/>
      <c r="PH288" s="1"/>
      <c r="PI288" s="1"/>
      <c r="PJ288" s="1"/>
      <c r="PK288" s="1"/>
      <c r="PL288" s="1"/>
      <c r="PM288" s="1"/>
      <c r="PN288" s="1"/>
      <c r="PO288" s="1"/>
      <c r="PP288" s="1"/>
      <c r="PQ288" s="1"/>
      <c r="PR288" s="1"/>
      <c r="PS288" s="1"/>
      <c r="PT288" s="1"/>
      <c r="PU288" s="1"/>
      <c r="PV288" s="1"/>
      <c r="PW288" s="1"/>
      <c r="PX288" s="1"/>
      <c r="PY288" s="1"/>
      <c r="PZ288" s="1"/>
      <c r="QA288" s="1"/>
      <c r="QB288" s="1"/>
      <c r="QC288" s="1"/>
      <c r="QD288" s="1"/>
      <c r="QE288" s="1"/>
      <c r="QF288" s="1"/>
      <c r="QG288" s="1"/>
      <c r="QH288" s="1"/>
      <c r="QI288" s="1"/>
      <c r="QJ288" s="1"/>
      <c r="QK288" s="1"/>
      <c r="QL288" s="1"/>
      <c r="QM288" s="1"/>
      <c r="QN288" s="1"/>
      <c r="QO288" s="1"/>
      <c r="QP288" s="1"/>
      <c r="QQ288" s="1"/>
      <c r="QR288" s="1"/>
      <c r="QS288" s="1"/>
      <c r="QT288" s="1"/>
      <c r="QU288" s="1"/>
      <c r="QV288" s="1"/>
      <c r="QW288" s="1"/>
      <c r="QX288" s="1"/>
      <c r="QY288" s="1"/>
      <c r="QZ288" s="1"/>
      <c r="RA288" s="1"/>
      <c r="RB288" s="1"/>
      <c r="RC288" s="1"/>
      <c r="RD288" s="1"/>
      <c r="RE288" s="1"/>
      <c r="RF288" s="1"/>
      <c r="RG288" s="1"/>
      <c r="RH288" s="1"/>
      <c r="RI288" s="1"/>
      <c r="RJ288" s="1"/>
      <c r="RK288" s="1"/>
      <c r="RL288" s="1"/>
      <c r="RM288" s="1"/>
      <c r="RN288" s="1"/>
      <c r="RO288" s="1"/>
      <c r="RP288" s="1"/>
      <c r="RQ288" s="1"/>
      <c r="RR288" s="1"/>
      <c r="RS288" s="1"/>
      <c r="RT288" s="1"/>
      <c r="RU288" s="1"/>
      <c r="RV288" s="1"/>
      <c r="RW288" s="1"/>
      <c r="RX288" s="1"/>
      <c r="RY288" s="1"/>
      <c r="RZ288" s="1"/>
      <c r="SA288" s="1"/>
      <c r="SB288" s="1"/>
      <c r="SC288" s="1"/>
      <c r="SD288" s="1"/>
      <c r="SE288" s="1"/>
      <c r="SF288" s="1"/>
      <c r="SG288" s="1"/>
      <c r="SH288" s="1"/>
      <c r="SI288" s="1"/>
      <c r="SJ288" s="1"/>
      <c r="SK288" s="1"/>
      <c r="SL288" s="1"/>
      <c r="SM288" s="1"/>
      <c r="SN288" s="1"/>
      <c r="SO288" s="1"/>
      <c r="SP288" s="1"/>
      <c r="SQ288" s="1"/>
      <c r="SR288" s="1"/>
      <c r="SS288" s="1"/>
      <c r="ST288" s="1"/>
      <c r="SU288" s="1"/>
      <c r="SV288" s="1"/>
      <c r="SW288" s="1"/>
      <c r="SX288" s="1"/>
      <c r="SY288" s="1"/>
      <c r="SZ288" s="1"/>
      <c r="TA288" s="1"/>
      <c r="TB288" s="1"/>
      <c r="TC288" s="1"/>
      <c r="TD288" s="1"/>
      <c r="TE288" s="1"/>
      <c r="TF288" s="1"/>
      <c r="TG288" s="1"/>
      <c r="TH288" s="1"/>
      <c r="TI288" s="1"/>
      <c r="TJ288" s="1"/>
      <c r="TK288" s="1"/>
      <c r="TL288" s="1"/>
      <c r="TM288" s="1"/>
      <c r="TN288" s="1"/>
      <c r="TO288" s="1"/>
      <c r="TP288" s="1"/>
      <c r="TQ288" s="1"/>
      <c r="TR288" s="1"/>
      <c r="TS288" s="1"/>
      <c r="TT288" s="1"/>
      <c r="TU288" s="1"/>
      <c r="TV288" s="1"/>
      <c r="TW288" s="1"/>
      <c r="TX288" s="1"/>
      <c r="TY288" s="1"/>
      <c r="TZ288" s="1"/>
      <c r="UA288" s="1"/>
      <c r="UB288" s="1"/>
      <c r="UC288" s="1"/>
      <c r="UD288" s="1"/>
      <c r="UE288" s="1"/>
      <c r="UF288" s="1"/>
      <c r="UG288" s="1"/>
      <c r="UH288" s="1"/>
      <c r="UI288" s="1"/>
      <c r="UJ288" s="1"/>
      <c r="UK288" s="1"/>
      <c r="UL288" s="1"/>
      <c r="UM288" s="1"/>
      <c r="UN288" s="1"/>
      <c r="UO288" s="1"/>
      <c r="UP288" s="1"/>
      <c r="UQ288" s="1"/>
      <c r="UR288" s="1"/>
      <c r="US288" s="1"/>
      <c r="UT288" s="1"/>
      <c r="UU288" s="1"/>
      <c r="UV288" s="1"/>
      <c r="UW288" s="1"/>
      <c r="UX288" s="1"/>
      <c r="UY288" s="1"/>
      <c r="UZ288" s="1"/>
      <c r="VA288" s="1"/>
      <c r="VB288" s="1"/>
      <c r="VC288" s="1"/>
      <c r="VD288" s="1"/>
      <c r="VE288" s="1"/>
      <c r="VF288" s="1"/>
      <c r="VG288" s="1"/>
      <c r="VH288" s="1"/>
      <c r="VI288" s="1"/>
      <c r="VJ288" s="1"/>
      <c r="VK288" s="1"/>
      <c r="VL288" s="1"/>
      <c r="VM288" s="1"/>
      <c r="VN288" s="1"/>
      <c r="VO288" s="1"/>
      <c r="VP288" s="1"/>
      <c r="VQ288" s="1"/>
      <c r="VR288" s="1"/>
      <c r="VS288" s="1"/>
      <c r="VT288" s="1"/>
      <c r="VU288" s="1"/>
      <c r="VV288" s="1"/>
      <c r="VW288" s="1"/>
      <c r="VX288" s="1"/>
      <c r="VY288" s="1"/>
      <c r="VZ288" s="1"/>
      <c r="WA288" s="1"/>
      <c r="WB288" s="1"/>
      <c r="WC288" s="1"/>
      <c r="WD288" s="1"/>
      <c r="WE288" s="1"/>
      <c r="WF288" s="1"/>
      <c r="WG288" s="1"/>
      <c r="WH288" s="1"/>
      <c r="WI288" s="1"/>
      <c r="WJ288" s="1"/>
      <c r="WK288" s="1"/>
      <c r="WL288" s="1"/>
      <c r="WM288" s="1"/>
      <c r="WN288" s="1"/>
      <c r="WO288" s="1"/>
      <c r="WP288" s="1"/>
      <c r="WQ288" s="1"/>
      <c r="WR288" s="1"/>
      <c r="WS288" s="1"/>
      <c r="WT288" s="1"/>
      <c r="WU288" s="1"/>
      <c r="WV288" s="1"/>
      <c r="WW288" s="1"/>
      <c r="WX288" s="1"/>
      <c r="WY288" s="1"/>
      <c r="WZ288" s="1"/>
      <c r="XA288" s="1"/>
      <c r="XB288" s="1"/>
      <c r="XC288" s="1"/>
      <c r="XD288" s="1"/>
      <c r="XE288" s="1"/>
      <c r="XF288" s="1"/>
      <c r="XG288" s="1"/>
      <c r="XH288" s="1"/>
      <c r="XI288" s="1"/>
      <c r="XJ288" s="1"/>
      <c r="XK288" s="1"/>
      <c r="XL288" s="1"/>
      <c r="XM288" s="1"/>
      <c r="XN288" s="1"/>
      <c r="XO288" s="1"/>
      <c r="XP288" s="1"/>
      <c r="XQ288" s="1"/>
      <c r="XR288" s="1"/>
      <c r="XS288" s="1"/>
      <c r="XT288" s="1"/>
      <c r="XU288" s="1"/>
      <c r="XV288" s="1"/>
      <c r="XW288" s="1"/>
      <c r="XX288" s="1"/>
      <c r="XY288" s="1"/>
      <c r="XZ288" s="1"/>
      <c r="YA288" s="1"/>
      <c r="YB288" s="1"/>
      <c r="YC288" s="1"/>
      <c r="YD288" s="1"/>
      <c r="YE288" s="1"/>
      <c r="YF288" s="1"/>
      <c r="YG288" s="1"/>
      <c r="YH288" s="1"/>
      <c r="YI288" s="1"/>
      <c r="YJ288" s="1"/>
      <c r="YK288" s="1"/>
      <c r="YL288" s="1"/>
      <c r="YM288" s="1"/>
      <c r="YN288" s="1"/>
      <c r="YO288" s="1"/>
      <c r="YP288" s="1"/>
      <c r="YQ288" s="1"/>
      <c r="YR288" s="1"/>
      <c r="YS288" s="1"/>
      <c r="YT288" s="1"/>
      <c r="YU288" s="1"/>
      <c r="YV288" s="1"/>
      <c r="YW288" s="1"/>
      <c r="YX288" s="1"/>
      <c r="YY288" s="1"/>
      <c r="YZ288" s="1"/>
      <c r="ZA288" s="1"/>
      <c r="ZB288" s="1"/>
      <c r="ZC288" s="1"/>
      <c r="ZD288" s="1"/>
      <c r="ZE288" s="1"/>
      <c r="ZF288" s="1"/>
      <c r="ZG288" s="1"/>
      <c r="ZH288" s="1"/>
      <c r="ZI288" s="1"/>
      <c r="ZJ288" s="1"/>
      <c r="ZK288" s="1"/>
      <c r="ZL288" s="1"/>
      <c r="ZM288" s="1"/>
      <c r="ZN288" s="1"/>
      <c r="ZO288" s="1"/>
      <c r="ZP288" s="1"/>
      <c r="ZQ288" s="1"/>
      <c r="ZR288" s="1"/>
      <c r="ZS288" s="1"/>
      <c r="ZT288" s="1"/>
      <c r="ZU288" s="1"/>
      <c r="ZV288" s="1"/>
      <c r="ZW288" s="1"/>
      <c r="ZX288" s="1"/>
      <c r="ZY288" s="1"/>
      <c r="ZZ288" s="1"/>
      <c r="AAA288" s="1"/>
      <c r="AAB288" s="1"/>
      <c r="AAC288" s="1"/>
      <c r="AAD288" s="1"/>
      <c r="AAE288" s="1"/>
      <c r="AAF288" s="1"/>
      <c r="AAG288" s="1"/>
      <c r="AAH288" s="1"/>
      <c r="AAI288" s="1"/>
      <c r="AAJ288" s="1"/>
      <c r="AAK288" s="1"/>
      <c r="AAL288" s="1"/>
      <c r="AAM288" s="1"/>
      <c r="AAN288" s="1"/>
      <c r="AAO288" s="1"/>
      <c r="AAP288" s="1"/>
      <c r="AAQ288" s="1"/>
      <c r="AAR288" s="1"/>
      <c r="AAS288" s="1"/>
      <c r="AAT288" s="1"/>
      <c r="AAU288" s="1"/>
      <c r="AAV288" s="1"/>
      <c r="AAW288" s="1"/>
      <c r="AAX288" s="1"/>
      <c r="AAY288" s="1"/>
      <c r="AAZ288" s="1"/>
      <c r="ABA288" s="1"/>
      <c r="ABB288" s="1"/>
      <c r="ABC288" s="1"/>
      <c r="ABD288" s="1"/>
      <c r="ABE288" s="1"/>
      <c r="ABF288" s="1"/>
      <c r="ABG288" s="1"/>
      <c r="ABH288" s="1"/>
      <c r="ABI288" s="1"/>
      <c r="ABJ288" s="1"/>
      <c r="ABK288" s="1"/>
      <c r="ABL288" s="1"/>
      <c r="ABM288" s="1"/>
      <c r="ABN288" s="1"/>
      <c r="ABO288" s="1"/>
      <c r="ABP288" s="1"/>
      <c r="ABQ288" s="1"/>
      <c r="ABR288" s="1"/>
      <c r="ABS288" s="1"/>
      <c r="ABT288" s="1"/>
      <c r="ABU288" s="1"/>
      <c r="ABV288" s="1"/>
      <c r="ABW288" s="1"/>
      <c r="ABX288" s="1"/>
      <c r="ABY288" s="1"/>
      <c r="ABZ288" s="1"/>
      <c r="ACA288" s="1"/>
      <c r="ACB288" s="1"/>
      <c r="ACC288" s="1"/>
      <c r="ACD288" s="1"/>
      <c r="ACE288" s="1"/>
      <c r="ACF288" s="1"/>
      <c r="ACG288" s="1"/>
      <c r="ACH288" s="1"/>
      <c r="ACI288" s="1"/>
      <c r="ACJ288" s="1"/>
      <c r="ACK288" s="1"/>
      <c r="ACL288" s="1"/>
      <c r="ACM288" s="1"/>
      <c r="ACN288" s="1"/>
      <c r="ACO288" s="1"/>
      <c r="ACP288" s="1"/>
      <c r="ACQ288" s="1"/>
      <c r="ACR288" s="1"/>
      <c r="ACS288" s="1"/>
      <c r="ACT288" s="1"/>
      <c r="ACU288" s="1"/>
      <c r="ACV288" s="1"/>
      <c r="ACW288" s="1"/>
      <c r="ACX288" s="1"/>
      <c r="ACY288" s="1"/>
      <c r="ACZ288" s="1"/>
      <c r="ADA288" s="1"/>
      <c r="ADB288" s="1"/>
      <c r="ADC288" s="1"/>
      <c r="ADD288" s="1"/>
      <c r="ADE288" s="1"/>
      <c r="ADF288" s="1"/>
      <c r="ADG288" s="1"/>
      <c r="ADH288" s="1"/>
      <c r="ADI288" s="1"/>
      <c r="ADJ288" s="1"/>
      <c r="ADK288" s="1"/>
      <c r="ADL288" s="1"/>
      <c r="ADM288" s="1"/>
      <c r="ADN288" s="1"/>
      <c r="ADO288" s="1"/>
      <c r="ADP288" s="1"/>
      <c r="ADQ288" s="1"/>
      <c r="ADR288" s="1"/>
      <c r="ADS288" s="1"/>
      <c r="ADT288" s="1"/>
      <c r="ADU288" s="1"/>
      <c r="ADV288" s="1"/>
      <c r="ADW288" s="1"/>
      <c r="ADX288" s="1"/>
      <c r="ADY288" s="1"/>
      <c r="ADZ288" s="1"/>
      <c r="AEA288" s="1"/>
      <c r="AEB288" s="1"/>
      <c r="AEC288" s="1"/>
      <c r="AED288" s="1"/>
      <c r="AEE288" s="1"/>
      <c r="AEF288" s="1"/>
      <c r="AEG288" s="1"/>
      <c r="AEH288" s="1"/>
      <c r="AEI288" s="1"/>
      <c r="AEJ288" s="1"/>
      <c r="AEK288" s="1"/>
      <c r="AEL288" s="1"/>
      <c r="AEM288" s="1"/>
      <c r="AEN288" s="1"/>
      <c r="AEO288" s="1"/>
      <c r="AEP288" s="1"/>
      <c r="AEQ288" s="1"/>
      <c r="AER288" s="1"/>
      <c r="AES288" s="1"/>
      <c r="AET288" s="1"/>
      <c r="AEU288" s="1"/>
      <c r="AEV288" s="1"/>
      <c r="AEW288" s="1"/>
      <c r="AEX288" s="1"/>
      <c r="AEY288" s="1"/>
      <c r="AEZ288" s="1"/>
      <c r="AFA288" s="1"/>
      <c r="AFB288" s="1"/>
      <c r="AFC288" s="1"/>
      <c r="AFD288" s="1"/>
      <c r="AFE288" s="1"/>
      <c r="AFF288" s="1"/>
      <c r="AFG288" s="1"/>
      <c r="AFH288" s="1"/>
      <c r="AFI288" s="1"/>
      <c r="AFJ288" s="1"/>
      <c r="AFK288" s="1"/>
      <c r="AFL288" s="1"/>
      <c r="AFM288" s="1"/>
      <c r="AFN288" s="1"/>
      <c r="AFO288" s="1"/>
      <c r="AFP288" s="1"/>
      <c r="AFQ288" s="1"/>
      <c r="AFR288" s="1"/>
      <c r="AFS288" s="1"/>
      <c r="AFT288" s="1"/>
      <c r="AFU288" s="1"/>
      <c r="AFV288" s="1"/>
      <c r="AFW288" s="1"/>
      <c r="AFX288" s="1"/>
      <c r="AFY288" s="1"/>
      <c r="AFZ288" s="1"/>
      <c r="AGA288" s="1"/>
      <c r="AGB288" s="1"/>
      <c r="AGC288" s="1"/>
      <c r="AGD288" s="1"/>
      <c r="AGE288" s="1"/>
      <c r="AGF288" s="1"/>
      <c r="AGG288" s="1"/>
      <c r="AGH288" s="1"/>
      <c r="AGI288" s="1"/>
      <c r="AGJ288" s="1"/>
      <c r="AGK288" s="1"/>
      <c r="AGL288" s="1"/>
      <c r="AGM288" s="1"/>
      <c r="AGN288" s="1"/>
      <c r="AGO288" s="1"/>
      <c r="AGP288" s="1"/>
      <c r="AGQ288" s="1"/>
      <c r="AGR288" s="1"/>
      <c r="AGS288" s="1"/>
      <c r="AGT288" s="1"/>
      <c r="AGU288" s="1"/>
      <c r="AGV288" s="1"/>
      <c r="AGW288" s="1"/>
      <c r="AGX288" s="1"/>
      <c r="AGY288" s="1"/>
      <c r="AGZ288" s="1"/>
      <c r="AHA288" s="1"/>
      <c r="AHB288" s="1"/>
      <c r="AHC288" s="1"/>
      <c r="AHD288" s="1"/>
      <c r="AHE288" s="1"/>
      <c r="AHF288" s="1"/>
      <c r="AHG288" s="1"/>
      <c r="AHH288" s="1"/>
      <c r="AHI288" s="1"/>
      <c r="AHJ288" s="1"/>
      <c r="AHK288" s="1"/>
      <c r="AHL288" s="1"/>
      <c r="AHM288" s="1"/>
      <c r="AHN288" s="1"/>
      <c r="AHO288" s="1"/>
      <c r="AHP288" s="1"/>
      <c r="AHQ288" s="1"/>
      <c r="AHR288" s="1"/>
      <c r="AHS288" s="1"/>
      <c r="AHT288" s="1"/>
      <c r="AHU288" s="1"/>
      <c r="AHV288" s="1"/>
      <c r="AHW288" s="1"/>
      <c r="AHX288" s="1"/>
      <c r="AHY288" s="1"/>
      <c r="AHZ288" s="1"/>
      <c r="AIA288" s="1"/>
      <c r="AIB288" s="1"/>
      <c r="AIC288" s="1"/>
      <c r="AID288" s="1"/>
      <c r="AIE288" s="1"/>
      <c r="AIF288" s="1"/>
      <c r="AIG288" s="1"/>
      <c r="AIH288" s="1"/>
      <c r="AII288" s="1"/>
      <c r="AIJ288" s="1"/>
      <c r="AIK288" s="1"/>
      <c r="AIL288" s="1"/>
      <c r="AIM288" s="1"/>
      <c r="AIN288" s="1"/>
      <c r="AIO288" s="1"/>
      <c r="AIP288" s="1"/>
      <c r="AIQ288" s="1"/>
      <c r="AIR288" s="1"/>
      <c r="AIS288" s="1"/>
      <c r="AIT288" s="1"/>
      <c r="AIU288" s="1"/>
      <c r="AIV288" s="1"/>
      <c r="AIW288" s="1"/>
      <c r="AIX288" s="1"/>
      <c r="AIY288" s="1"/>
      <c r="AIZ288" s="1"/>
      <c r="AJA288" s="1"/>
      <c r="AJB288" s="1"/>
      <c r="AJC288" s="1"/>
      <c r="AJD288" s="1"/>
      <c r="AJE288" s="1"/>
      <c r="AJF288" s="1"/>
      <c r="AJG288" s="1"/>
      <c r="AJH288" s="1"/>
      <c r="AJI288" s="1"/>
      <c r="AJJ288" s="1"/>
      <c r="AJK288" s="1"/>
      <c r="AJL288" s="1"/>
      <c r="AJM288" s="1"/>
      <c r="AJN288" s="1"/>
      <c r="AJO288" s="1"/>
      <c r="AJP288" s="1"/>
      <c r="AJQ288" s="1"/>
      <c r="AJR288" s="1"/>
      <c r="AJS288" s="1"/>
      <c r="AJT288" s="1"/>
      <c r="AJU288" s="1"/>
      <c r="AJV288" s="1"/>
      <c r="AJW288" s="1"/>
      <c r="AJX288" s="1"/>
      <c r="AJY288" s="1"/>
      <c r="AJZ288" s="1"/>
      <c r="AKA288" s="1"/>
      <c r="AKB288" s="1"/>
      <c r="AKC288" s="1"/>
      <c r="AKD288" s="1"/>
      <c r="AKE288" s="1"/>
      <c r="AKF288" s="1"/>
      <c r="AKG288" s="1"/>
      <c r="AKH288" s="1"/>
      <c r="AKI288" s="1"/>
      <c r="AKJ288" s="1"/>
      <c r="AKK288" s="1"/>
      <c r="AKL288" s="1"/>
      <c r="AKM288" s="1"/>
      <c r="AKN288" s="1"/>
      <c r="AKO288" s="1"/>
      <c r="AKP288" s="1"/>
      <c r="AKQ288" s="1"/>
      <c r="AKR288" s="1"/>
      <c r="AKS288" s="1"/>
      <c r="AKT288" s="1"/>
      <c r="AKU288" s="1"/>
      <c r="AKV288" s="1"/>
      <c r="AKW288" s="1"/>
      <c r="AKX288" s="1"/>
      <c r="AKY288" s="1"/>
      <c r="AKZ288" s="1"/>
      <c r="ALA288" s="1"/>
      <c r="ALB288" s="1"/>
      <c r="ALC288" s="1"/>
      <c r="ALD288" s="1"/>
      <c r="ALE288" s="1"/>
      <c r="ALF288" s="1"/>
      <c r="ALG288" s="1"/>
      <c r="ALH288" s="1"/>
      <c r="ALI288" s="1"/>
      <c r="ALJ288" s="1"/>
      <c r="ALK288" s="1"/>
      <c r="ALL288" s="1"/>
      <c r="ALM288" s="1"/>
      <c r="ALN288" s="1"/>
      <c r="ALO288" s="1"/>
      <c r="ALP288" s="1"/>
      <c r="ALQ288" s="1"/>
      <c r="ALR288" s="1"/>
      <c r="ALS288" s="1"/>
      <c r="ALT288" s="1"/>
      <c r="ALU288" s="1"/>
      <c r="ALV288" s="1"/>
      <c r="ALW288" s="1"/>
      <c r="ALX288" s="1"/>
      <c r="ALY288" s="1"/>
      <c r="ALZ288" s="1"/>
      <c r="AMA288" s="1"/>
      <c r="AMB288" s="1"/>
      <c r="AMC288" s="1"/>
      <c r="AMD288" s="1"/>
      <c r="AME288" s="1"/>
      <c r="AMF288" s="1"/>
      <c r="AMG288" s="1"/>
      <c r="AMH288" s="1"/>
      <c r="AMI288" s="1"/>
      <c r="AMJ288" s="1"/>
    </row>
    <row r="289" spans="1:1024" s="11" customFormat="1" x14ac:dyDescent="0.25">
      <c r="A289" s="35">
        <v>281</v>
      </c>
      <c r="B289" s="3" t="s">
        <v>11</v>
      </c>
      <c r="C289" s="23">
        <f>SUM(D289:I289)</f>
        <v>0</v>
      </c>
      <c r="D289" s="2">
        <f>D293</f>
        <v>0</v>
      </c>
      <c r="E289" s="2">
        <f t="shared" si="115"/>
        <v>0</v>
      </c>
      <c r="F289" s="2">
        <f t="shared" si="115"/>
        <v>0</v>
      </c>
      <c r="G289" s="2">
        <f t="shared" si="115"/>
        <v>0</v>
      </c>
      <c r="H289" s="2">
        <f t="shared" si="115"/>
        <v>0</v>
      </c>
      <c r="I289" s="2">
        <f t="shared" si="115"/>
        <v>0</v>
      </c>
      <c r="J289" s="23"/>
    </row>
    <row r="290" spans="1:1024" s="4" customFormat="1" ht="75" x14ac:dyDescent="0.25">
      <c r="A290" s="35">
        <v>282</v>
      </c>
      <c r="B290" s="15" t="s">
        <v>87</v>
      </c>
      <c r="C290" s="13">
        <f t="shared" ref="C290:I290" si="116">SUM(C291:C293)</f>
        <v>0</v>
      </c>
      <c r="D290" s="13">
        <f t="shared" si="116"/>
        <v>0</v>
      </c>
      <c r="E290" s="13">
        <f t="shared" si="116"/>
        <v>0</v>
      </c>
      <c r="F290" s="13">
        <f t="shared" si="116"/>
        <v>0</v>
      </c>
      <c r="G290" s="13">
        <f t="shared" si="116"/>
        <v>0</v>
      </c>
      <c r="H290" s="13">
        <f t="shared" si="116"/>
        <v>0</v>
      </c>
      <c r="I290" s="13">
        <f t="shared" si="116"/>
        <v>0</v>
      </c>
      <c r="J290" s="13" t="s">
        <v>79</v>
      </c>
    </row>
    <row r="291" spans="1:1024" x14ac:dyDescent="0.25">
      <c r="A291" s="35">
        <v>283</v>
      </c>
      <c r="B291" s="3" t="s">
        <v>9</v>
      </c>
      <c r="C291" s="23">
        <f>SUM(D291:I291)</f>
        <v>0</v>
      </c>
      <c r="D291" s="2">
        <v>0</v>
      </c>
      <c r="E291" s="2">
        <v>0</v>
      </c>
      <c r="F291" s="2">
        <v>0</v>
      </c>
      <c r="G291" s="2">
        <v>0</v>
      </c>
      <c r="H291" s="2">
        <v>0</v>
      </c>
      <c r="I291" s="2">
        <v>0</v>
      </c>
      <c r="J291" s="23"/>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c r="JL291" s="1"/>
      <c r="JM291" s="1"/>
      <c r="JN291" s="1"/>
      <c r="JO291" s="1"/>
      <c r="JP291" s="1"/>
      <c r="JQ291" s="1"/>
      <c r="JR291" s="1"/>
      <c r="JS291" s="1"/>
      <c r="JT291" s="1"/>
      <c r="JU291" s="1"/>
      <c r="JV291" s="1"/>
      <c r="JW291" s="1"/>
      <c r="JX291" s="1"/>
      <c r="JY291" s="1"/>
      <c r="JZ291" s="1"/>
      <c r="KA291" s="1"/>
      <c r="KB291" s="1"/>
      <c r="KC291" s="1"/>
      <c r="KD291" s="1"/>
      <c r="KE291" s="1"/>
      <c r="KF291" s="1"/>
      <c r="KG291" s="1"/>
      <c r="KH291" s="1"/>
      <c r="KI291" s="1"/>
      <c r="KJ291" s="1"/>
      <c r="KK291" s="1"/>
      <c r="KL291" s="1"/>
      <c r="KM291" s="1"/>
      <c r="KN291" s="1"/>
      <c r="KO291" s="1"/>
      <c r="KP291" s="1"/>
      <c r="KQ291" s="1"/>
      <c r="KR291" s="1"/>
      <c r="KS291" s="1"/>
      <c r="KT291" s="1"/>
      <c r="KU291" s="1"/>
      <c r="KV291" s="1"/>
      <c r="KW291" s="1"/>
      <c r="KX291" s="1"/>
      <c r="KY291" s="1"/>
      <c r="KZ291" s="1"/>
      <c r="LA291" s="1"/>
      <c r="LB291" s="1"/>
      <c r="LC291" s="1"/>
      <c r="LD291" s="1"/>
      <c r="LE291" s="1"/>
      <c r="LF291" s="1"/>
      <c r="LG291" s="1"/>
      <c r="LH291" s="1"/>
      <c r="LI291" s="1"/>
      <c r="LJ291" s="1"/>
      <c r="LK291" s="1"/>
      <c r="LL291" s="1"/>
      <c r="LM291" s="1"/>
      <c r="LN291" s="1"/>
      <c r="LO291" s="1"/>
      <c r="LP291" s="1"/>
      <c r="LQ291" s="1"/>
      <c r="LR291" s="1"/>
      <c r="LS291" s="1"/>
      <c r="LT291" s="1"/>
      <c r="LU291" s="1"/>
      <c r="LV291" s="1"/>
      <c r="LW291" s="1"/>
      <c r="LX291" s="1"/>
      <c r="LY291" s="1"/>
      <c r="LZ291" s="1"/>
      <c r="MA291" s="1"/>
      <c r="MB291" s="1"/>
      <c r="MC291" s="1"/>
      <c r="MD291" s="1"/>
      <c r="ME291" s="1"/>
      <c r="MF291" s="1"/>
      <c r="MG291" s="1"/>
      <c r="MH291" s="1"/>
      <c r="MI291" s="1"/>
      <c r="MJ291" s="1"/>
      <c r="MK291" s="1"/>
      <c r="ML291" s="1"/>
      <c r="MM291" s="1"/>
      <c r="MN291" s="1"/>
      <c r="MO291" s="1"/>
      <c r="MP291" s="1"/>
      <c r="MQ291" s="1"/>
      <c r="MR291" s="1"/>
      <c r="MS291" s="1"/>
      <c r="MT291" s="1"/>
      <c r="MU291" s="1"/>
      <c r="MV291" s="1"/>
      <c r="MW291" s="1"/>
      <c r="MX291" s="1"/>
      <c r="MY291" s="1"/>
      <c r="MZ291" s="1"/>
      <c r="NA291" s="1"/>
      <c r="NB291" s="1"/>
      <c r="NC291" s="1"/>
      <c r="ND291" s="1"/>
      <c r="NE291" s="1"/>
      <c r="NF291" s="1"/>
      <c r="NG291" s="1"/>
      <c r="NH291" s="1"/>
      <c r="NI291" s="1"/>
      <c r="NJ291" s="1"/>
      <c r="NK291" s="1"/>
      <c r="NL291" s="1"/>
      <c r="NM291" s="1"/>
      <c r="NN291" s="1"/>
      <c r="NO291" s="1"/>
      <c r="NP291" s="1"/>
      <c r="NQ291" s="1"/>
      <c r="NR291" s="1"/>
      <c r="NS291" s="1"/>
      <c r="NT291" s="1"/>
      <c r="NU291" s="1"/>
      <c r="NV291" s="1"/>
      <c r="NW291" s="1"/>
      <c r="NX291" s="1"/>
      <c r="NY291" s="1"/>
      <c r="NZ291" s="1"/>
      <c r="OA291" s="1"/>
      <c r="OB291" s="1"/>
      <c r="OC291" s="1"/>
      <c r="OD291" s="1"/>
      <c r="OE291" s="1"/>
      <c r="OF291" s="1"/>
      <c r="OG291" s="1"/>
      <c r="OH291" s="1"/>
      <c r="OI291" s="1"/>
      <c r="OJ291" s="1"/>
      <c r="OK291" s="1"/>
      <c r="OL291" s="1"/>
      <c r="OM291" s="1"/>
      <c r="ON291" s="1"/>
      <c r="OO291" s="1"/>
      <c r="OP291" s="1"/>
      <c r="OQ291" s="1"/>
      <c r="OR291" s="1"/>
      <c r="OS291" s="1"/>
      <c r="OT291" s="1"/>
      <c r="OU291" s="1"/>
      <c r="OV291" s="1"/>
      <c r="OW291" s="1"/>
      <c r="OX291" s="1"/>
      <c r="OY291" s="1"/>
      <c r="OZ291" s="1"/>
      <c r="PA291" s="1"/>
      <c r="PB291" s="1"/>
      <c r="PC291" s="1"/>
      <c r="PD291" s="1"/>
      <c r="PE291" s="1"/>
      <c r="PF291" s="1"/>
      <c r="PG291" s="1"/>
      <c r="PH291" s="1"/>
      <c r="PI291" s="1"/>
      <c r="PJ291" s="1"/>
      <c r="PK291" s="1"/>
      <c r="PL291" s="1"/>
      <c r="PM291" s="1"/>
      <c r="PN291" s="1"/>
      <c r="PO291" s="1"/>
      <c r="PP291" s="1"/>
      <c r="PQ291" s="1"/>
      <c r="PR291" s="1"/>
      <c r="PS291" s="1"/>
      <c r="PT291" s="1"/>
      <c r="PU291" s="1"/>
      <c r="PV291" s="1"/>
      <c r="PW291" s="1"/>
      <c r="PX291" s="1"/>
      <c r="PY291" s="1"/>
      <c r="PZ291" s="1"/>
      <c r="QA291" s="1"/>
      <c r="QB291" s="1"/>
      <c r="QC291" s="1"/>
      <c r="QD291" s="1"/>
      <c r="QE291" s="1"/>
      <c r="QF291" s="1"/>
      <c r="QG291" s="1"/>
      <c r="QH291" s="1"/>
      <c r="QI291" s="1"/>
      <c r="QJ291" s="1"/>
      <c r="QK291" s="1"/>
      <c r="QL291" s="1"/>
      <c r="QM291" s="1"/>
      <c r="QN291" s="1"/>
      <c r="QO291" s="1"/>
      <c r="QP291" s="1"/>
      <c r="QQ291" s="1"/>
      <c r="QR291" s="1"/>
      <c r="QS291" s="1"/>
      <c r="QT291" s="1"/>
      <c r="QU291" s="1"/>
      <c r="QV291" s="1"/>
      <c r="QW291" s="1"/>
      <c r="QX291" s="1"/>
      <c r="QY291" s="1"/>
      <c r="QZ291" s="1"/>
      <c r="RA291" s="1"/>
      <c r="RB291" s="1"/>
      <c r="RC291" s="1"/>
      <c r="RD291" s="1"/>
      <c r="RE291" s="1"/>
      <c r="RF291" s="1"/>
      <c r="RG291" s="1"/>
      <c r="RH291" s="1"/>
      <c r="RI291" s="1"/>
      <c r="RJ291" s="1"/>
      <c r="RK291" s="1"/>
      <c r="RL291" s="1"/>
      <c r="RM291" s="1"/>
      <c r="RN291" s="1"/>
      <c r="RO291" s="1"/>
      <c r="RP291" s="1"/>
      <c r="RQ291" s="1"/>
      <c r="RR291" s="1"/>
      <c r="RS291" s="1"/>
      <c r="RT291" s="1"/>
      <c r="RU291" s="1"/>
      <c r="RV291" s="1"/>
      <c r="RW291" s="1"/>
      <c r="RX291" s="1"/>
      <c r="RY291" s="1"/>
      <c r="RZ291" s="1"/>
      <c r="SA291" s="1"/>
      <c r="SB291" s="1"/>
      <c r="SC291" s="1"/>
      <c r="SD291" s="1"/>
      <c r="SE291" s="1"/>
      <c r="SF291" s="1"/>
      <c r="SG291" s="1"/>
      <c r="SH291" s="1"/>
      <c r="SI291" s="1"/>
      <c r="SJ291" s="1"/>
      <c r="SK291" s="1"/>
      <c r="SL291" s="1"/>
      <c r="SM291" s="1"/>
      <c r="SN291" s="1"/>
      <c r="SO291" s="1"/>
      <c r="SP291" s="1"/>
      <c r="SQ291" s="1"/>
      <c r="SR291" s="1"/>
      <c r="SS291" s="1"/>
      <c r="ST291" s="1"/>
      <c r="SU291" s="1"/>
      <c r="SV291" s="1"/>
      <c r="SW291" s="1"/>
      <c r="SX291" s="1"/>
      <c r="SY291" s="1"/>
      <c r="SZ291" s="1"/>
      <c r="TA291" s="1"/>
      <c r="TB291" s="1"/>
      <c r="TC291" s="1"/>
      <c r="TD291" s="1"/>
      <c r="TE291" s="1"/>
      <c r="TF291" s="1"/>
      <c r="TG291" s="1"/>
      <c r="TH291" s="1"/>
      <c r="TI291" s="1"/>
      <c r="TJ291" s="1"/>
      <c r="TK291" s="1"/>
      <c r="TL291" s="1"/>
      <c r="TM291" s="1"/>
      <c r="TN291" s="1"/>
      <c r="TO291" s="1"/>
      <c r="TP291" s="1"/>
      <c r="TQ291" s="1"/>
      <c r="TR291" s="1"/>
      <c r="TS291" s="1"/>
      <c r="TT291" s="1"/>
      <c r="TU291" s="1"/>
      <c r="TV291" s="1"/>
      <c r="TW291" s="1"/>
      <c r="TX291" s="1"/>
      <c r="TY291" s="1"/>
      <c r="TZ291" s="1"/>
      <c r="UA291" s="1"/>
      <c r="UB291" s="1"/>
      <c r="UC291" s="1"/>
      <c r="UD291" s="1"/>
      <c r="UE291" s="1"/>
      <c r="UF291" s="1"/>
      <c r="UG291" s="1"/>
      <c r="UH291" s="1"/>
      <c r="UI291" s="1"/>
      <c r="UJ291" s="1"/>
      <c r="UK291" s="1"/>
      <c r="UL291" s="1"/>
      <c r="UM291" s="1"/>
      <c r="UN291" s="1"/>
      <c r="UO291" s="1"/>
      <c r="UP291" s="1"/>
      <c r="UQ291" s="1"/>
      <c r="UR291" s="1"/>
      <c r="US291" s="1"/>
      <c r="UT291" s="1"/>
      <c r="UU291" s="1"/>
      <c r="UV291" s="1"/>
      <c r="UW291" s="1"/>
      <c r="UX291" s="1"/>
      <c r="UY291" s="1"/>
      <c r="UZ291" s="1"/>
      <c r="VA291" s="1"/>
      <c r="VB291" s="1"/>
      <c r="VC291" s="1"/>
      <c r="VD291" s="1"/>
      <c r="VE291" s="1"/>
      <c r="VF291" s="1"/>
      <c r="VG291" s="1"/>
      <c r="VH291" s="1"/>
      <c r="VI291" s="1"/>
      <c r="VJ291" s="1"/>
      <c r="VK291" s="1"/>
      <c r="VL291" s="1"/>
      <c r="VM291" s="1"/>
      <c r="VN291" s="1"/>
      <c r="VO291" s="1"/>
      <c r="VP291" s="1"/>
      <c r="VQ291" s="1"/>
      <c r="VR291" s="1"/>
      <c r="VS291" s="1"/>
      <c r="VT291" s="1"/>
      <c r="VU291" s="1"/>
      <c r="VV291" s="1"/>
      <c r="VW291" s="1"/>
      <c r="VX291" s="1"/>
      <c r="VY291" s="1"/>
      <c r="VZ291" s="1"/>
      <c r="WA291" s="1"/>
      <c r="WB291" s="1"/>
      <c r="WC291" s="1"/>
      <c r="WD291" s="1"/>
      <c r="WE291" s="1"/>
      <c r="WF291" s="1"/>
      <c r="WG291" s="1"/>
      <c r="WH291" s="1"/>
      <c r="WI291" s="1"/>
      <c r="WJ291" s="1"/>
      <c r="WK291" s="1"/>
      <c r="WL291" s="1"/>
      <c r="WM291" s="1"/>
      <c r="WN291" s="1"/>
      <c r="WO291" s="1"/>
      <c r="WP291" s="1"/>
      <c r="WQ291" s="1"/>
      <c r="WR291" s="1"/>
      <c r="WS291" s="1"/>
      <c r="WT291" s="1"/>
      <c r="WU291" s="1"/>
      <c r="WV291" s="1"/>
      <c r="WW291" s="1"/>
      <c r="WX291" s="1"/>
      <c r="WY291" s="1"/>
      <c r="WZ291" s="1"/>
      <c r="XA291" s="1"/>
      <c r="XB291" s="1"/>
      <c r="XC291" s="1"/>
      <c r="XD291" s="1"/>
      <c r="XE291" s="1"/>
      <c r="XF291" s="1"/>
      <c r="XG291" s="1"/>
      <c r="XH291" s="1"/>
      <c r="XI291" s="1"/>
      <c r="XJ291" s="1"/>
      <c r="XK291" s="1"/>
      <c r="XL291" s="1"/>
      <c r="XM291" s="1"/>
      <c r="XN291" s="1"/>
      <c r="XO291" s="1"/>
      <c r="XP291" s="1"/>
      <c r="XQ291" s="1"/>
      <c r="XR291" s="1"/>
      <c r="XS291" s="1"/>
      <c r="XT291" s="1"/>
      <c r="XU291" s="1"/>
      <c r="XV291" s="1"/>
      <c r="XW291" s="1"/>
      <c r="XX291" s="1"/>
      <c r="XY291" s="1"/>
      <c r="XZ291" s="1"/>
      <c r="YA291" s="1"/>
      <c r="YB291" s="1"/>
      <c r="YC291" s="1"/>
      <c r="YD291" s="1"/>
      <c r="YE291" s="1"/>
      <c r="YF291" s="1"/>
      <c r="YG291" s="1"/>
      <c r="YH291" s="1"/>
      <c r="YI291" s="1"/>
      <c r="YJ291" s="1"/>
      <c r="YK291" s="1"/>
      <c r="YL291" s="1"/>
      <c r="YM291" s="1"/>
      <c r="YN291" s="1"/>
      <c r="YO291" s="1"/>
      <c r="YP291" s="1"/>
      <c r="YQ291" s="1"/>
      <c r="YR291" s="1"/>
      <c r="YS291" s="1"/>
      <c r="YT291" s="1"/>
      <c r="YU291" s="1"/>
      <c r="YV291" s="1"/>
      <c r="YW291" s="1"/>
      <c r="YX291" s="1"/>
      <c r="YY291" s="1"/>
      <c r="YZ291" s="1"/>
      <c r="ZA291" s="1"/>
      <c r="ZB291" s="1"/>
      <c r="ZC291" s="1"/>
      <c r="ZD291" s="1"/>
      <c r="ZE291" s="1"/>
      <c r="ZF291" s="1"/>
      <c r="ZG291" s="1"/>
      <c r="ZH291" s="1"/>
      <c r="ZI291" s="1"/>
      <c r="ZJ291" s="1"/>
      <c r="ZK291" s="1"/>
      <c r="ZL291" s="1"/>
      <c r="ZM291" s="1"/>
      <c r="ZN291" s="1"/>
      <c r="ZO291" s="1"/>
      <c r="ZP291" s="1"/>
      <c r="ZQ291" s="1"/>
      <c r="ZR291" s="1"/>
      <c r="ZS291" s="1"/>
      <c r="ZT291" s="1"/>
      <c r="ZU291" s="1"/>
      <c r="ZV291" s="1"/>
      <c r="ZW291" s="1"/>
      <c r="ZX291" s="1"/>
      <c r="ZY291" s="1"/>
      <c r="ZZ291" s="1"/>
      <c r="AAA291" s="1"/>
      <c r="AAB291" s="1"/>
      <c r="AAC291" s="1"/>
      <c r="AAD291" s="1"/>
      <c r="AAE291" s="1"/>
      <c r="AAF291" s="1"/>
      <c r="AAG291" s="1"/>
      <c r="AAH291" s="1"/>
      <c r="AAI291" s="1"/>
      <c r="AAJ291" s="1"/>
      <c r="AAK291" s="1"/>
      <c r="AAL291" s="1"/>
      <c r="AAM291" s="1"/>
      <c r="AAN291" s="1"/>
      <c r="AAO291" s="1"/>
      <c r="AAP291" s="1"/>
      <c r="AAQ291" s="1"/>
      <c r="AAR291" s="1"/>
      <c r="AAS291" s="1"/>
      <c r="AAT291" s="1"/>
      <c r="AAU291" s="1"/>
      <c r="AAV291" s="1"/>
      <c r="AAW291" s="1"/>
      <c r="AAX291" s="1"/>
      <c r="AAY291" s="1"/>
      <c r="AAZ291" s="1"/>
      <c r="ABA291" s="1"/>
      <c r="ABB291" s="1"/>
      <c r="ABC291" s="1"/>
      <c r="ABD291" s="1"/>
      <c r="ABE291" s="1"/>
      <c r="ABF291" s="1"/>
      <c r="ABG291" s="1"/>
      <c r="ABH291" s="1"/>
      <c r="ABI291" s="1"/>
      <c r="ABJ291" s="1"/>
      <c r="ABK291" s="1"/>
      <c r="ABL291" s="1"/>
      <c r="ABM291" s="1"/>
      <c r="ABN291" s="1"/>
      <c r="ABO291" s="1"/>
      <c r="ABP291" s="1"/>
      <c r="ABQ291" s="1"/>
      <c r="ABR291" s="1"/>
      <c r="ABS291" s="1"/>
      <c r="ABT291" s="1"/>
      <c r="ABU291" s="1"/>
      <c r="ABV291" s="1"/>
      <c r="ABW291" s="1"/>
      <c r="ABX291" s="1"/>
      <c r="ABY291" s="1"/>
      <c r="ABZ291" s="1"/>
      <c r="ACA291" s="1"/>
      <c r="ACB291" s="1"/>
      <c r="ACC291" s="1"/>
      <c r="ACD291" s="1"/>
      <c r="ACE291" s="1"/>
      <c r="ACF291" s="1"/>
      <c r="ACG291" s="1"/>
      <c r="ACH291" s="1"/>
      <c r="ACI291" s="1"/>
      <c r="ACJ291" s="1"/>
      <c r="ACK291" s="1"/>
      <c r="ACL291" s="1"/>
      <c r="ACM291" s="1"/>
      <c r="ACN291" s="1"/>
      <c r="ACO291" s="1"/>
      <c r="ACP291" s="1"/>
      <c r="ACQ291" s="1"/>
      <c r="ACR291" s="1"/>
      <c r="ACS291" s="1"/>
      <c r="ACT291" s="1"/>
      <c r="ACU291" s="1"/>
      <c r="ACV291" s="1"/>
      <c r="ACW291" s="1"/>
      <c r="ACX291" s="1"/>
      <c r="ACY291" s="1"/>
      <c r="ACZ291" s="1"/>
      <c r="ADA291" s="1"/>
      <c r="ADB291" s="1"/>
      <c r="ADC291" s="1"/>
      <c r="ADD291" s="1"/>
      <c r="ADE291" s="1"/>
      <c r="ADF291" s="1"/>
      <c r="ADG291" s="1"/>
      <c r="ADH291" s="1"/>
      <c r="ADI291" s="1"/>
      <c r="ADJ291" s="1"/>
      <c r="ADK291" s="1"/>
      <c r="ADL291" s="1"/>
      <c r="ADM291" s="1"/>
      <c r="ADN291" s="1"/>
      <c r="ADO291" s="1"/>
      <c r="ADP291" s="1"/>
      <c r="ADQ291" s="1"/>
      <c r="ADR291" s="1"/>
      <c r="ADS291" s="1"/>
      <c r="ADT291" s="1"/>
      <c r="ADU291" s="1"/>
      <c r="ADV291" s="1"/>
      <c r="ADW291" s="1"/>
      <c r="ADX291" s="1"/>
      <c r="ADY291" s="1"/>
      <c r="ADZ291" s="1"/>
      <c r="AEA291" s="1"/>
      <c r="AEB291" s="1"/>
      <c r="AEC291" s="1"/>
      <c r="AED291" s="1"/>
      <c r="AEE291" s="1"/>
      <c r="AEF291" s="1"/>
      <c r="AEG291" s="1"/>
      <c r="AEH291" s="1"/>
      <c r="AEI291" s="1"/>
      <c r="AEJ291" s="1"/>
      <c r="AEK291" s="1"/>
      <c r="AEL291" s="1"/>
      <c r="AEM291" s="1"/>
      <c r="AEN291" s="1"/>
      <c r="AEO291" s="1"/>
      <c r="AEP291" s="1"/>
      <c r="AEQ291" s="1"/>
      <c r="AER291" s="1"/>
      <c r="AES291" s="1"/>
      <c r="AET291" s="1"/>
      <c r="AEU291" s="1"/>
      <c r="AEV291" s="1"/>
      <c r="AEW291" s="1"/>
      <c r="AEX291" s="1"/>
      <c r="AEY291" s="1"/>
      <c r="AEZ291" s="1"/>
      <c r="AFA291" s="1"/>
      <c r="AFB291" s="1"/>
      <c r="AFC291" s="1"/>
      <c r="AFD291" s="1"/>
      <c r="AFE291" s="1"/>
      <c r="AFF291" s="1"/>
      <c r="AFG291" s="1"/>
      <c r="AFH291" s="1"/>
      <c r="AFI291" s="1"/>
      <c r="AFJ291" s="1"/>
      <c r="AFK291" s="1"/>
      <c r="AFL291" s="1"/>
      <c r="AFM291" s="1"/>
      <c r="AFN291" s="1"/>
      <c r="AFO291" s="1"/>
      <c r="AFP291" s="1"/>
      <c r="AFQ291" s="1"/>
      <c r="AFR291" s="1"/>
      <c r="AFS291" s="1"/>
      <c r="AFT291" s="1"/>
      <c r="AFU291" s="1"/>
      <c r="AFV291" s="1"/>
      <c r="AFW291" s="1"/>
      <c r="AFX291" s="1"/>
      <c r="AFY291" s="1"/>
      <c r="AFZ291" s="1"/>
      <c r="AGA291" s="1"/>
      <c r="AGB291" s="1"/>
      <c r="AGC291" s="1"/>
      <c r="AGD291" s="1"/>
      <c r="AGE291" s="1"/>
      <c r="AGF291" s="1"/>
      <c r="AGG291" s="1"/>
      <c r="AGH291" s="1"/>
      <c r="AGI291" s="1"/>
      <c r="AGJ291" s="1"/>
      <c r="AGK291" s="1"/>
      <c r="AGL291" s="1"/>
      <c r="AGM291" s="1"/>
      <c r="AGN291" s="1"/>
      <c r="AGO291" s="1"/>
      <c r="AGP291" s="1"/>
      <c r="AGQ291" s="1"/>
      <c r="AGR291" s="1"/>
      <c r="AGS291" s="1"/>
      <c r="AGT291" s="1"/>
      <c r="AGU291" s="1"/>
      <c r="AGV291" s="1"/>
      <c r="AGW291" s="1"/>
      <c r="AGX291" s="1"/>
      <c r="AGY291" s="1"/>
      <c r="AGZ291" s="1"/>
      <c r="AHA291" s="1"/>
      <c r="AHB291" s="1"/>
      <c r="AHC291" s="1"/>
      <c r="AHD291" s="1"/>
      <c r="AHE291" s="1"/>
      <c r="AHF291" s="1"/>
      <c r="AHG291" s="1"/>
      <c r="AHH291" s="1"/>
      <c r="AHI291" s="1"/>
      <c r="AHJ291" s="1"/>
      <c r="AHK291" s="1"/>
      <c r="AHL291" s="1"/>
      <c r="AHM291" s="1"/>
      <c r="AHN291" s="1"/>
      <c r="AHO291" s="1"/>
      <c r="AHP291" s="1"/>
      <c r="AHQ291" s="1"/>
      <c r="AHR291" s="1"/>
      <c r="AHS291" s="1"/>
      <c r="AHT291" s="1"/>
      <c r="AHU291" s="1"/>
      <c r="AHV291" s="1"/>
      <c r="AHW291" s="1"/>
      <c r="AHX291" s="1"/>
      <c r="AHY291" s="1"/>
      <c r="AHZ291" s="1"/>
      <c r="AIA291" s="1"/>
      <c r="AIB291" s="1"/>
      <c r="AIC291" s="1"/>
      <c r="AID291" s="1"/>
      <c r="AIE291" s="1"/>
      <c r="AIF291" s="1"/>
      <c r="AIG291" s="1"/>
      <c r="AIH291" s="1"/>
      <c r="AII291" s="1"/>
      <c r="AIJ291" s="1"/>
      <c r="AIK291" s="1"/>
      <c r="AIL291" s="1"/>
      <c r="AIM291" s="1"/>
      <c r="AIN291" s="1"/>
      <c r="AIO291" s="1"/>
      <c r="AIP291" s="1"/>
      <c r="AIQ291" s="1"/>
      <c r="AIR291" s="1"/>
      <c r="AIS291" s="1"/>
      <c r="AIT291" s="1"/>
      <c r="AIU291" s="1"/>
      <c r="AIV291" s="1"/>
      <c r="AIW291" s="1"/>
      <c r="AIX291" s="1"/>
      <c r="AIY291" s="1"/>
      <c r="AIZ291" s="1"/>
      <c r="AJA291" s="1"/>
      <c r="AJB291" s="1"/>
      <c r="AJC291" s="1"/>
      <c r="AJD291" s="1"/>
      <c r="AJE291" s="1"/>
      <c r="AJF291" s="1"/>
      <c r="AJG291" s="1"/>
      <c r="AJH291" s="1"/>
      <c r="AJI291" s="1"/>
      <c r="AJJ291" s="1"/>
      <c r="AJK291" s="1"/>
      <c r="AJL291" s="1"/>
      <c r="AJM291" s="1"/>
      <c r="AJN291" s="1"/>
      <c r="AJO291" s="1"/>
      <c r="AJP291" s="1"/>
      <c r="AJQ291" s="1"/>
      <c r="AJR291" s="1"/>
      <c r="AJS291" s="1"/>
      <c r="AJT291" s="1"/>
      <c r="AJU291" s="1"/>
      <c r="AJV291" s="1"/>
      <c r="AJW291" s="1"/>
      <c r="AJX291" s="1"/>
      <c r="AJY291" s="1"/>
      <c r="AJZ291" s="1"/>
      <c r="AKA291" s="1"/>
      <c r="AKB291" s="1"/>
      <c r="AKC291" s="1"/>
      <c r="AKD291" s="1"/>
      <c r="AKE291" s="1"/>
      <c r="AKF291" s="1"/>
      <c r="AKG291" s="1"/>
      <c r="AKH291" s="1"/>
      <c r="AKI291" s="1"/>
      <c r="AKJ291" s="1"/>
      <c r="AKK291" s="1"/>
      <c r="AKL291" s="1"/>
      <c r="AKM291" s="1"/>
      <c r="AKN291" s="1"/>
      <c r="AKO291" s="1"/>
      <c r="AKP291" s="1"/>
      <c r="AKQ291" s="1"/>
      <c r="AKR291" s="1"/>
      <c r="AKS291" s="1"/>
      <c r="AKT291" s="1"/>
      <c r="AKU291" s="1"/>
      <c r="AKV291" s="1"/>
      <c r="AKW291" s="1"/>
      <c r="AKX291" s="1"/>
      <c r="AKY291" s="1"/>
      <c r="AKZ291" s="1"/>
      <c r="ALA291" s="1"/>
      <c r="ALB291" s="1"/>
      <c r="ALC291" s="1"/>
      <c r="ALD291" s="1"/>
      <c r="ALE291" s="1"/>
      <c r="ALF291" s="1"/>
      <c r="ALG291" s="1"/>
      <c r="ALH291" s="1"/>
      <c r="ALI291" s="1"/>
      <c r="ALJ291" s="1"/>
      <c r="ALK291" s="1"/>
      <c r="ALL291" s="1"/>
      <c r="ALM291" s="1"/>
      <c r="ALN291" s="1"/>
      <c r="ALO291" s="1"/>
      <c r="ALP291" s="1"/>
      <c r="ALQ291" s="1"/>
      <c r="ALR291" s="1"/>
      <c r="ALS291" s="1"/>
      <c r="ALT291" s="1"/>
      <c r="ALU291" s="1"/>
      <c r="ALV291" s="1"/>
      <c r="ALW291" s="1"/>
      <c r="ALX291" s="1"/>
      <c r="ALY291" s="1"/>
      <c r="ALZ291" s="1"/>
      <c r="AMA291" s="1"/>
      <c r="AMB291" s="1"/>
      <c r="AMC291" s="1"/>
      <c r="AMD291" s="1"/>
      <c r="AME291" s="1"/>
      <c r="AMF291" s="1"/>
      <c r="AMG291" s="1"/>
      <c r="AMH291" s="1"/>
      <c r="AMI291" s="1"/>
      <c r="AMJ291" s="1"/>
    </row>
    <row r="292" spans="1:1024" x14ac:dyDescent="0.25">
      <c r="A292" s="35">
        <v>284</v>
      </c>
      <c r="B292" s="3" t="s">
        <v>10</v>
      </c>
      <c r="C292" s="23">
        <f>SUM(D292:I292)</f>
        <v>0</v>
      </c>
      <c r="D292" s="2">
        <v>0</v>
      </c>
      <c r="E292" s="2">
        <v>0</v>
      </c>
      <c r="F292" s="2">
        <v>0</v>
      </c>
      <c r="G292" s="2">
        <v>0</v>
      </c>
      <c r="H292" s="2">
        <v>0</v>
      </c>
      <c r="I292" s="2">
        <v>0</v>
      </c>
      <c r="J292" s="23"/>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c r="JL292" s="1"/>
      <c r="JM292" s="1"/>
      <c r="JN292" s="1"/>
      <c r="JO292" s="1"/>
      <c r="JP292" s="1"/>
      <c r="JQ292" s="1"/>
      <c r="JR292" s="1"/>
      <c r="JS292" s="1"/>
      <c r="JT292" s="1"/>
      <c r="JU292" s="1"/>
      <c r="JV292" s="1"/>
      <c r="JW292" s="1"/>
      <c r="JX292" s="1"/>
      <c r="JY292" s="1"/>
      <c r="JZ292" s="1"/>
      <c r="KA292" s="1"/>
      <c r="KB292" s="1"/>
      <c r="KC292" s="1"/>
      <c r="KD292" s="1"/>
      <c r="KE292" s="1"/>
      <c r="KF292" s="1"/>
      <c r="KG292" s="1"/>
      <c r="KH292" s="1"/>
      <c r="KI292" s="1"/>
      <c r="KJ292" s="1"/>
      <c r="KK292" s="1"/>
      <c r="KL292" s="1"/>
      <c r="KM292" s="1"/>
      <c r="KN292" s="1"/>
      <c r="KO292" s="1"/>
      <c r="KP292" s="1"/>
      <c r="KQ292" s="1"/>
      <c r="KR292" s="1"/>
      <c r="KS292" s="1"/>
      <c r="KT292" s="1"/>
      <c r="KU292" s="1"/>
      <c r="KV292" s="1"/>
      <c r="KW292" s="1"/>
      <c r="KX292" s="1"/>
      <c r="KY292" s="1"/>
      <c r="KZ292" s="1"/>
      <c r="LA292" s="1"/>
      <c r="LB292" s="1"/>
      <c r="LC292" s="1"/>
      <c r="LD292" s="1"/>
      <c r="LE292" s="1"/>
      <c r="LF292" s="1"/>
      <c r="LG292" s="1"/>
      <c r="LH292" s="1"/>
      <c r="LI292" s="1"/>
      <c r="LJ292" s="1"/>
      <c r="LK292" s="1"/>
      <c r="LL292" s="1"/>
      <c r="LM292" s="1"/>
      <c r="LN292" s="1"/>
      <c r="LO292" s="1"/>
      <c r="LP292" s="1"/>
      <c r="LQ292" s="1"/>
      <c r="LR292" s="1"/>
      <c r="LS292" s="1"/>
      <c r="LT292" s="1"/>
      <c r="LU292" s="1"/>
      <c r="LV292" s="1"/>
      <c r="LW292" s="1"/>
      <c r="LX292" s="1"/>
      <c r="LY292" s="1"/>
      <c r="LZ292" s="1"/>
      <c r="MA292" s="1"/>
      <c r="MB292" s="1"/>
      <c r="MC292" s="1"/>
      <c r="MD292" s="1"/>
      <c r="ME292" s="1"/>
      <c r="MF292" s="1"/>
      <c r="MG292" s="1"/>
      <c r="MH292" s="1"/>
      <c r="MI292" s="1"/>
      <c r="MJ292" s="1"/>
      <c r="MK292" s="1"/>
      <c r="ML292" s="1"/>
      <c r="MM292" s="1"/>
      <c r="MN292" s="1"/>
      <c r="MO292" s="1"/>
      <c r="MP292" s="1"/>
      <c r="MQ292" s="1"/>
      <c r="MR292" s="1"/>
      <c r="MS292" s="1"/>
      <c r="MT292" s="1"/>
      <c r="MU292" s="1"/>
      <c r="MV292" s="1"/>
      <c r="MW292" s="1"/>
      <c r="MX292" s="1"/>
      <c r="MY292" s="1"/>
      <c r="MZ292" s="1"/>
      <c r="NA292" s="1"/>
      <c r="NB292" s="1"/>
      <c r="NC292" s="1"/>
      <c r="ND292" s="1"/>
      <c r="NE292" s="1"/>
      <c r="NF292" s="1"/>
      <c r="NG292" s="1"/>
      <c r="NH292" s="1"/>
      <c r="NI292" s="1"/>
      <c r="NJ292" s="1"/>
      <c r="NK292" s="1"/>
      <c r="NL292" s="1"/>
      <c r="NM292" s="1"/>
      <c r="NN292" s="1"/>
      <c r="NO292" s="1"/>
      <c r="NP292" s="1"/>
      <c r="NQ292" s="1"/>
      <c r="NR292" s="1"/>
      <c r="NS292" s="1"/>
      <c r="NT292" s="1"/>
      <c r="NU292" s="1"/>
      <c r="NV292" s="1"/>
      <c r="NW292" s="1"/>
      <c r="NX292" s="1"/>
      <c r="NY292" s="1"/>
      <c r="NZ292" s="1"/>
      <c r="OA292" s="1"/>
      <c r="OB292" s="1"/>
      <c r="OC292" s="1"/>
      <c r="OD292" s="1"/>
      <c r="OE292" s="1"/>
      <c r="OF292" s="1"/>
      <c r="OG292" s="1"/>
      <c r="OH292" s="1"/>
      <c r="OI292" s="1"/>
      <c r="OJ292" s="1"/>
      <c r="OK292" s="1"/>
      <c r="OL292" s="1"/>
      <c r="OM292" s="1"/>
      <c r="ON292" s="1"/>
      <c r="OO292" s="1"/>
      <c r="OP292" s="1"/>
      <c r="OQ292" s="1"/>
      <c r="OR292" s="1"/>
      <c r="OS292" s="1"/>
      <c r="OT292" s="1"/>
      <c r="OU292" s="1"/>
      <c r="OV292" s="1"/>
      <c r="OW292" s="1"/>
      <c r="OX292" s="1"/>
      <c r="OY292" s="1"/>
      <c r="OZ292" s="1"/>
      <c r="PA292" s="1"/>
      <c r="PB292" s="1"/>
      <c r="PC292" s="1"/>
      <c r="PD292" s="1"/>
      <c r="PE292" s="1"/>
      <c r="PF292" s="1"/>
      <c r="PG292" s="1"/>
      <c r="PH292" s="1"/>
      <c r="PI292" s="1"/>
      <c r="PJ292" s="1"/>
      <c r="PK292" s="1"/>
      <c r="PL292" s="1"/>
      <c r="PM292" s="1"/>
      <c r="PN292" s="1"/>
      <c r="PO292" s="1"/>
      <c r="PP292" s="1"/>
      <c r="PQ292" s="1"/>
      <c r="PR292" s="1"/>
      <c r="PS292" s="1"/>
      <c r="PT292" s="1"/>
      <c r="PU292" s="1"/>
      <c r="PV292" s="1"/>
      <c r="PW292" s="1"/>
      <c r="PX292" s="1"/>
      <c r="PY292" s="1"/>
      <c r="PZ292" s="1"/>
      <c r="QA292" s="1"/>
      <c r="QB292" s="1"/>
      <c r="QC292" s="1"/>
      <c r="QD292" s="1"/>
      <c r="QE292" s="1"/>
      <c r="QF292" s="1"/>
      <c r="QG292" s="1"/>
      <c r="QH292" s="1"/>
      <c r="QI292" s="1"/>
      <c r="QJ292" s="1"/>
      <c r="QK292" s="1"/>
      <c r="QL292" s="1"/>
      <c r="QM292" s="1"/>
      <c r="QN292" s="1"/>
      <c r="QO292" s="1"/>
      <c r="QP292" s="1"/>
      <c r="QQ292" s="1"/>
      <c r="QR292" s="1"/>
      <c r="QS292" s="1"/>
      <c r="QT292" s="1"/>
      <c r="QU292" s="1"/>
      <c r="QV292" s="1"/>
      <c r="QW292" s="1"/>
      <c r="QX292" s="1"/>
      <c r="QY292" s="1"/>
      <c r="QZ292" s="1"/>
      <c r="RA292" s="1"/>
      <c r="RB292" s="1"/>
      <c r="RC292" s="1"/>
      <c r="RD292" s="1"/>
      <c r="RE292" s="1"/>
      <c r="RF292" s="1"/>
      <c r="RG292" s="1"/>
      <c r="RH292" s="1"/>
      <c r="RI292" s="1"/>
      <c r="RJ292" s="1"/>
      <c r="RK292" s="1"/>
      <c r="RL292" s="1"/>
      <c r="RM292" s="1"/>
      <c r="RN292" s="1"/>
      <c r="RO292" s="1"/>
      <c r="RP292" s="1"/>
      <c r="RQ292" s="1"/>
      <c r="RR292" s="1"/>
      <c r="RS292" s="1"/>
      <c r="RT292" s="1"/>
      <c r="RU292" s="1"/>
      <c r="RV292" s="1"/>
      <c r="RW292" s="1"/>
      <c r="RX292" s="1"/>
      <c r="RY292" s="1"/>
      <c r="RZ292" s="1"/>
      <c r="SA292" s="1"/>
      <c r="SB292" s="1"/>
      <c r="SC292" s="1"/>
      <c r="SD292" s="1"/>
      <c r="SE292" s="1"/>
      <c r="SF292" s="1"/>
      <c r="SG292" s="1"/>
      <c r="SH292" s="1"/>
      <c r="SI292" s="1"/>
      <c r="SJ292" s="1"/>
      <c r="SK292" s="1"/>
      <c r="SL292" s="1"/>
      <c r="SM292" s="1"/>
      <c r="SN292" s="1"/>
      <c r="SO292" s="1"/>
      <c r="SP292" s="1"/>
      <c r="SQ292" s="1"/>
      <c r="SR292" s="1"/>
      <c r="SS292" s="1"/>
      <c r="ST292" s="1"/>
      <c r="SU292" s="1"/>
      <c r="SV292" s="1"/>
      <c r="SW292" s="1"/>
      <c r="SX292" s="1"/>
      <c r="SY292" s="1"/>
      <c r="SZ292" s="1"/>
      <c r="TA292" s="1"/>
      <c r="TB292" s="1"/>
      <c r="TC292" s="1"/>
      <c r="TD292" s="1"/>
      <c r="TE292" s="1"/>
      <c r="TF292" s="1"/>
      <c r="TG292" s="1"/>
      <c r="TH292" s="1"/>
      <c r="TI292" s="1"/>
      <c r="TJ292" s="1"/>
      <c r="TK292" s="1"/>
      <c r="TL292" s="1"/>
      <c r="TM292" s="1"/>
      <c r="TN292" s="1"/>
      <c r="TO292" s="1"/>
      <c r="TP292" s="1"/>
      <c r="TQ292" s="1"/>
      <c r="TR292" s="1"/>
      <c r="TS292" s="1"/>
      <c r="TT292" s="1"/>
      <c r="TU292" s="1"/>
      <c r="TV292" s="1"/>
      <c r="TW292" s="1"/>
      <c r="TX292" s="1"/>
      <c r="TY292" s="1"/>
      <c r="TZ292" s="1"/>
      <c r="UA292" s="1"/>
      <c r="UB292" s="1"/>
      <c r="UC292" s="1"/>
      <c r="UD292" s="1"/>
      <c r="UE292" s="1"/>
      <c r="UF292" s="1"/>
      <c r="UG292" s="1"/>
      <c r="UH292" s="1"/>
      <c r="UI292" s="1"/>
      <c r="UJ292" s="1"/>
      <c r="UK292" s="1"/>
      <c r="UL292" s="1"/>
      <c r="UM292" s="1"/>
      <c r="UN292" s="1"/>
      <c r="UO292" s="1"/>
      <c r="UP292" s="1"/>
      <c r="UQ292" s="1"/>
      <c r="UR292" s="1"/>
      <c r="US292" s="1"/>
      <c r="UT292" s="1"/>
      <c r="UU292" s="1"/>
      <c r="UV292" s="1"/>
      <c r="UW292" s="1"/>
      <c r="UX292" s="1"/>
      <c r="UY292" s="1"/>
      <c r="UZ292" s="1"/>
      <c r="VA292" s="1"/>
      <c r="VB292" s="1"/>
      <c r="VC292" s="1"/>
      <c r="VD292" s="1"/>
      <c r="VE292" s="1"/>
      <c r="VF292" s="1"/>
      <c r="VG292" s="1"/>
      <c r="VH292" s="1"/>
      <c r="VI292" s="1"/>
      <c r="VJ292" s="1"/>
      <c r="VK292" s="1"/>
      <c r="VL292" s="1"/>
      <c r="VM292" s="1"/>
      <c r="VN292" s="1"/>
      <c r="VO292" s="1"/>
      <c r="VP292" s="1"/>
      <c r="VQ292" s="1"/>
      <c r="VR292" s="1"/>
      <c r="VS292" s="1"/>
      <c r="VT292" s="1"/>
      <c r="VU292" s="1"/>
      <c r="VV292" s="1"/>
      <c r="VW292" s="1"/>
      <c r="VX292" s="1"/>
      <c r="VY292" s="1"/>
      <c r="VZ292" s="1"/>
      <c r="WA292" s="1"/>
      <c r="WB292" s="1"/>
      <c r="WC292" s="1"/>
      <c r="WD292" s="1"/>
      <c r="WE292" s="1"/>
      <c r="WF292" s="1"/>
      <c r="WG292" s="1"/>
      <c r="WH292" s="1"/>
      <c r="WI292" s="1"/>
      <c r="WJ292" s="1"/>
      <c r="WK292" s="1"/>
      <c r="WL292" s="1"/>
      <c r="WM292" s="1"/>
      <c r="WN292" s="1"/>
      <c r="WO292" s="1"/>
      <c r="WP292" s="1"/>
      <c r="WQ292" s="1"/>
      <c r="WR292" s="1"/>
      <c r="WS292" s="1"/>
      <c r="WT292" s="1"/>
      <c r="WU292" s="1"/>
      <c r="WV292" s="1"/>
      <c r="WW292" s="1"/>
      <c r="WX292" s="1"/>
      <c r="WY292" s="1"/>
      <c r="WZ292" s="1"/>
      <c r="XA292" s="1"/>
      <c r="XB292" s="1"/>
      <c r="XC292" s="1"/>
      <c r="XD292" s="1"/>
      <c r="XE292" s="1"/>
      <c r="XF292" s="1"/>
      <c r="XG292" s="1"/>
      <c r="XH292" s="1"/>
      <c r="XI292" s="1"/>
      <c r="XJ292" s="1"/>
      <c r="XK292" s="1"/>
      <c r="XL292" s="1"/>
      <c r="XM292" s="1"/>
      <c r="XN292" s="1"/>
      <c r="XO292" s="1"/>
      <c r="XP292" s="1"/>
      <c r="XQ292" s="1"/>
      <c r="XR292" s="1"/>
      <c r="XS292" s="1"/>
      <c r="XT292" s="1"/>
      <c r="XU292" s="1"/>
      <c r="XV292" s="1"/>
      <c r="XW292" s="1"/>
      <c r="XX292" s="1"/>
      <c r="XY292" s="1"/>
      <c r="XZ292" s="1"/>
      <c r="YA292" s="1"/>
      <c r="YB292" s="1"/>
      <c r="YC292" s="1"/>
      <c r="YD292" s="1"/>
      <c r="YE292" s="1"/>
      <c r="YF292" s="1"/>
      <c r="YG292" s="1"/>
      <c r="YH292" s="1"/>
      <c r="YI292" s="1"/>
      <c r="YJ292" s="1"/>
      <c r="YK292" s="1"/>
      <c r="YL292" s="1"/>
      <c r="YM292" s="1"/>
      <c r="YN292" s="1"/>
      <c r="YO292" s="1"/>
      <c r="YP292" s="1"/>
      <c r="YQ292" s="1"/>
      <c r="YR292" s="1"/>
      <c r="YS292" s="1"/>
      <c r="YT292" s="1"/>
      <c r="YU292" s="1"/>
      <c r="YV292" s="1"/>
      <c r="YW292" s="1"/>
      <c r="YX292" s="1"/>
      <c r="YY292" s="1"/>
      <c r="YZ292" s="1"/>
      <c r="ZA292" s="1"/>
      <c r="ZB292" s="1"/>
      <c r="ZC292" s="1"/>
      <c r="ZD292" s="1"/>
      <c r="ZE292" s="1"/>
      <c r="ZF292" s="1"/>
      <c r="ZG292" s="1"/>
      <c r="ZH292" s="1"/>
      <c r="ZI292" s="1"/>
      <c r="ZJ292" s="1"/>
      <c r="ZK292" s="1"/>
      <c r="ZL292" s="1"/>
      <c r="ZM292" s="1"/>
      <c r="ZN292" s="1"/>
      <c r="ZO292" s="1"/>
      <c r="ZP292" s="1"/>
      <c r="ZQ292" s="1"/>
      <c r="ZR292" s="1"/>
      <c r="ZS292" s="1"/>
      <c r="ZT292" s="1"/>
      <c r="ZU292" s="1"/>
      <c r="ZV292" s="1"/>
      <c r="ZW292" s="1"/>
      <c r="ZX292" s="1"/>
      <c r="ZY292" s="1"/>
      <c r="ZZ292" s="1"/>
      <c r="AAA292" s="1"/>
      <c r="AAB292" s="1"/>
      <c r="AAC292" s="1"/>
      <c r="AAD292" s="1"/>
      <c r="AAE292" s="1"/>
      <c r="AAF292" s="1"/>
      <c r="AAG292" s="1"/>
      <c r="AAH292" s="1"/>
      <c r="AAI292" s="1"/>
      <c r="AAJ292" s="1"/>
      <c r="AAK292" s="1"/>
      <c r="AAL292" s="1"/>
      <c r="AAM292" s="1"/>
      <c r="AAN292" s="1"/>
      <c r="AAO292" s="1"/>
      <c r="AAP292" s="1"/>
      <c r="AAQ292" s="1"/>
      <c r="AAR292" s="1"/>
      <c r="AAS292" s="1"/>
      <c r="AAT292" s="1"/>
      <c r="AAU292" s="1"/>
      <c r="AAV292" s="1"/>
      <c r="AAW292" s="1"/>
      <c r="AAX292" s="1"/>
      <c r="AAY292" s="1"/>
      <c r="AAZ292" s="1"/>
      <c r="ABA292" s="1"/>
      <c r="ABB292" s="1"/>
      <c r="ABC292" s="1"/>
      <c r="ABD292" s="1"/>
      <c r="ABE292" s="1"/>
      <c r="ABF292" s="1"/>
      <c r="ABG292" s="1"/>
      <c r="ABH292" s="1"/>
      <c r="ABI292" s="1"/>
      <c r="ABJ292" s="1"/>
      <c r="ABK292" s="1"/>
      <c r="ABL292" s="1"/>
      <c r="ABM292" s="1"/>
      <c r="ABN292" s="1"/>
      <c r="ABO292" s="1"/>
      <c r="ABP292" s="1"/>
      <c r="ABQ292" s="1"/>
      <c r="ABR292" s="1"/>
      <c r="ABS292" s="1"/>
      <c r="ABT292" s="1"/>
      <c r="ABU292" s="1"/>
      <c r="ABV292" s="1"/>
      <c r="ABW292" s="1"/>
      <c r="ABX292" s="1"/>
      <c r="ABY292" s="1"/>
      <c r="ABZ292" s="1"/>
      <c r="ACA292" s="1"/>
      <c r="ACB292" s="1"/>
      <c r="ACC292" s="1"/>
      <c r="ACD292" s="1"/>
      <c r="ACE292" s="1"/>
      <c r="ACF292" s="1"/>
      <c r="ACG292" s="1"/>
      <c r="ACH292" s="1"/>
      <c r="ACI292" s="1"/>
      <c r="ACJ292" s="1"/>
      <c r="ACK292" s="1"/>
      <c r="ACL292" s="1"/>
      <c r="ACM292" s="1"/>
      <c r="ACN292" s="1"/>
      <c r="ACO292" s="1"/>
      <c r="ACP292" s="1"/>
      <c r="ACQ292" s="1"/>
      <c r="ACR292" s="1"/>
      <c r="ACS292" s="1"/>
      <c r="ACT292" s="1"/>
      <c r="ACU292" s="1"/>
      <c r="ACV292" s="1"/>
      <c r="ACW292" s="1"/>
      <c r="ACX292" s="1"/>
      <c r="ACY292" s="1"/>
      <c r="ACZ292" s="1"/>
      <c r="ADA292" s="1"/>
      <c r="ADB292" s="1"/>
      <c r="ADC292" s="1"/>
      <c r="ADD292" s="1"/>
      <c r="ADE292" s="1"/>
      <c r="ADF292" s="1"/>
      <c r="ADG292" s="1"/>
      <c r="ADH292" s="1"/>
      <c r="ADI292" s="1"/>
      <c r="ADJ292" s="1"/>
      <c r="ADK292" s="1"/>
      <c r="ADL292" s="1"/>
      <c r="ADM292" s="1"/>
      <c r="ADN292" s="1"/>
      <c r="ADO292" s="1"/>
      <c r="ADP292" s="1"/>
      <c r="ADQ292" s="1"/>
      <c r="ADR292" s="1"/>
      <c r="ADS292" s="1"/>
      <c r="ADT292" s="1"/>
      <c r="ADU292" s="1"/>
      <c r="ADV292" s="1"/>
      <c r="ADW292" s="1"/>
      <c r="ADX292" s="1"/>
      <c r="ADY292" s="1"/>
      <c r="ADZ292" s="1"/>
      <c r="AEA292" s="1"/>
      <c r="AEB292" s="1"/>
      <c r="AEC292" s="1"/>
      <c r="AED292" s="1"/>
      <c r="AEE292" s="1"/>
      <c r="AEF292" s="1"/>
      <c r="AEG292" s="1"/>
      <c r="AEH292" s="1"/>
      <c r="AEI292" s="1"/>
      <c r="AEJ292" s="1"/>
      <c r="AEK292" s="1"/>
      <c r="AEL292" s="1"/>
      <c r="AEM292" s="1"/>
      <c r="AEN292" s="1"/>
      <c r="AEO292" s="1"/>
      <c r="AEP292" s="1"/>
      <c r="AEQ292" s="1"/>
      <c r="AER292" s="1"/>
      <c r="AES292" s="1"/>
      <c r="AET292" s="1"/>
      <c r="AEU292" s="1"/>
      <c r="AEV292" s="1"/>
      <c r="AEW292" s="1"/>
      <c r="AEX292" s="1"/>
      <c r="AEY292" s="1"/>
      <c r="AEZ292" s="1"/>
      <c r="AFA292" s="1"/>
      <c r="AFB292" s="1"/>
      <c r="AFC292" s="1"/>
      <c r="AFD292" s="1"/>
      <c r="AFE292" s="1"/>
      <c r="AFF292" s="1"/>
      <c r="AFG292" s="1"/>
      <c r="AFH292" s="1"/>
      <c r="AFI292" s="1"/>
      <c r="AFJ292" s="1"/>
      <c r="AFK292" s="1"/>
      <c r="AFL292" s="1"/>
      <c r="AFM292" s="1"/>
      <c r="AFN292" s="1"/>
      <c r="AFO292" s="1"/>
      <c r="AFP292" s="1"/>
      <c r="AFQ292" s="1"/>
      <c r="AFR292" s="1"/>
      <c r="AFS292" s="1"/>
      <c r="AFT292" s="1"/>
      <c r="AFU292" s="1"/>
      <c r="AFV292" s="1"/>
      <c r="AFW292" s="1"/>
      <c r="AFX292" s="1"/>
      <c r="AFY292" s="1"/>
      <c r="AFZ292" s="1"/>
      <c r="AGA292" s="1"/>
      <c r="AGB292" s="1"/>
      <c r="AGC292" s="1"/>
      <c r="AGD292" s="1"/>
      <c r="AGE292" s="1"/>
      <c r="AGF292" s="1"/>
      <c r="AGG292" s="1"/>
      <c r="AGH292" s="1"/>
      <c r="AGI292" s="1"/>
      <c r="AGJ292" s="1"/>
      <c r="AGK292" s="1"/>
      <c r="AGL292" s="1"/>
      <c r="AGM292" s="1"/>
      <c r="AGN292" s="1"/>
      <c r="AGO292" s="1"/>
      <c r="AGP292" s="1"/>
      <c r="AGQ292" s="1"/>
      <c r="AGR292" s="1"/>
      <c r="AGS292" s="1"/>
      <c r="AGT292" s="1"/>
      <c r="AGU292" s="1"/>
      <c r="AGV292" s="1"/>
      <c r="AGW292" s="1"/>
      <c r="AGX292" s="1"/>
      <c r="AGY292" s="1"/>
      <c r="AGZ292" s="1"/>
      <c r="AHA292" s="1"/>
      <c r="AHB292" s="1"/>
      <c r="AHC292" s="1"/>
      <c r="AHD292" s="1"/>
      <c r="AHE292" s="1"/>
      <c r="AHF292" s="1"/>
      <c r="AHG292" s="1"/>
      <c r="AHH292" s="1"/>
      <c r="AHI292" s="1"/>
      <c r="AHJ292" s="1"/>
      <c r="AHK292" s="1"/>
      <c r="AHL292" s="1"/>
      <c r="AHM292" s="1"/>
      <c r="AHN292" s="1"/>
      <c r="AHO292" s="1"/>
      <c r="AHP292" s="1"/>
      <c r="AHQ292" s="1"/>
      <c r="AHR292" s="1"/>
      <c r="AHS292" s="1"/>
      <c r="AHT292" s="1"/>
      <c r="AHU292" s="1"/>
      <c r="AHV292" s="1"/>
      <c r="AHW292" s="1"/>
      <c r="AHX292" s="1"/>
      <c r="AHY292" s="1"/>
      <c r="AHZ292" s="1"/>
      <c r="AIA292" s="1"/>
      <c r="AIB292" s="1"/>
      <c r="AIC292" s="1"/>
      <c r="AID292" s="1"/>
      <c r="AIE292" s="1"/>
      <c r="AIF292" s="1"/>
      <c r="AIG292" s="1"/>
      <c r="AIH292" s="1"/>
      <c r="AII292" s="1"/>
      <c r="AIJ292" s="1"/>
      <c r="AIK292" s="1"/>
      <c r="AIL292" s="1"/>
      <c r="AIM292" s="1"/>
      <c r="AIN292" s="1"/>
      <c r="AIO292" s="1"/>
      <c r="AIP292" s="1"/>
      <c r="AIQ292" s="1"/>
      <c r="AIR292" s="1"/>
      <c r="AIS292" s="1"/>
      <c r="AIT292" s="1"/>
      <c r="AIU292" s="1"/>
      <c r="AIV292" s="1"/>
      <c r="AIW292" s="1"/>
      <c r="AIX292" s="1"/>
      <c r="AIY292" s="1"/>
      <c r="AIZ292" s="1"/>
      <c r="AJA292" s="1"/>
      <c r="AJB292" s="1"/>
      <c r="AJC292" s="1"/>
      <c r="AJD292" s="1"/>
      <c r="AJE292" s="1"/>
      <c r="AJF292" s="1"/>
      <c r="AJG292" s="1"/>
      <c r="AJH292" s="1"/>
      <c r="AJI292" s="1"/>
      <c r="AJJ292" s="1"/>
      <c r="AJK292" s="1"/>
      <c r="AJL292" s="1"/>
      <c r="AJM292" s="1"/>
      <c r="AJN292" s="1"/>
      <c r="AJO292" s="1"/>
      <c r="AJP292" s="1"/>
      <c r="AJQ292" s="1"/>
      <c r="AJR292" s="1"/>
      <c r="AJS292" s="1"/>
      <c r="AJT292" s="1"/>
      <c r="AJU292" s="1"/>
      <c r="AJV292" s="1"/>
      <c r="AJW292" s="1"/>
      <c r="AJX292" s="1"/>
      <c r="AJY292" s="1"/>
      <c r="AJZ292" s="1"/>
      <c r="AKA292" s="1"/>
      <c r="AKB292" s="1"/>
      <c r="AKC292" s="1"/>
      <c r="AKD292" s="1"/>
      <c r="AKE292" s="1"/>
      <c r="AKF292" s="1"/>
      <c r="AKG292" s="1"/>
      <c r="AKH292" s="1"/>
      <c r="AKI292" s="1"/>
      <c r="AKJ292" s="1"/>
      <c r="AKK292" s="1"/>
      <c r="AKL292" s="1"/>
      <c r="AKM292" s="1"/>
      <c r="AKN292" s="1"/>
      <c r="AKO292" s="1"/>
      <c r="AKP292" s="1"/>
      <c r="AKQ292" s="1"/>
      <c r="AKR292" s="1"/>
      <c r="AKS292" s="1"/>
      <c r="AKT292" s="1"/>
      <c r="AKU292" s="1"/>
      <c r="AKV292" s="1"/>
      <c r="AKW292" s="1"/>
      <c r="AKX292" s="1"/>
      <c r="AKY292" s="1"/>
      <c r="AKZ292" s="1"/>
      <c r="ALA292" s="1"/>
      <c r="ALB292" s="1"/>
      <c r="ALC292" s="1"/>
      <c r="ALD292" s="1"/>
      <c r="ALE292" s="1"/>
      <c r="ALF292" s="1"/>
      <c r="ALG292" s="1"/>
      <c r="ALH292" s="1"/>
      <c r="ALI292" s="1"/>
      <c r="ALJ292" s="1"/>
      <c r="ALK292" s="1"/>
      <c r="ALL292" s="1"/>
      <c r="ALM292" s="1"/>
      <c r="ALN292" s="1"/>
      <c r="ALO292" s="1"/>
      <c r="ALP292" s="1"/>
      <c r="ALQ292" s="1"/>
      <c r="ALR292" s="1"/>
      <c r="ALS292" s="1"/>
      <c r="ALT292" s="1"/>
      <c r="ALU292" s="1"/>
      <c r="ALV292" s="1"/>
      <c r="ALW292" s="1"/>
      <c r="ALX292" s="1"/>
      <c r="ALY292" s="1"/>
      <c r="ALZ292" s="1"/>
      <c r="AMA292" s="1"/>
      <c r="AMB292" s="1"/>
      <c r="AMC292" s="1"/>
      <c r="AMD292" s="1"/>
      <c r="AME292" s="1"/>
      <c r="AMF292" s="1"/>
      <c r="AMG292" s="1"/>
      <c r="AMH292" s="1"/>
      <c r="AMI292" s="1"/>
      <c r="AMJ292" s="1"/>
    </row>
    <row r="293" spans="1:1024" s="8" customFormat="1" x14ac:dyDescent="0.25">
      <c r="A293" s="35">
        <v>285</v>
      </c>
      <c r="B293" s="3" t="s">
        <v>11</v>
      </c>
      <c r="C293" s="23">
        <f>SUM(D293:I293)</f>
        <v>0</v>
      </c>
      <c r="D293" s="2">
        <v>0</v>
      </c>
      <c r="E293" s="2">
        <v>0</v>
      </c>
      <c r="F293" s="2">
        <v>0</v>
      </c>
      <c r="G293" s="2">
        <v>0</v>
      </c>
      <c r="H293" s="2">
        <v>0</v>
      </c>
      <c r="I293" s="2">
        <v>0</v>
      </c>
      <c r="J293" s="23"/>
    </row>
    <row r="294" spans="1:1024" ht="50.65" customHeight="1" x14ac:dyDescent="0.25">
      <c r="A294" s="35">
        <v>286</v>
      </c>
      <c r="B294" s="43" t="s">
        <v>125</v>
      </c>
      <c r="C294" s="43"/>
      <c r="D294" s="43"/>
      <c r="E294" s="43"/>
      <c r="F294" s="43"/>
      <c r="G294" s="43"/>
      <c r="H294" s="43"/>
      <c r="I294" s="43"/>
      <c r="J294" s="43"/>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c r="JL294" s="1"/>
      <c r="JM294" s="1"/>
      <c r="JN294" s="1"/>
      <c r="JO294" s="1"/>
      <c r="JP294" s="1"/>
      <c r="JQ294" s="1"/>
      <c r="JR294" s="1"/>
      <c r="JS294" s="1"/>
      <c r="JT294" s="1"/>
      <c r="JU294" s="1"/>
      <c r="JV294" s="1"/>
      <c r="JW294" s="1"/>
      <c r="JX294" s="1"/>
      <c r="JY294" s="1"/>
      <c r="JZ294" s="1"/>
      <c r="KA294" s="1"/>
      <c r="KB294" s="1"/>
      <c r="KC294" s="1"/>
      <c r="KD294" s="1"/>
      <c r="KE294" s="1"/>
      <c r="KF294" s="1"/>
      <c r="KG294" s="1"/>
      <c r="KH294" s="1"/>
      <c r="KI294" s="1"/>
      <c r="KJ294" s="1"/>
      <c r="KK294" s="1"/>
      <c r="KL294" s="1"/>
      <c r="KM294" s="1"/>
      <c r="KN294" s="1"/>
      <c r="KO294" s="1"/>
      <c r="KP294" s="1"/>
      <c r="KQ294" s="1"/>
      <c r="KR294" s="1"/>
      <c r="KS294" s="1"/>
      <c r="KT294" s="1"/>
      <c r="KU294" s="1"/>
      <c r="KV294" s="1"/>
      <c r="KW294" s="1"/>
      <c r="KX294" s="1"/>
      <c r="KY294" s="1"/>
      <c r="KZ294" s="1"/>
      <c r="LA294" s="1"/>
      <c r="LB294" s="1"/>
      <c r="LC294" s="1"/>
      <c r="LD294" s="1"/>
      <c r="LE294" s="1"/>
      <c r="LF294" s="1"/>
      <c r="LG294" s="1"/>
      <c r="LH294" s="1"/>
      <c r="LI294" s="1"/>
      <c r="LJ294" s="1"/>
      <c r="LK294" s="1"/>
      <c r="LL294" s="1"/>
      <c r="LM294" s="1"/>
      <c r="LN294" s="1"/>
      <c r="LO294" s="1"/>
      <c r="LP294" s="1"/>
      <c r="LQ294" s="1"/>
      <c r="LR294" s="1"/>
      <c r="LS294" s="1"/>
      <c r="LT294" s="1"/>
      <c r="LU294" s="1"/>
      <c r="LV294" s="1"/>
      <c r="LW294" s="1"/>
      <c r="LX294" s="1"/>
      <c r="LY294" s="1"/>
      <c r="LZ294" s="1"/>
      <c r="MA294" s="1"/>
      <c r="MB294" s="1"/>
      <c r="MC294" s="1"/>
      <c r="MD294" s="1"/>
      <c r="ME294" s="1"/>
      <c r="MF294" s="1"/>
      <c r="MG294" s="1"/>
      <c r="MH294" s="1"/>
      <c r="MI294" s="1"/>
      <c r="MJ294" s="1"/>
      <c r="MK294" s="1"/>
      <c r="ML294" s="1"/>
      <c r="MM294" s="1"/>
      <c r="MN294" s="1"/>
      <c r="MO294" s="1"/>
      <c r="MP294" s="1"/>
      <c r="MQ294" s="1"/>
      <c r="MR294" s="1"/>
      <c r="MS294" s="1"/>
      <c r="MT294" s="1"/>
      <c r="MU294" s="1"/>
      <c r="MV294" s="1"/>
      <c r="MW294" s="1"/>
      <c r="MX294" s="1"/>
      <c r="MY294" s="1"/>
      <c r="MZ294" s="1"/>
      <c r="NA294" s="1"/>
      <c r="NB294" s="1"/>
      <c r="NC294" s="1"/>
      <c r="ND294" s="1"/>
      <c r="NE294" s="1"/>
      <c r="NF294" s="1"/>
      <c r="NG294" s="1"/>
      <c r="NH294" s="1"/>
      <c r="NI294" s="1"/>
      <c r="NJ294" s="1"/>
      <c r="NK294" s="1"/>
      <c r="NL294" s="1"/>
      <c r="NM294" s="1"/>
      <c r="NN294" s="1"/>
      <c r="NO294" s="1"/>
      <c r="NP294" s="1"/>
      <c r="NQ294" s="1"/>
      <c r="NR294" s="1"/>
      <c r="NS294" s="1"/>
      <c r="NT294" s="1"/>
      <c r="NU294" s="1"/>
      <c r="NV294" s="1"/>
      <c r="NW294" s="1"/>
      <c r="NX294" s="1"/>
      <c r="NY294" s="1"/>
      <c r="NZ294" s="1"/>
      <c r="OA294" s="1"/>
      <c r="OB294" s="1"/>
      <c r="OC294" s="1"/>
      <c r="OD294" s="1"/>
      <c r="OE294" s="1"/>
      <c r="OF294" s="1"/>
      <c r="OG294" s="1"/>
      <c r="OH294" s="1"/>
      <c r="OI294" s="1"/>
      <c r="OJ294" s="1"/>
      <c r="OK294" s="1"/>
      <c r="OL294" s="1"/>
      <c r="OM294" s="1"/>
      <c r="ON294" s="1"/>
      <c r="OO294" s="1"/>
      <c r="OP294" s="1"/>
      <c r="OQ294" s="1"/>
      <c r="OR294" s="1"/>
      <c r="OS294" s="1"/>
      <c r="OT294" s="1"/>
      <c r="OU294" s="1"/>
      <c r="OV294" s="1"/>
      <c r="OW294" s="1"/>
      <c r="OX294" s="1"/>
      <c r="OY294" s="1"/>
      <c r="OZ294" s="1"/>
      <c r="PA294" s="1"/>
      <c r="PB294" s="1"/>
      <c r="PC294" s="1"/>
      <c r="PD294" s="1"/>
      <c r="PE294" s="1"/>
      <c r="PF294" s="1"/>
      <c r="PG294" s="1"/>
      <c r="PH294" s="1"/>
      <c r="PI294" s="1"/>
      <c r="PJ294" s="1"/>
      <c r="PK294" s="1"/>
      <c r="PL294" s="1"/>
      <c r="PM294" s="1"/>
      <c r="PN294" s="1"/>
      <c r="PO294" s="1"/>
      <c r="PP294" s="1"/>
      <c r="PQ294" s="1"/>
      <c r="PR294" s="1"/>
      <c r="PS294" s="1"/>
      <c r="PT294" s="1"/>
      <c r="PU294" s="1"/>
      <c r="PV294" s="1"/>
      <c r="PW294" s="1"/>
      <c r="PX294" s="1"/>
      <c r="PY294" s="1"/>
      <c r="PZ294" s="1"/>
      <c r="QA294" s="1"/>
      <c r="QB294" s="1"/>
      <c r="QC294" s="1"/>
      <c r="QD294" s="1"/>
      <c r="QE294" s="1"/>
      <c r="QF294" s="1"/>
      <c r="QG294" s="1"/>
      <c r="QH294" s="1"/>
      <c r="QI294" s="1"/>
      <c r="QJ294" s="1"/>
      <c r="QK294" s="1"/>
      <c r="QL294" s="1"/>
      <c r="QM294" s="1"/>
      <c r="QN294" s="1"/>
      <c r="QO294" s="1"/>
      <c r="QP294" s="1"/>
      <c r="QQ294" s="1"/>
      <c r="QR294" s="1"/>
      <c r="QS294" s="1"/>
      <c r="QT294" s="1"/>
      <c r="QU294" s="1"/>
      <c r="QV294" s="1"/>
      <c r="QW294" s="1"/>
      <c r="QX294" s="1"/>
      <c r="QY294" s="1"/>
      <c r="QZ294" s="1"/>
      <c r="RA294" s="1"/>
      <c r="RB294" s="1"/>
      <c r="RC294" s="1"/>
      <c r="RD294" s="1"/>
      <c r="RE294" s="1"/>
      <c r="RF294" s="1"/>
      <c r="RG294" s="1"/>
      <c r="RH294" s="1"/>
      <c r="RI294" s="1"/>
      <c r="RJ294" s="1"/>
      <c r="RK294" s="1"/>
      <c r="RL294" s="1"/>
      <c r="RM294" s="1"/>
      <c r="RN294" s="1"/>
      <c r="RO294" s="1"/>
      <c r="RP294" s="1"/>
      <c r="RQ294" s="1"/>
      <c r="RR294" s="1"/>
      <c r="RS294" s="1"/>
      <c r="RT294" s="1"/>
      <c r="RU294" s="1"/>
      <c r="RV294" s="1"/>
      <c r="RW294" s="1"/>
      <c r="RX294" s="1"/>
      <c r="RY294" s="1"/>
      <c r="RZ294" s="1"/>
      <c r="SA294" s="1"/>
      <c r="SB294" s="1"/>
      <c r="SC294" s="1"/>
      <c r="SD294" s="1"/>
      <c r="SE294" s="1"/>
      <c r="SF294" s="1"/>
      <c r="SG294" s="1"/>
      <c r="SH294" s="1"/>
      <c r="SI294" s="1"/>
      <c r="SJ294" s="1"/>
      <c r="SK294" s="1"/>
      <c r="SL294" s="1"/>
      <c r="SM294" s="1"/>
      <c r="SN294" s="1"/>
      <c r="SO294" s="1"/>
      <c r="SP294" s="1"/>
      <c r="SQ294" s="1"/>
      <c r="SR294" s="1"/>
      <c r="SS294" s="1"/>
      <c r="ST294" s="1"/>
      <c r="SU294" s="1"/>
      <c r="SV294" s="1"/>
      <c r="SW294" s="1"/>
      <c r="SX294" s="1"/>
      <c r="SY294" s="1"/>
      <c r="SZ294" s="1"/>
      <c r="TA294" s="1"/>
      <c r="TB294" s="1"/>
      <c r="TC294" s="1"/>
      <c r="TD294" s="1"/>
      <c r="TE294" s="1"/>
      <c r="TF294" s="1"/>
      <c r="TG294" s="1"/>
      <c r="TH294" s="1"/>
      <c r="TI294" s="1"/>
      <c r="TJ294" s="1"/>
      <c r="TK294" s="1"/>
      <c r="TL294" s="1"/>
      <c r="TM294" s="1"/>
      <c r="TN294" s="1"/>
      <c r="TO294" s="1"/>
      <c r="TP294" s="1"/>
      <c r="TQ294" s="1"/>
      <c r="TR294" s="1"/>
      <c r="TS294" s="1"/>
      <c r="TT294" s="1"/>
      <c r="TU294" s="1"/>
      <c r="TV294" s="1"/>
      <c r="TW294" s="1"/>
      <c r="TX294" s="1"/>
      <c r="TY294" s="1"/>
      <c r="TZ294" s="1"/>
      <c r="UA294" s="1"/>
      <c r="UB294" s="1"/>
      <c r="UC294" s="1"/>
      <c r="UD294" s="1"/>
      <c r="UE294" s="1"/>
      <c r="UF294" s="1"/>
      <c r="UG294" s="1"/>
      <c r="UH294" s="1"/>
      <c r="UI294" s="1"/>
      <c r="UJ294" s="1"/>
      <c r="UK294" s="1"/>
      <c r="UL294" s="1"/>
      <c r="UM294" s="1"/>
      <c r="UN294" s="1"/>
      <c r="UO294" s="1"/>
      <c r="UP294" s="1"/>
      <c r="UQ294" s="1"/>
      <c r="UR294" s="1"/>
      <c r="US294" s="1"/>
      <c r="UT294" s="1"/>
      <c r="UU294" s="1"/>
      <c r="UV294" s="1"/>
      <c r="UW294" s="1"/>
      <c r="UX294" s="1"/>
      <c r="UY294" s="1"/>
      <c r="UZ294" s="1"/>
      <c r="VA294" s="1"/>
      <c r="VB294" s="1"/>
      <c r="VC294" s="1"/>
      <c r="VD294" s="1"/>
      <c r="VE294" s="1"/>
      <c r="VF294" s="1"/>
      <c r="VG294" s="1"/>
      <c r="VH294" s="1"/>
      <c r="VI294" s="1"/>
      <c r="VJ294" s="1"/>
      <c r="VK294" s="1"/>
      <c r="VL294" s="1"/>
      <c r="VM294" s="1"/>
      <c r="VN294" s="1"/>
      <c r="VO294" s="1"/>
      <c r="VP294" s="1"/>
      <c r="VQ294" s="1"/>
      <c r="VR294" s="1"/>
      <c r="VS294" s="1"/>
      <c r="VT294" s="1"/>
      <c r="VU294" s="1"/>
      <c r="VV294" s="1"/>
      <c r="VW294" s="1"/>
      <c r="VX294" s="1"/>
      <c r="VY294" s="1"/>
      <c r="VZ294" s="1"/>
      <c r="WA294" s="1"/>
      <c r="WB294" s="1"/>
      <c r="WC294" s="1"/>
      <c r="WD294" s="1"/>
      <c r="WE294" s="1"/>
      <c r="WF294" s="1"/>
      <c r="WG294" s="1"/>
      <c r="WH294" s="1"/>
      <c r="WI294" s="1"/>
      <c r="WJ294" s="1"/>
      <c r="WK294" s="1"/>
      <c r="WL294" s="1"/>
      <c r="WM294" s="1"/>
      <c r="WN294" s="1"/>
      <c r="WO294" s="1"/>
      <c r="WP294" s="1"/>
      <c r="WQ294" s="1"/>
      <c r="WR294" s="1"/>
      <c r="WS294" s="1"/>
      <c r="WT294" s="1"/>
      <c r="WU294" s="1"/>
      <c r="WV294" s="1"/>
      <c r="WW294" s="1"/>
      <c r="WX294" s="1"/>
      <c r="WY294" s="1"/>
      <c r="WZ294" s="1"/>
      <c r="XA294" s="1"/>
      <c r="XB294" s="1"/>
      <c r="XC294" s="1"/>
      <c r="XD294" s="1"/>
      <c r="XE294" s="1"/>
      <c r="XF294" s="1"/>
      <c r="XG294" s="1"/>
      <c r="XH294" s="1"/>
      <c r="XI294" s="1"/>
      <c r="XJ294" s="1"/>
      <c r="XK294" s="1"/>
      <c r="XL294" s="1"/>
      <c r="XM294" s="1"/>
      <c r="XN294" s="1"/>
      <c r="XO294" s="1"/>
      <c r="XP294" s="1"/>
      <c r="XQ294" s="1"/>
      <c r="XR294" s="1"/>
      <c r="XS294" s="1"/>
      <c r="XT294" s="1"/>
      <c r="XU294" s="1"/>
      <c r="XV294" s="1"/>
      <c r="XW294" s="1"/>
      <c r="XX294" s="1"/>
      <c r="XY294" s="1"/>
      <c r="XZ294" s="1"/>
      <c r="YA294" s="1"/>
      <c r="YB294" s="1"/>
      <c r="YC294" s="1"/>
      <c r="YD294" s="1"/>
      <c r="YE294" s="1"/>
      <c r="YF294" s="1"/>
      <c r="YG294" s="1"/>
      <c r="YH294" s="1"/>
      <c r="YI294" s="1"/>
      <c r="YJ294" s="1"/>
      <c r="YK294" s="1"/>
      <c r="YL294" s="1"/>
      <c r="YM294" s="1"/>
      <c r="YN294" s="1"/>
      <c r="YO294" s="1"/>
      <c r="YP294" s="1"/>
      <c r="YQ294" s="1"/>
      <c r="YR294" s="1"/>
      <c r="YS294" s="1"/>
      <c r="YT294" s="1"/>
      <c r="YU294" s="1"/>
      <c r="YV294" s="1"/>
      <c r="YW294" s="1"/>
      <c r="YX294" s="1"/>
      <c r="YY294" s="1"/>
      <c r="YZ294" s="1"/>
      <c r="ZA294" s="1"/>
      <c r="ZB294" s="1"/>
      <c r="ZC294" s="1"/>
      <c r="ZD294" s="1"/>
      <c r="ZE294" s="1"/>
      <c r="ZF294" s="1"/>
      <c r="ZG294" s="1"/>
      <c r="ZH294" s="1"/>
      <c r="ZI294" s="1"/>
      <c r="ZJ294" s="1"/>
      <c r="ZK294" s="1"/>
      <c r="ZL294" s="1"/>
      <c r="ZM294" s="1"/>
      <c r="ZN294" s="1"/>
      <c r="ZO294" s="1"/>
      <c r="ZP294" s="1"/>
      <c r="ZQ294" s="1"/>
      <c r="ZR294" s="1"/>
      <c r="ZS294" s="1"/>
      <c r="ZT294" s="1"/>
      <c r="ZU294" s="1"/>
      <c r="ZV294" s="1"/>
      <c r="ZW294" s="1"/>
      <c r="ZX294" s="1"/>
      <c r="ZY294" s="1"/>
      <c r="ZZ294" s="1"/>
      <c r="AAA294" s="1"/>
      <c r="AAB294" s="1"/>
      <c r="AAC294" s="1"/>
      <c r="AAD294" s="1"/>
      <c r="AAE294" s="1"/>
      <c r="AAF294" s="1"/>
      <c r="AAG294" s="1"/>
      <c r="AAH294" s="1"/>
      <c r="AAI294" s="1"/>
      <c r="AAJ294" s="1"/>
      <c r="AAK294" s="1"/>
      <c r="AAL294" s="1"/>
      <c r="AAM294" s="1"/>
      <c r="AAN294" s="1"/>
      <c r="AAO294" s="1"/>
      <c r="AAP294" s="1"/>
      <c r="AAQ294" s="1"/>
      <c r="AAR294" s="1"/>
      <c r="AAS294" s="1"/>
      <c r="AAT294" s="1"/>
      <c r="AAU294" s="1"/>
      <c r="AAV294" s="1"/>
      <c r="AAW294" s="1"/>
      <c r="AAX294" s="1"/>
      <c r="AAY294" s="1"/>
      <c r="AAZ294" s="1"/>
      <c r="ABA294" s="1"/>
      <c r="ABB294" s="1"/>
      <c r="ABC294" s="1"/>
      <c r="ABD294" s="1"/>
      <c r="ABE294" s="1"/>
      <c r="ABF294" s="1"/>
      <c r="ABG294" s="1"/>
      <c r="ABH294" s="1"/>
      <c r="ABI294" s="1"/>
      <c r="ABJ294" s="1"/>
      <c r="ABK294" s="1"/>
      <c r="ABL294" s="1"/>
      <c r="ABM294" s="1"/>
      <c r="ABN294" s="1"/>
      <c r="ABO294" s="1"/>
      <c r="ABP294" s="1"/>
      <c r="ABQ294" s="1"/>
      <c r="ABR294" s="1"/>
      <c r="ABS294" s="1"/>
      <c r="ABT294" s="1"/>
      <c r="ABU294" s="1"/>
      <c r="ABV294" s="1"/>
      <c r="ABW294" s="1"/>
      <c r="ABX294" s="1"/>
      <c r="ABY294" s="1"/>
      <c r="ABZ294" s="1"/>
      <c r="ACA294" s="1"/>
      <c r="ACB294" s="1"/>
      <c r="ACC294" s="1"/>
      <c r="ACD294" s="1"/>
      <c r="ACE294" s="1"/>
      <c r="ACF294" s="1"/>
      <c r="ACG294" s="1"/>
      <c r="ACH294" s="1"/>
      <c r="ACI294" s="1"/>
      <c r="ACJ294" s="1"/>
      <c r="ACK294" s="1"/>
      <c r="ACL294" s="1"/>
      <c r="ACM294" s="1"/>
      <c r="ACN294" s="1"/>
      <c r="ACO294" s="1"/>
      <c r="ACP294" s="1"/>
      <c r="ACQ294" s="1"/>
      <c r="ACR294" s="1"/>
      <c r="ACS294" s="1"/>
      <c r="ACT294" s="1"/>
      <c r="ACU294" s="1"/>
      <c r="ACV294" s="1"/>
      <c r="ACW294" s="1"/>
      <c r="ACX294" s="1"/>
      <c r="ACY294" s="1"/>
      <c r="ACZ294" s="1"/>
      <c r="ADA294" s="1"/>
      <c r="ADB294" s="1"/>
      <c r="ADC294" s="1"/>
      <c r="ADD294" s="1"/>
      <c r="ADE294" s="1"/>
      <c r="ADF294" s="1"/>
      <c r="ADG294" s="1"/>
      <c r="ADH294" s="1"/>
      <c r="ADI294" s="1"/>
      <c r="ADJ294" s="1"/>
      <c r="ADK294" s="1"/>
      <c r="ADL294" s="1"/>
      <c r="ADM294" s="1"/>
      <c r="ADN294" s="1"/>
      <c r="ADO294" s="1"/>
      <c r="ADP294" s="1"/>
      <c r="ADQ294" s="1"/>
      <c r="ADR294" s="1"/>
      <c r="ADS294" s="1"/>
      <c r="ADT294" s="1"/>
      <c r="ADU294" s="1"/>
      <c r="ADV294" s="1"/>
      <c r="ADW294" s="1"/>
      <c r="ADX294" s="1"/>
      <c r="ADY294" s="1"/>
      <c r="ADZ294" s="1"/>
      <c r="AEA294" s="1"/>
      <c r="AEB294" s="1"/>
      <c r="AEC294" s="1"/>
      <c r="AED294" s="1"/>
      <c r="AEE294" s="1"/>
      <c r="AEF294" s="1"/>
      <c r="AEG294" s="1"/>
      <c r="AEH294" s="1"/>
      <c r="AEI294" s="1"/>
      <c r="AEJ294" s="1"/>
      <c r="AEK294" s="1"/>
      <c r="AEL294" s="1"/>
      <c r="AEM294" s="1"/>
      <c r="AEN294" s="1"/>
      <c r="AEO294" s="1"/>
      <c r="AEP294" s="1"/>
      <c r="AEQ294" s="1"/>
      <c r="AER294" s="1"/>
      <c r="AES294" s="1"/>
      <c r="AET294" s="1"/>
      <c r="AEU294" s="1"/>
      <c r="AEV294" s="1"/>
      <c r="AEW294" s="1"/>
      <c r="AEX294" s="1"/>
      <c r="AEY294" s="1"/>
      <c r="AEZ294" s="1"/>
      <c r="AFA294" s="1"/>
      <c r="AFB294" s="1"/>
      <c r="AFC294" s="1"/>
      <c r="AFD294" s="1"/>
      <c r="AFE294" s="1"/>
      <c r="AFF294" s="1"/>
      <c r="AFG294" s="1"/>
      <c r="AFH294" s="1"/>
      <c r="AFI294" s="1"/>
      <c r="AFJ294" s="1"/>
      <c r="AFK294" s="1"/>
      <c r="AFL294" s="1"/>
      <c r="AFM294" s="1"/>
      <c r="AFN294" s="1"/>
      <c r="AFO294" s="1"/>
      <c r="AFP294" s="1"/>
      <c r="AFQ294" s="1"/>
      <c r="AFR294" s="1"/>
      <c r="AFS294" s="1"/>
      <c r="AFT294" s="1"/>
      <c r="AFU294" s="1"/>
      <c r="AFV294" s="1"/>
      <c r="AFW294" s="1"/>
      <c r="AFX294" s="1"/>
      <c r="AFY294" s="1"/>
      <c r="AFZ294" s="1"/>
      <c r="AGA294" s="1"/>
      <c r="AGB294" s="1"/>
      <c r="AGC294" s="1"/>
      <c r="AGD294" s="1"/>
      <c r="AGE294" s="1"/>
      <c r="AGF294" s="1"/>
      <c r="AGG294" s="1"/>
      <c r="AGH294" s="1"/>
      <c r="AGI294" s="1"/>
      <c r="AGJ294" s="1"/>
      <c r="AGK294" s="1"/>
      <c r="AGL294" s="1"/>
      <c r="AGM294" s="1"/>
      <c r="AGN294" s="1"/>
      <c r="AGO294" s="1"/>
      <c r="AGP294" s="1"/>
      <c r="AGQ294" s="1"/>
      <c r="AGR294" s="1"/>
      <c r="AGS294" s="1"/>
      <c r="AGT294" s="1"/>
      <c r="AGU294" s="1"/>
      <c r="AGV294" s="1"/>
      <c r="AGW294" s="1"/>
      <c r="AGX294" s="1"/>
      <c r="AGY294" s="1"/>
      <c r="AGZ294" s="1"/>
      <c r="AHA294" s="1"/>
      <c r="AHB294" s="1"/>
      <c r="AHC294" s="1"/>
      <c r="AHD294" s="1"/>
      <c r="AHE294" s="1"/>
      <c r="AHF294" s="1"/>
      <c r="AHG294" s="1"/>
      <c r="AHH294" s="1"/>
      <c r="AHI294" s="1"/>
      <c r="AHJ294" s="1"/>
      <c r="AHK294" s="1"/>
      <c r="AHL294" s="1"/>
      <c r="AHM294" s="1"/>
      <c r="AHN294" s="1"/>
      <c r="AHO294" s="1"/>
      <c r="AHP294" s="1"/>
      <c r="AHQ294" s="1"/>
      <c r="AHR294" s="1"/>
      <c r="AHS294" s="1"/>
      <c r="AHT294" s="1"/>
      <c r="AHU294" s="1"/>
      <c r="AHV294" s="1"/>
      <c r="AHW294" s="1"/>
      <c r="AHX294" s="1"/>
      <c r="AHY294" s="1"/>
      <c r="AHZ294" s="1"/>
      <c r="AIA294" s="1"/>
      <c r="AIB294" s="1"/>
      <c r="AIC294" s="1"/>
      <c r="AID294" s="1"/>
      <c r="AIE294" s="1"/>
      <c r="AIF294" s="1"/>
      <c r="AIG294" s="1"/>
      <c r="AIH294" s="1"/>
      <c r="AII294" s="1"/>
      <c r="AIJ294" s="1"/>
      <c r="AIK294" s="1"/>
      <c r="AIL294" s="1"/>
      <c r="AIM294" s="1"/>
      <c r="AIN294" s="1"/>
      <c r="AIO294" s="1"/>
      <c r="AIP294" s="1"/>
      <c r="AIQ294" s="1"/>
      <c r="AIR294" s="1"/>
      <c r="AIS294" s="1"/>
      <c r="AIT294" s="1"/>
      <c r="AIU294" s="1"/>
      <c r="AIV294" s="1"/>
      <c r="AIW294" s="1"/>
      <c r="AIX294" s="1"/>
      <c r="AIY294" s="1"/>
      <c r="AIZ294" s="1"/>
      <c r="AJA294" s="1"/>
      <c r="AJB294" s="1"/>
      <c r="AJC294" s="1"/>
      <c r="AJD294" s="1"/>
      <c r="AJE294" s="1"/>
      <c r="AJF294" s="1"/>
      <c r="AJG294" s="1"/>
      <c r="AJH294" s="1"/>
      <c r="AJI294" s="1"/>
      <c r="AJJ294" s="1"/>
      <c r="AJK294" s="1"/>
      <c r="AJL294" s="1"/>
      <c r="AJM294" s="1"/>
      <c r="AJN294" s="1"/>
      <c r="AJO294" s="1"/>
      <c r="AJP294" s="1"/>
      <c r="AJQ294" s="1"/>
      <c r="AJR294" s="1"/>
      <c r="AJS294" s="1"/>
      <c r="AJT294" s="1"/>
      <c r="AJU294" s="1"/>
      <c r="AJV294" s="1"/>
      <c r="AJW294" s="1"/>
      <c r="AJX294" s="1"/>
      <c r="AJY294" s="1"/>
      <c r="AJZ294" s="1"/>
      <c r="AKA294" s="1"/>
      <c r="AKB294" s="1"/>
      <c r="AKC294" s="1"/>
      <c r="AKD294" s="1"/>
      <c r="AKE294" s="1"/>
      <c r="AKF294" s="1"/>
      <c r="AKG294" s="1"/>
      <c r="AKH294" s="1"/>
      <c r="AKI294" s="1"/>
      <c r="AKJ294" s="1"/>
      <c r="AKK294" s="1"/>
      <c r="AKL294" s="1"/>
      <c r="AKM294" s="1"/>
      <c r="AKN294" s="1"/>
      <c r="AKO294" s="1"/>
      <c r="AKP294" s="1"/>
      <c r="AKQ294" s="1"/>
      <c r="AKR294" s="1"/>
      <c r="AKS294" s="1"/>
      <c r="AKT294" s="1"/>
      <c r="AKU294" s="1"/>
      <c r="AKV294" s="1"/>
      <c r="AKW294" s="1"/>
      <c r="AKX294" s="1"/>
      <c r="AKY294" s="1"/>
      <c r="AKZ294" s="1"/>
      <c r="ALA294" s="1"/>
      <c r="ALB294" s="1"/>
      <c r="ALC294" s="1"/>
      <c r="ALD294" s="1"/>
      <c r="ALE294" s="1"/>
      <c r="ALF294" s="1"/>
      <c r="ALG294" s="1"/>
      <c r="ALH294" s="1"/>
      <c r="ALI294" s="1"/>
      <c r="ALJ294" s="1"/>
      <c r="ALK294" s="1"/>
      <c r="ALL294" s="1"/>
      <c r="ALM294" s="1"/>
      <c r="ALN294" s="1"/>
      <c r="ALO294" s="1"/>
      <c r="ALP294" s="1"/>
      <c r="ALQ294" s="1"/>
      <c r="ALR294" s="1"/>
      <c r="ALS294" s="1"/>
      <c r="ALT294" s="1"/>
      <c r="ALU294" s="1"/>
      <c r="ALV294" s="1"/>
      <c r="ALW294" s="1"/>
      <c r="ALX294" s="1"/>
      <c r="ALY294" s="1"/>
      <c r="ALZ294" s="1"/>
      <c r="AMA294" s="1"/>
      <c r="AMB294" s="1"/>
      <c r="AMC294" s="1"/>
      <c r="AMD294" s="1"/>
      <c r="AME294" s="1"/>
      <c r="AMF294" s="1"/>
      <c r="AMG294" s="1"/>
      <c r="AMH294" s="1"/>
      <c r="AMI294" s="1"/>
      <c r="AMJ294" s="1"/>
    </row>
    <row r="295" spans="1:1024" x14ac:dyDescent="0.25">
      <c r="A295" s="35">
        <v>287</v>
      </c>
      <c r="B295" s="3" t="s">
        <v>33</v>
      </c>
      <c r="C295" s="23">
        <f>SUM(D295:I295)</f>
        <v>728928.24569000001</v>
      </c>
      <c r="D295" s="23">
        <f>SUM(D296:D299)</f>
        <v>85381.462719999996</v>
      </c>
      <c r="E295" s="23">
        <f t="shared" ref="E295:H295" si="117">SUM(E296:E299)</f>
        <v>103016.51000000001</v>
      </c>
      <c r="F295" s="23">
        <f t="shared" si="117"/>
        <v>136592.85391999999</v>
      </c>
      <c r="G295" s="23">
        <f t="shared" si="117"/>
        <v>148787.20000000001</v>
      </c>
      <c r="H295" s="23">
        <f t="shared" si="117"/>
        <v>154231.6</v>
      </c>
      <c r="I295" s="23">
        <f>SUM(I296:I299)</f>
        <v>100918.61904999999</v>
      </c>
      <c r="J295" s="23"/>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c r="JL295" s="1"/>
      <c r="JM295" s="1"/>
      <c r="JN295" s="1"/>
      <c r="JO295" s="1"/>
      <c r="JP295" s="1"/>
      <c r="JQ295" s="1"/>
      <c r="JR295" s="1"/>
      <c r="JS295" s="1"/>
      <c r="JT295" s="1"/>
      <c r="JU295" s="1"/>
      <c r="JV295" s="1"/>
      <c r="JW295" s="1"/>
      <c r="JX295" s="1"/>
      <c r="JY295" s="1"/>
      <c r="JZ295" s="1"/>
      <c r="KA295" s="1"/>
      <c r="KB295" s="1"/>
      <c r="KC295" s="1"/>
      <c r="KD295" s="1"/>
      <c r="KE295" s="1"/>
      <c r="KF295" s="1"/>
      <c r="KG295" s="1"/>
      <c r="KH295" s="1"/>
      <c r="KI295" s="1"/>
      <c r="KJ295" s="1"/>
      <c r="KK295" s="1"/>
      <c r="KL295" s="1"/>
      <c r="KM295" s="1"/>
      <c r="KN295" s="1"/>
      <c r="KO295" s="1"/>
      <c r="KP295" s="1"/>
      <c r="KQ295" s="1"/>
      <c r="KR295" s="1"/>
      <c r="KS295" s="1"/>
      <c r="KT295" s="1"/>
      <c r="KU295" s="1"/>
      <c r="KV295" s="1"/>
      <c r="KW295" s="1"/>
      <c r="KX295" s="1"/>
      <c r="KY295" s="1"/>
      <c r="KZ295" s="1"/>
      <c r="LA295" s="1"/>
      <c r="LB295" s="1"/>
      <c r="LC295" s="1"/>
      <c r="LD295" s="1"/>
      <c r="LE295" s="1"/>
      <c r="LF295" s="1"/>
      <c r="LG295" s="1"/>
      <c r="LH295" s="1"/>
      <c r="LI295" s="1"/>
      <c r="LJ295" s="1"/>
      <c r="LK295" s="1"/>
      <c r="LL295" s="1"/>
      <c r="LM295" s="1"/>
      <c r="LN295" s="1"/>
      <c r="LO295" s="1"/>
      <c r="LP295" s="1"/>
      <c r="LQ295" s="1"/>
      <c r="LR295" s="1"/>
      <c r="LS295" s="1"/>
      <c r="LT295" s="1"/>
      <c r="LU295" s="1"/>
      <c r="LV295" s="1"/>
      <c r="LW295" s="1"/>
      <c r="LX295" s="1"/>
      <c r="LY295" s="1"/>
      <c r="LZ295" s="1"/>
      <c r="MA295" s="1"/>
      <c r="MB295" s="1"/>
      <c r="MC295" s="1"/>
      <c r="MD295" s="1"/>
      <c r="ME295" s="1"/>
      <c r="MF295" s="1"/>
      <c r="MG295" s="1"/>
      <c r="MH295" s="1"/>
      <c r="MI295" s="1"/>
      <c r="MJ295" s="1"/>
      <c r="MK295" s="1"/>
      <c r="ML295" s="1"/>
      <c r="MM295" s="1"/>
      <c r="MN295" s="1"/>
      <c r="MO295" s="1"/>
      <c r="MP295" s="1"/>
      <c r="MQ295" s="1"/>
      <c r="MR295" s="1"/>
      <c r="MS295" s="1"/>
      <c r="MT295" s="1"/>
      <c r="MU295" s="1"/>
      <c r="MV295" s="1"/>
      <c r="MW295" s="1"/>
      <c r="MX295" s="1"/>
      <c r="MY295" s="1"/>
      <c r="MZ295" s="1"/>
      <c r="NA295" s="1"/>
      <c r="NB295" s="1"/>
      <c r="NC295" s="1"/>
      <c r="ND295" s="1"/>
      <c r="NE295" s="1"/>
      <c r="NF295" s="1"/>
      <c r="NG295" s="1"/>
      <c r="NH295" s="1"/>
      <c r="NI295" s="1"/>
      <c r="NJ295" s="1"/>
      <c r="NK295" s="1"/>
      <c r="NL295" s="1"/>
      <c r="NM295" s="1"/>
      <c r="NN295" s="1"/>
      <c r="NO295" s="1"/>
      <c r="NP295" s="1"/>
      <c r="NQ295" s="1"/>
      <c r="NR295" s="1"/>
      <c r="NS295" s="1"/>
      <c r="NT295" s="1"/>
      <c r="NU295" s="1"/>
      <c r="NV295" s="1"/>
      <c r="NW295" s="1"/>
      <c r="NX295" s="1"/>
      <c r="NY295" s="1"/>
      <c r="NZ295" s="1"/>
      <c r="OA295" s="1"/>
      <c r="OB295" s="1"/>
      <c r="OC295" s="1"/>
      <c r="OD295" s="1"/>
      <c r="OE295" s="1"/>
      <c r="OF295" s="1"/>
      <c r="OG295" s="1"/>
      <c r="OH295" s="1"/>
      <c r="OI295" s="1"/>
      <c r="OJ295" s="1"/>
      <c r="OK295" s="1"/>
      <c r="OL295" s="1"/>
      <c r="OM295" s="1"/>
      <c r="ON295" s="1"/>
      <c r="OO295" s="1"/>
      <c r="OP295" s="1"/>
      <c r="OQ295" s="1"/>
      <c r="OR295" s="1"/>
      <c r="OS295" s="1"/>
      <c r="OT295" s="1"/>
      <c r="OU295" s="1"/>
      <c r="OV295" s="1"/>
      <c r="OW295" s="1"/>
      <c r="OX295" s="1"/>
      <c r="OY295" s="1"/>
      <c r="OZ295" s="1"/>
      <c r="PA295" s="1"/>
      <c r="PB295" s="1"/>
      <c r="PC295" s="1"/>
      <c r="PD295" s="1"/>
      <c r="PE295" s="1"/>
      <c r="PF295" s="1"/>
      <c r="PG295" s="1"/>
      <c r="PH295" s="1"/>
      <c r="PI295" s="1"/>
      <c r="PJ295" s="1"/>
      <c r="PK295" s="1"/>
      <c r="PL295" s="1"/>
      <c r="PM295" s="1"/>
      <c r="PN295" s="1"/>
      <c r="PO295" s="1"/>
      <c r="PP295" s="1"/>
      <c r="PQ295" s="1"/>
      <c r="PR295" s="1"/>
      <c r="PS295" s="1"/>
      <c r="PT295" s="1"/>
      <c r="PU295" s="1"/>
      <c r="PV295" s="1"/>
      <c r="PW295" s="1"/>
      <c r="PX295" s="1"/>
      <c r="PY295" s="1"/>
      <c r="PZ295" s="1"/>
      <c r="QA295" s="1"/>
      <c r="QB295" s="1"/>
      <c r="QC295" s="1"/>
      <c r="QD295" s="1"/>
      <c r="QE295" s="1"/>
      <c r="QF295" s="1"/>
      <c r="QG295" s="1"/>
      <c r="QH295" s="1"/>
      <c r="QI295" s="1"/>
      <c r="QJ295" s="1"/>
      <c r="QK295" s="1"/>
      <c r="QL295" s="1"/>
      <c r="QM295" s="1"/>
      <c r="QN295" s="1"/>
      <c r="QO295" s="1"/>
      <c r="QP295" s="1"/>
      <c r="QQ295" s="1"/>
      <c r="QR295" s="1"/>
      <c r="QS295" s="1"/>
      <c r="QT295" s="1"/>
      <c r="QU295" s="1"/>
      <c r="QV295" s="1"/>
      <c r="QW295" s="1"/>
      <c r="QX295" s="1"/>
      <c r="QY295" s="1"/>
      <c r="QZ295" s="1"/>
      <c r="RA295" s="1"/>
      <c r="RB295" s="1"/>
      <c r="RC295" s="1"/>
      <c r="RD295" s="1"/>
      <c r="RE295" s="1"/>
      <c r="RF295" s="1"/>
      <c r="RG295" s="1"/>
      <c r="RH295" s="1"/>
      <c r="RI295" s="1"/>
      <c r="RJ295" s="1"/>
      <c r="RK295" s="1"/>
      <c r="RL295" s="1"/>
      <c r="RM295" s="1"/>
      <c r="RN295" s="1"/>
      <c r="RO295" s="1"/>
      <c r="RP295" s="1"/>
      <c r="RQ295" s="1"/>
      <c r="RR295" s="1"/>
      <c r="RS295" s="1"/>
      <c r="RT295" s="1"/>
      <c r="RU295" s="1"/>
      <c r="RV295" s="1"/>
      <c r="RW295" s="1"/>
      <c r="RX295" s="1"/>
      <c r="RY295" s="1"/>
      <c r="RZ295" s="1"/>
      <c r="SA295" s="1"/>
      <c r="SB295" s="1"/>
      <c r="SC295" s="1"/>
      <c r="SD295" s="1"/>
      <c r="SE295" s="1"/>
      <c r="SF295" s="1"/>
      <c r="SG295" s="1"/>
      <c r="SH295" s="1"/>
      <c r="SI295" s="1"/>
      <c r="SJ295" s="1"/>
      <c r="SK295" s="1"/>
      <c r="SL295" s="1"/>
      <c r="SM295" s="1"/>
      <c r="SN295" s="1"/>
      <c r="SO295" s="1"/>
      <c r="SP295" s="1"/>
      <c r="SQ295" s="1"/>
      <c r="SR295" s="1"/>
      <c r="SS295" s="1"/>
      <c r="ST295" s="1"/>
      <c r="SU295" s="1"/>
      <c r="SV295" s="1"/>
      <c r="SW295" s="1"/>
      <c r="SX295" s="1"/>
      <c r="SY295" s="1"/>
      <c r="SZ295" s="1"/>
      <c r="TA295" s="1"/>
      <c r="TB295" s="1"/>
      <c r="TC295" s="1"/>
      <c r="TD295" s="1"/>
      <c r="TE295" s="1"/>
      <c r="TF295" s="1"/>
      <c r="TG295" s="1"/>
      <c r="TH295" s="1"/>
      <c r="TI295" s="1"/>
      <c r="TJ295" s="1"/>
      <c r="TK295" s="1"/>
      <c r="TL295" s="1"/>
      <c r="TM295" s="1"/>
      <c r="TN295" s="1"/>
      <c r="TO295" s="1"/>
      <c r="TP295" s="1"/>
      <c r="TQ295" s="1"/>
      <c r="TR295" s="1"/>
      <c r="TS295" s="1"/>
      <c r="TT295" s="1"/>
      <c r="TU295" s="1"/>
      <c r="TV295" s="1"/>
      <c r="TW295" s="1"/>
      <c r="TX295" s="1"/>
      <c r="TY295" s="1"/>
      <c r="TZ295" s="1"/>
      <c r="UA295" s="1"/>
      <c r="UB295" s="1"/>
      <c r="UC295" s="1"/>
      <c r="UD295" s="1"/>
      <c r="UE295" s="1"/>
      <c r="UF295" s="1"/>
      <c r="UG295" s="1"/>
      <c r="UH295" s="1"/>
      <c r="UI295" s="1"/>
      <c r="UJ295" s="1"/>
      <c r="UK295" s="1"/>
      <c r="UL295" s="1"/>
      <c r="UM295" s="1"/>
      <c r="UN295" s="1"/>
      <c r="UO295" s="1"/>
      <c r="UP295" s="1"/>
      <c r="UQ295" s="1"/>
      <c r="UR295" s="1"/>
      <c r="US295" s="1"/>
      <c r="UT295" s="1"/>
      <c r="UU295" s="1"/>
      <c r="UV295" s="1"/>
      <c r="UW295" s="1"/>
      <c r="UX295" s="1"/>
      <c r="UY295" s="1"/>
      <c r="UZ295" s="1"/>
      <c r="VA295" s="1"/>
      <c r="VB295" s="1"/>
      <c r="VC295" s="1"/>
      <c r="VD295" s="1"/>
      <c r="VE295" s="1"/>
      <c r="VF295" s="1"/>
      <c r="VG295" s="1"/>
      <c r="VH295" s="1"/>
      <c r="VI295" s="1"/>
      <c r="VJ295" s="1"/>
      <c r="VK295" s="1"/>
      <c r="VL295" s="1"/>
      <c r="VM295" s="1"/>
      <c r="VN295" s="1"/>
      <c r="VO295" s="1"/>
      <c r="VP295" s="1"/>
      <c r="VQ295" s="1"/>
      <c r="VR295" s="1"/>
      <c r="VS295" s="1"/>
      <c r="VT295" s="1"/>
      <c r="VU295" s="1"/>
      <c r="VV295" s="1"/>
      <c r="VW295" s="1"/>
      <c r="VX295" s="1"/>
      <c r="VY295" s="1"/>
      <c r="VZ295" s="1"/>
      <c r="WA295" s="1"/>
      <c r="WB295" s="1"/>
      <c r="WC295" s="1"/>
      <c r="WD295" s="1"/>
      <c r="WE295" s="1"/>
      <c r="WF295" s="1"/>
      <c r="WG295" s="1"/>
      <c r="WH295" s="1"/>
      <c r="WI295" s="1"/>
      <c r="WJ295" s="1"/>
      <c r="WK295" s="1"/>
      <c r="WL295" s="1"/>
      <c r="WM295" s="1"/>
      <c r="WN295" s="1"/>
      <c r="WO295" s="1"/>
      <c r="WP295" s="1"/>
      <c r="WQ295" s="1"/>
      <c r="WR295" s="1"/>
      <c r="WS295" s="1"/>
      <c r="WT295" s="1"/>
      <c r="WU295" s="1"/>
      <c r="WV295" s="1"/>
      <c r="WW295" s="1"/>
      <c r="WX295" s="1"/>
      <c r="WY295" s="1"/>
      <c r="WZ295" s="1"/>
      <c r="XA295" s="1"/>
      <c r="XB295" s="1"/>
      <c r="XC295" s="1"/>
      <c r="XD295" s="1"/>
      <c r="XE295" s="1"/>
      <c r="XF295" s="1"/>
      <c r="XG295" s="1"/>
      <c r="XH295" s="1"/>
      <c r="XI295" s="1"/>
      <c r="XJ295" s="1"/>
      <c r="XK295" s="1"/>
      <c r="XL295" s="1"/>
      <c r="XM295" s="1"/>
      <c r="XN295" s="1"/>
      <c r="XO295" s="1"/>
      <c r="XP295" s="1"/>
      <c r="XQ295" s="1"/>
      <c r="XR295" s="1"/>
      <c r="XS295" s="1"/>
      <c r="XT295" s="1"/>
      <c r="XU295" s="1"/>
      <c r="XV295" s="1"/>
      <c r="XW295" s="1"/>
      <c r="XX295" s="1"/>
      <c r="XY295" s="1"/>
      <c r="XZ295" s="1"/>
      <c r="YA295" s="1"/>
      <c r="YB295" s="1"/>
      <c r="YC295" s="1"/>
      <c r="YD295" s="1"/>
      <c r="YE295" s="1"/>
      <c r="YF295" s="1"/>
      <c r="YG295" s="1"/>
      <c r="YH295" s="1"/>
      <c r="YI295" s="1"/>
      <c r="YJ295" s="1"/>
      <c r="YK295" s="1"/>
      <c r="YL295" s="1"/>
      <c r="YM295" s="1"/>
      <c r="YN295" s="1"/>
      <c r="YO295" s="1"/>
      <c r="YP295" s="1"/>
      <c r="YQ295" s="1"/>
      <c r="YR295" s="1"/>
      <c r="YS295" s="1"/>
      <c r="YT295" s="1"/>
      <c r="YU295" s="1"/>
      <c r="YV295" s="1"/>
      <c r="YW295" s="1"/>
      <c r="YX295" s="1"/>
      <c r="YY295" s="1"/>
      <c r="YZ295" s="1"/>
      <c r="ZA295" s="1"/>
      <c r="ZB295" s="1"/>
      <c r="ZC295" s="1"/>
      <c r="ZD295" s="1"/>
      <c r="ZE295" s="1"/>
      <c r="ZF295" s="1"/>
      <c r="ZG295" s="1"/>
      <c r="ZH295" s="1"/>
      <c r="ZI295" s="1"/>
      <c r="ZJ295" s="1"/>
      <c r="ZK295" s="1"/>
      <c r="ZL295" s="1"/>
      <c r="ZM295" s="1"/>
      <c r="ZN295" s="1"/>
      <c r="ZO295" s="1"/>
      <c r="ZP295" s="1"/>
      <c r="ZQ295" s="1"/>
      <c r="ZR295" s="1"/>
      <c r="ZS295" s="1"/>
      <c r="ZT295" s="1"/>
      <c r="ZU295" s="1"/>
      <c r="ZV295" s="1"/>
      <c r="ZW295" s="1"/>
      <c r="ZX295" s="1"/>
      <c r="ZY295" s="1"/>
      <c r="ZZ295" s="1"/>
      <c r="AAA295" s="1"/>
      <c r="AAB295" s="1"/>
      <c r="AAC295" s="1"/>
      <c r="AAD295" s="1"/>
      <c r="AAE295" s="1"/>
      <c r="AAF295" s="1"/>
      <c r="AAG295" s="1"/>
      <c r="AAH295" s="1"/>
      <c r="AAI295" s="1"/>
      <c r="AAJ295" s="1"/>
      <c r="AAK295" s="1"/>
      <c r="AAL295" s="1"/>
      <c r="AAM295" s="1"/>
      <c r="AAN295" s="1"/>
      <c r="AAO295" s="1"/>
      <c r="AAP295" s="1"/>
      <c r="AAQ295" s="1"/>
      <c r="AAR295" s="1"/>
      <c r="AAS295" s="1"/>
      <c r="AAT295" s="1"/>
      <c r="AAU295" s="1"/>
      <c r="AAV295" s="1"/>
      <c r="AAW295" s="1"/>
      <c r="AAX295" s="1"/>
      <c r="AAY295" s="1"/>
      <c r="AAZ295" s="1"/>
      <c r="ABA295" s="1"/>
      <c r="ABB295" s="1"/>
      <c r="ABC295" s="1"/>
      <c r="ABD295" s="1"/>
      <c r="ABE295" s="1"/>
      <c r="ABF295" s="1"/>
      <c r="ABG295" s="1"/>
      <c r="ABH295" s="1"/>
      <c r="ABI295" s="1"/>
      <c r="ABJ295" s="1"/>
      <c r="ABK295" s="1"/>
      <c r="ABL295" s="1"/>
      <c r="ABM295" s="1"/>
      <c r="ABN295" s="1"/>
      <c r="ABO295" s="1"/>
      <c r="ABP295" s="1"/>
      <c r="ABQ295" s="1"/>
      <c r="ABR295" s="1"/>
      <c r="ABS295" s="1"/>
      <c r="ABT295" s="1"/>
      <c r="ABU295" s="1"/>
      <c r="ABV295" s="1"/>
      <c r="ABW295" s="1"/>
      <c r="ABX295" s="1"/>
      <c r="ABY295" s="1"/>
      <c r="ABZ295" s="1"/>
      <c r="ACA295" s="1"/>
      <c r="ACB295" s="1"/>
      <c r="ACC295" s="1"/>
      <c r="ACD295" s="1"/>
      <c r="ACE295" s="1"/>
      <c r="ACF295" s="1"/>
      <c r="ACG295" s="1"/>
      <c r="ACH295" s="1"/>
      <c r="ACI295" s="1"/>
      <c r="ACJ295" s="1"/>
      <c r="ACK295" s="1"/>
      <c r="ACL295" s="1"/>
      <c r="ACM295" s="1"/>
      <c r="ACN295" s="1"/>
      <c r="ACO295" s="1"/>
      <c r="ACP295" s="1"/>
      <c r="ACQ295" s="1"/>
      <c r="ACR295" s="1"/>
      <c r="ACS295" s="1"/>
      <c r="ACT295" s="1"/>
      <c r="ACU295" s="1"/>
      <c r="ACV295" s="1"/>
      <c r="ACW295" s="1"/>
      <c r="ACX295" s="1"/>
      <c r="ACY295" s="1"/>
      <c r="ACZ295" s="1"/>
      <c r="ADA295" s="1"/>
      <c r="ADB295" s="1"/>
      <c r="ADC295" s="1"/>
      <c r="ADD295" s="1"/>
      <c r="ADE295" s="1"/>
      <c r="ADF295" s="1"/>
      <c r="ADG295" s="1"/>
      <c r="ADH295" s="1"/>
      <c r="ADI295" s="1"/>
      <c r="ADJ295" s="1"/>
      <c r="ADK295" s="1"/>
      <c r="ADL295" s="1"/>
      <c r="ADM295" s="1"/>
      <c r="ADN295" s="1"/>
      <c r="ADO295" s="1"/>
      <c r="ADP295" s="1"/>
      <c r="ADQ295" s="1"/>
      <c r="ADR295" s="1"/>
      <c r="ADS295" s="1"/>
      <c r="ADT295" s="1"/>
      <c r="ADU295" s="1"/>
      <c r="ADV295" s="1"/>
      <c r="ADW295" s="1"/>
      <c r="ADX295" s="1"/>
      <c r="ADY295" s="1"/>
      <c r="ADZ295" s="1"/>
      <c r="AEA295" s="1"/>
      <c r="AEB295" s="1"/>
      <c r="AEC295" s="1"/>
      <c r="AED295" s="1"/>
      <c r="AEE295" s="1"/>
      <c r="AEF295" s="1"/>
      <c r="AEG295" s="1"/>
      <c r="AEH295" s="1"/>
      <c r="AEI295" s="1"/>
      <c r="AEJ295" s="1"/>
      <c r="AEK295" s="1"/>
      <c r="AEL295" s="1"/>
      <c r="AEM295" s="1"/>
      <c r="AEN295" s="1"/>
      <c r="AEO295" s="1"/>
      <c r="AEP295" s="1"/>
      <c r="AEQ295" s="1"/>
      <c r="AER295" s="1"/>
      <c r="AES295" s="1"/>
      <c r="AET295" s="1"/>
      <c r="AEU295" s="1"/>
      <c r="AEV295" s="1"/>
      <c r="AEW295" s="1"/>
      <c r="AEX295" s="1"/>
      <c r="AEY295" s="1"/>
      <c r="AEZ295" s="1"/>
      <c r="AFA295" s="1"/>
      <c r="AFB295" s="1"/>
      <c r="AFC295" s="1"/>
      <c r="AFD295" s="1"/>
      <c r="AFE295" s="1"/>
      <c r="AFF295" s="1"/>
      <c r="AFG295" s="1"/>
      <c r="AFH295" s="1"/>
      <c r="AFI295" s="1"/>
      <c r="AFJ295" s="1"/>
      <c r="AFK295" s="1"/>
      <c r="AFL295" s="1"/>
      <c r="AFM295" s="1"/>
      <c r="AFN295" s="1"/>
      <c r="AFO295" s="1"/>
      <c r="AFP295" s="1"/>
      <c r="AFQ295" s="1"/>
      <c r="AFR295" s="1"/>
      <c r="AFS295" s="1"/>
      <c r="AFT295" s="1"/>
      <c r="AFU295" s="1"/>
      <c r="AFV295" s="1"/>
      <c r="AFW295" s="1"/>
      <c r="AFX295" s="1"/>
      <c r="AFY295" s="1"/>
      <c r="AFZ295" s="1"/>
      <c r="AGA295" s="1"/>
      <c r="AGB295" s="1"/>
      <c r="AGC295" s="1"/>
      <c r="AGD295" s="1"/>
      <c r="AGE295" s="1"/>
      <c r="AGF295" s="1"/>
      <c r="AGG295" s="1"/>
      <c r="AGH295" s="1"/>
      <c r="AGI295" s="1"/>
      <c r="AGJ295" s="1"/>
      <c r="AGK295" s="1"/>
      <c r="AGL295" s="1"/>
      <c r="AGM295" s="1"/>
      <c r="AGN295" s="1"/>
      <c r="AGO295" s="1"/>
      <c r="AGP295" s="1"/>
      <c r="AGQ295" s="1"/>
      <c r="AGR295" s="1"/>
      <c r="AGS295" s="1"/>
      <c r="AGT295" s="1"/>
      <c r="AGU295" s="1"/>
      <c r="AGV295" s="1"/>
      <c r="AGW295" s="1"/>
      <c r="AGX295" s="1"/>
      <c r="AGY295" s="1"/>
      <c r="AGZ295" s="1"/>
      <c r="AHA295" s="1"/>
      <c r="AHB295" s="1"/>
      <c r="AHC295" s="1"/>
      <c r="AHD295" s="1"/>
      <c r="AHE295" s="1"/>
      <c r="AHF295" s="1"/>
      <c r="AHG295" s="1"/>
      <c r="AHH295" s="1"/>
      <c r="AHI295" s="1"/>
      <c r="AHJ295" s="1"/>
      <c r="AHK295" s="1"/>
      <c r="AHL295" s="1"/>
      <c r="AHM295" s="1"/>
      <c r="AHN295" s="1"/>
      <c r="AHO295" s="1"/>
      <c r="AHP295" s="1"/>
      <c r="AHQ295" s="1"/>
      <c r="AHR295" s="1"/>
      <c r="AHS295" s="1"/>
      <c r="AHT295" s="1"/>
      <c r="AHU295" s="1"/>
      <c r="AHV295" s="1"/>
      <c r="AHW295" s="1"/>
      <c r="AHX295" s="1"/>
      <c r="AHY295" s="1"/>
      <c r="AHZ295" s="1"/>
      <c r="AIA295" s="1"/>
      <c r="AIB295" s="1"/>
      <c r="AIC295" s="1"/>
      <c r="AID295" s="1"/>
      <c r="AIE295" s="1"/>
      <c r="AIF295" s="1"/>
      <c r="AIG295" s="1"/>
      <c r="AIH295" s="1"/>
      <c r="AII295" s="1"/>
      <c r="AIJ295" s="1"/>
      <c r="AIK295" s="1"/>
      <c r="AIL295" s="1"/>
      <c r="AIM295" s="1"/>
      <c r="AIN295" s="1"/>
      <c r="AIO295" s="1"/>
      <c r="AIP295" s="1"/>
      <c r="AIQ295" s="1"/>
      <c r="AIR295" s="1"/>
      <c r="AIS295" s="1"/>
      <c r="AIT295" s="1"/>
      <c r="AIU295" s="1"/>
      <c r="AIV295" s="1"/>
      <c r="AIW295" s="1"/>
      <c r="AIX295" s="1"/>
      <c r="AIY295" s="1"/>
      <c r="AIZ295" s="1"/>
      <c r="AJA295" s="1"/>
      <c r="AJB295" s="1"/>
      <c r="AJC295" s="1"/>
      <c r="AJD295" s="1"/>
      <c r="AJE295" s="1"/>
      <c r="AJF295" s="1"/>
      <c r="AJG295" s="1"/>
      <c r="AJH295" s="1"/>
      <c r="AJI295" s="1"/>
      <c r="AJJ295" s="1"/>
      <c r="AJK295" s="1"/>
      <c r="AJL295" s="1"/>
      <c r="AJM295" s="1"/>
      <c r="AJN295" s="1"/>
      <c r="AJO295" s="1"/>
      <c r="AJP295" s="1"/>
      <c r="AJQ295" s="1"/>
      <c r="AJR295" s="1"/>
      <c r="AJS295" s="1"/>
      <c r="AJT295" s="1"/>
      <c r="AJU295" s="1"/>
      <c r="AJV295" s="1"/>
      <c r="AJW295" s="1"/>
      <c r="AJX295" s="1"/>
      <c r="AJY295" s="1"/>
      <c r="AJZ295" s="1"/>
      <c r="AKA295" s="1"/>
      <c r="AKB295" s="1"/>
      <c r="AKC295" s="1"/>
      <c r="AKD295" s="1"/>
      <c r="AKE295" s="1"/>
      <c r="AKF295" s="1"/>
      <c r="AKG295" s="1"/>
      <c r="AKH295" s="1"/>
      <c r="AKI295" s="1"/>
      <c r="AKJ295" s="1"/>
      <c r="AKK295" s="1"/>
      <c r="AKL295" s="1"/>
      <c r="AKM295" s="1"/>
      <c r="AKN295" s="1"/>
      <c r="AKO295" s="1"/>
      <c r="AKP295" s="1"/>
      <c r="AKQ295" s="1"/>
      <c r="AKR295" s="1"/>
      <c r="AKS295" s="1"/>
      <c r="AKT295" s="1"/>
      <c r="AKU295" s="1"/>
      <c r="AKV295" s="1"/>
      <c r="AKW295" s="1"/>
      <c r="AKX295" s="1"/>
      <c r="AKY295" s="1"/>
      <c r="AKZ295" s="1"/>
      <c r="ALA295" s="1"/>
      <c r="ALB295" s="1"/>
      <c r="ALC295" s="1"/>
      <c r="ALD295" s="1"/>
      <c r="ALE295" s="1"/>
      <c r="ALF295" s="1"/>
      <c r="ALG295" s="1"/>
      <c r="ALH295" s="1"/>
      <c r="ALI295" s="1"/>
      <c r="ALJ295" s="1"/>
      <c r="ALK295" s="1"/>
      <c r="ALL295" s="1"/>
      <c r="ALM295" s="1"/>
      <c r="ALN295" s="1"/>
      <c r="ALO295" s="1"/>
      <c r="ALP295" s="1"/>
      <c r="ALQ295" s="1"/>
      <c r="ALR295" s="1"/>
      <c r="ALS295" s="1"/>
      <c r="ALT295" s="1"/>
      <c r="ALU295" s="1"/>
      <c r="ALV295" s="1"/>
      <c r="ALW295" s="1"/>
      <c r="ALX295" s="1"/>
      <c r="ALY295" s="1"/>
      <c r="ALZ295" s="1"/>
      <c r="AMA295" s="1"/>
      <c r="AMB295" s="1"/>
      <c r="AMC295" s="1"/>
      <c r="AMD295" s="1"/>
      <c r="AME295" s="1"/>
      <c r="AMF295" s="1"/>
      <c r="AMG295" s="1"/>
      <c r="AMH295" s="1"/>
      <c r="AMI295" s="1"/>
      <c r="AMJ295" s="1"/>
    </row>
    <row r="296" spans="1:1024" x14ac:dyDescent="0.25">
      <c r="A296" s="35">
        <v>288</v>
      </c>
      <c r="B296" s="3" t="s">
        <v>9</v>
      </c>
      <c r="C296" s="23">
        <f t="shared" ref="C296:C298" si="118">SUM(D296:I296)</f>
        <v>0</v>
      </c>
      <c r="D296" s="23">
        <f t="shared" ref="D296:I298" si="119">D302</f>
        <v>0</v>
      </c>
      <c r="E296" s="23">
        <f t="shared" si="119"/>
        <v>0</v>
      </c>
      <c r="F296" s="23">
        <f t="shared" si="119"/>
        <v>0</v>
      </c>
      <c r="G296" s="23">
        <f t="shared" si="119"/>
        <v>0</v>
      </c>
      <c r="H296" s="23">
        <f t="shared" si="119"/>
        <v>0</v>
      </c>
      <c r="I296" s="23">
        <f t="shared" si="119"/>
        <v>0</v>
      </c>
      <c r="J296" s="23"/>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c r="JL296" s="1"/>
      <c r="JM296" s="1"/>
      <c r="JN296" s="1"/>
      <c r="JO296" s="1"/>
      <c r="JP296" s="1"/>
      <c r="JQ296" s="1"/>
      <c r="JR296" s="1"/>
      <c r="JS296" s="1"/>
      <c r="JT296" s="1"/>
      <c r="JU296" s="1"/>
      <c r="JV296" s="1"/>
      <c r="JW296" s="1"/>
      <c r="JX296" s="1"/>
      <c r="JY296" s="1"/>
      <c r="JZ296" s="1"/>
      <c r="KA296" s="1"/>
      <c r="KB296" s="1"/>
      <c r="KC296" s="1"/>
      <c r="KD296" s="1"/>
      <c r="KE296" s="1"/>
      <c r="KF296" s="1"/>
      <c r="KG296" s="1"/>
      <c r="KH296" s="1"/>
      <c r="KI296" s="1"/>
      <c r="KJ296" s="1"/>
      <c r="KK296" s="1"/>
      <c r="KL296" s="1"/>
      <c r="KM296" s="1"/>
      <c r="KN296" s="1"/>
      <c r="KO296" s="1"/>
      <c r="KP296" s="1"/>
      <c r="KQ296" s="1"/>
      <c r="KR296" s="1"/>
      <c r="KS296" s="1"/>
      <c r="KT296" s="1"/>
      <c r="KU296" s="1"/>
      <c r="KV296" s="1"/>
      <c r="KW296" s="1"/>
      <c r="KX296" s="1"/>
      <c r="KY296" s="1"/>
      <c r="KZ296" s="1"/>
      <c r="LA296" s="1"/>
      <c r="LB296" s="1"/>
      <c r="LC296" s="1"/>
      <c r="LD296" s="1"/>
      <c r="LE296" s="1"/>
      <c r="LF296" s="1"/>
      <c r="LG296" s="1"/>
      <c r="LH296" s="1"/>
      <c r="LI296" s="1"/>
      <c r="LJ296" s="1"/>
      <c r="LK296" s="1"/>
      <c r="LL296" s="1"/>
      <c r="LM296" s="1"/>
      <c r="LN296" s="1"/>
      <c r="LO296" s="1"/>
      <c r="LP296" s="1"/>
      <c r="LQ296" s="1"/>
      <c r="LR296" s="1"/>
      <c r="LS296" s="1"/>
      <c r="LT296" s="1"/>
      <c r="LU296" s="1"/>
      <c r="LV296" s="1"/>
      <c r="LW296" s="1"/>
      <c r="LX296" s="1"/>
      <c r="LY296" s="1"/>
      <c r="LZ296" s="1"/>
      <c r="MA296" s="1"/>
      <c r="MB296" s="1"/>
      <c r="MC296" s="1"/>
      <c r="MD296" s="1"/>
      <c r="ME296" s="1"/>
      <c r="MF296" s="1"/>
      <c r="MG296" s="1"/>
      <c r="MH296" s="1"/>
      <c r="MI296" s="1"/>
      <c r="MJ296" s="1"/>
      <c r="MK296" s="1"/>
      <c r="ML296" s="1"/>
      <c r="MM296" s="1"/>
      <c r="MN296" s="1"/>
      <c r="MO296" s="1"/>
      <c r="MP296" s="1"/>
      <c r="MQ296" s="1"/>
      <c r="MR296" s="1"/>
      <c r="MS296" s="1"/>
      <c r="MT296" s="1"/>
      <c r="MU296" s="1"/>
      <c r="MV296" s="1"/>
      <c r="MW296" s="1"/>
      <c r="MX296" s="1"/>
      <c r="MY296" s="1"/>
      <c r="MZ296" s="1"/>
      <c r="NA296" s="1"/>
      <c r="NB296" s="1"/>
      <c r="NC296" s="1"/>
      <c r="ND296" s="1"/>
      <c r="NE296" s="1"/>
      <c r="NF296" s="1"/>
      <c r="NG296" s="1"/>
      <c r="NH296" s="1"/>
      <c r="NI296" s="1"/>
      <c r="NJ296" s="1"/>
      <c r="NK296" s="1"/>
      <c r="NL296" s="1"/>
      <c r="NM296" s="1"/>
      <c r="NN296" s="1"/>
      <c r="NO296" s="1"/>
      <c r="NP296" s="1"/>
      <c r="NQ296" s="1"/>
      <c r="NR296" s="1"/>
      <c r="NS296" s="1"/>
      <c r="NT296" s="1"/>
      <c r="NU296" s="1"/>
      <c r="NV296" s="1"/>
      <c r="NW296" s="1"/>
      <c r="NX296" s="1"/>
      <c r="NY296" s="1"/>
      <c r="NZ296" s="1"/>
      <c r="OA296" s="1"/>
      <c r="OB296" s="1"/>
      <c r="OC296" s="1"/>
      <c r="OD296" s="1"/>
      <c r="OE296" s="1"/>
      <c r="OF296" s="1"/>
      <c r="OG296" s="1"/>
      <c r="OH296" s="1"/>
      <c r="OI296" s="1"/>
      <c r="OJ296" s="1"/>
      <c r="OK296" s="1"/>
      <c r="OL296" s="1"/>
      <c r="OM296" s="1"/>
      <c r="ON296" s="1"/>
      <c r="OO296" s="1"/>
      <c r="OP296" s="1"/>
      <c r="OQ296" s="1"/>
      <c r="OR296" s="1"/>
      <c r="OS296" s="1"/>
      <c r="OT296" s="1"/>
      <c r="OU296" s="1"/>
      <c r="OV296" s="1"/>
      <c r="OW296" s="1"/>
      <c r="OX296" s="1"/>
      <c r="OY296" s="1"/>
      <c r="OZ296" s="1"/>
      <c r="PA296" s="1"/>
      <c r="PB296" s="1"/>
      <c r="PC296" s="1"/>
      <c r="PD296" s="1"/>
      <c r="PE296" s="1"/>
      <c r="PF296" s="1"/>
      <c r="PG296" s="1"/>
      <c r="PH296" s="1"/>
      <c r="PI296" s="1"/>
      <c r="PJ296" s="1"/>
      <c r="PK296" s="1"/>
      <c r="PL296" s="1"/>
      <c r="PM296" s="1"/>
      <c r="PN296" s="1"/>
      <c r="PO296" s="1"/>
      <c r="PP296" s="1"/>
      <c r="PQ296" s="1"/>
      <c r="PR296" s="1"/>
      <c r="PS296" s="1"/>
      <c r="PT296" s="1"/>
      <c r="PU296" s="1"/>
      <c r="PV296" s="1"/>
      <c r="PW296" s="1"/>
      <c r="PX296" s="1"/>
      <c r="PY296" s="1"/>
      <c r="PZ296" s="1"/>
      <c r="QA296" s="1"/>
      <c r="QB296" s="1"/>
      <c r="QC296" s="1"/>
      <c r="QD296" s="1"/>
      <c r="QE296" s="1"/>
      <c r="QF296" s="1"/>
      <c r="QG296" s="1"/>
      <c r="QH296" s="1"/>
      <c r="QI296" s="1"/>
      <c r="QJ296" s="1"/>
      <c r="QK296" s="1"/>
      <c r="QL296" s="1"/>
      <c r="QM296" s="1"/>
      <c r="QN296" s="1"/>
      <c r="QO296" s="1"/>
      <c r="QP296" s="1"/>
      <c r="QQ296" s="1"/>
      <c r="QR296" s="1"/>
      <c r="QS296" s="1"/>
      <c r="QT296" s="1"/>
      <c r="QU296" s="1"/>
      <c r="QV296" s="1"/>
      <c r="QW296" s="1"/>
      <c r="QX296" s="1"/>
      <c r="QY296" s="1"/>
      <c r="QZ296" s="1"/>
      <c r="RA296" s="1"/>
      <c r="RB296" s="1"/>
      <c r="RC296" s="1"/>
      <c r="RD296" s="1"/>
      <c r="RE296" s="1"/>
      <c r="RF296" s="1"/>
      <c r="RG296" s="1"/>
      <c r="RH296" s="1"/>
      <c r="RI296" s="1"/>
      <c r="RJ296" s="1"/>
      <c r="RK296" s="1"/>
      <c r="RL296" s="1"/>
      <c r="RM296" s="1"/>
      <c r="RN296" s="1"/>
      <c r="RO296" s="1"/>
      <c r="RP296" s="1"/>
      <c r="RQ296" s="1"/>
      <c r="RR296" s="1"/>
      <c r="RS296" s="1"/>
      <c r="RT296" s="1"/>
      <c r="RU296" s="1"/>
      <c r="RV296" s="1"/>
      <c r="RW296" s="1"/>
      <c r="RX296" s="1"/>
      <c r="RY296" s="1"/>
      <c r="RZ296" s="1"/>
      <c r="SA296" s="1"/>
      <c r="SB296" s="1"/>
      <c r="SC296" s="1"/>
      <c r="SD296" s="1"/>
      <c r="SE296" s="1"/>
      <c r="SF296" s="1"/>
      <c r="SG296" s="1"/>
      <c r="SH296" s="1"/>
      <c r="SI296" s="1"/>
      <c r="SJ296" s="1"/>
      <c r="SK296" s="1"/>
      <c r="SL296" s="1"/>
      <c r="SM296" s="1"/>
      <c r="SN296" s="1"/>
      <c r="SO296" s="1"/>
      <c r="SP296" s="1"/>
      <c r="SQ296" s="1"/>
      <c r="SR296" s="1"/>
      <c r="SS296" s="1"/>
      <c r="ST296" s="1"/>
      <c r="SU296" s="1"/>
      <c r="SV296" s="1"/>
      <c r="SW296" s="1"/>
      <c r="SX296" s="1"/>
      <c r="SY296" s="1"/>
      <c r="SZ296" s="1"/>
      <c r="TA296" s="1"/>
      <c r="TB296" s="1"/>
      <c r="TC296" s="1"/>
      <c r="TD296" s="1"/>
      <c r="TE296" s="1"/>
      <c r="TF296" s="1"/>
      <c r="TG296" s="1"/>
      <c r="TH296" s="1"/>
      <c r="TI296" s="1"/>
      <c r="TJ296" s="1"/>
      <c r="TK296" s="1"/>
      <c r="TL296" s="1"/>
      <c r="TM296" s="1"/>
      <c r="TN296" s="1"/>
      <c r="TO296" s="1"/>
      <c r="TP296" s="1"/>
      <c r="TQ296" s="1"/>
      <c r="TR296" s="1"/>
      <c r="TS296" s="1"/>
      <c r="TT296" s="1"/>
      <c r="TU296" s="1"/>
      <c r="TV296" s="1"/>
      <c r="TW296" s="1"/>
      <c r="TX296" s="1"/>
      <c r="TY296" s="1"/>
      <c r="TZ296" s="1"/>
      <c r="UA296" s="1"/>
      <c r="UB296" s="1"/>
      <c r="UC296" s="1"/>
      <c r="UD296" s="1"/>
      <c r="UE296" s="1"/>
      <c r="UF296" s="1"/>
      <c r="UG296" s="1"/>
      <c r="UH296" s="1"/>
      <c r="UI296" s="1"/>
      <c r="UJ296" s="1"/>
      <c r="UK296" s="1"/>
      <c r="UL296" s="1"/>
      <c r="UM296" s="1"/>
      <c r="UN296" s="1"/>
      <c r="UO296" s="1"/>
      <c r="UP296" s="1"/>
      <c r="UQ296" s="1"/>
      <c r="UR296" s="1"/>
      <c r="US296" s="1"/>
      <c r="UT296" s="1"/>
      <c r="UU296" s="1"/>
      <c r="UV296" s="1"/>
      <c r="UW296" s="1"/>
      <c r="UX296" s="1"/>
      <c r="UY296" s="1"/>
      <c r="UZ296" s="1"/>
      <c r="VA296" s="1"/>
      <c r="VB296" s="1"/>
      <c r="VC296" s="1"/>
      <c r="VD296" s="1"/>
      <c r="VE296" s="1"/>
      <c r="VF296" s="1"/>
      <c r="VG296" s="1"/>
      <c r="VH296" s="1"/>
      <c r="VI296" s="1"/>
      <c r="VJ296" s="1"/>
      <c r="VK296" s="1"/>
      <c r="VL296" s="1"/>
      <c r="VM296" s="1"/>
      <c r="VN296" s="1"/>
      <c r="VO296" s="1"/>
      <c r="VP296" s="1"/>
      <c r="VQ296" s="1"/>
      <c r="VR296" s="1"/>
      <c r="VS296" s="1"/>
      <c r="VT296" s="1"/>
      <c r="VU296" s="1"/>
      <c r="VV296" s="1"/>
      <c r="VW296" s="1"/>
      <c r="VX296" s="1"/>
      <c r="VY296" s="1"/>
      <c r="VZ296" s="1"/>
      <c r="WA296" s="1"/>
      <c r="WB296" s="1"/>
      <c r="WC296" s="1"/>
      <c r="WD296" s="1"/>
      <c r="WE296" s="1"/>
      <c r="WF296" s="1"/>
      <c r="WG296" s="1"/>
      <c r="WH296" s="1"/>
      <c r="WI296" s="1"/>
      <c r="WJ296" s="1"/>
      <c r="WK296" s="1"/>
      <c r="WL296" s="1"/>
      <c r="WM296" s="1"/>
      <c r="WN296" s="1"/>
      <c r="WO296" s="1"/>
      <c r="WP296" s="1"/>
      <c r="WQ296" s="1"/>
      <c r="WR296" s="1"/>
      <c r="WS296" s="1"/>
      <c r="WT296" s="1"/>
      <c r="WU296" s="1"/>
      <c r="WV296" s="1"/>
      <c r="WW296" s="1"/>
      <c r="WX296" s="1"/>
      <c r="WY296" s="1"/>
      <c r="WZ296" s="1"/>
      <c r="XA296" s="1"/>
      <c r="XB296" s="1"/>
      <c r="XC296" s="1"/>
      <c r="XD296" s="1"/>
      <c r="XE296" s="1"/>
      <c r="XF296" s="1"/>
      <c r="XG296" s="1"/>
      <c r="XH296" s="1"/>
      <c r="XI296" s="1"/>
      <c r="XJ296" s="1"/>
      <c r="XK296" s="1"/>
      <c r="XL296" s="1"/>
      <c r="XM296" s="1"/>
      <c r="XN296" s="1"/>
      <c r="XO296" s="1"/>
      <c r="XP296" s="1"/>
      <c r="XQ296" s="1"/>
      <c r="XR296" s="1"/>
      <c r="XS296" s="1"/>
      <c r="XT296" s="1"/>
      <c r="XU296" s="1"/>
      <c r="XV296" s="1"/>
      <c r="XW296" s="1"/>
      <c r="XX296" s="1"/>
      <c r="XY296" s="1"/>
      <c r="XZ296" s="1"/>
      <c r="YA296" s="1"/>
      <c r="YB296" s="1"/>
      <c r="YC296" s="1"/>
      <c r="YD296" s="1"/>
      <c r="YE296" s="1"/>
      <c r="YF296" s="1"/>
      <c r="YG296" s="1"/>
      <c r="YH296" s="1"/>
      <c r="YI296" s="1"/>
      <c r="YJ296" s="1"/>
      <c r="YK296" s="1"/>
      <c r="YL296" s="1"/>
      <c r="YM296" s="1"/>
      <c r="YN296" s="1"/>
      <c r="YO296" s="1"/>
      <c r="YP296" s="1"/>
      <c r="YQ296" s="1"/>
      <c r="YR296" s="1"/>
      <c r="YS296" s="1"/>
      <c r="YT296" s="1"/>
      <c r="YU296" s="1"/>
      <c r="YV296" s="1"/>
      <c r="YW296" s="1"/>
      <c r="YX296" s="1"/>
      <c r="YY296" s="1"/>
      <c r="YZ296" s="1"/>
      <c r="ZA296" s="1"/>
      <c r="ZB296" s="1"/>
      <c r="ZC296" s="1"/>
      <c r="ZD296" s="1"/>
      <c r="ZE296" s="1"/>
      <c r="ZF296" s="1"/>
      <c r="ZG296" s="1"/>
      <c r="ZH296" s="1"/>
      <c r="ZI296" s="1"/>
      <c r="ZJ296" s="1"/>
      <c r="ZK296" s="1"/>
      <c r="ZL296" s="1"/>
      <c r="ZM296" s="1"/>
      <c r="ZN296" s="1"/>
      <c r="ZO296" s="1"/>
      <c r="ZP296" s="1"/>
      <c r="ZQ296" s="1"/>
      <c r="ZR296" s="1"/>
      <c r="ZS296" s="1"/>
      <c r="ZT296" s="1"/>
      <c r="ZU296" s="1"/>
      <c r="ZV296" s="1"/>
      <c r="ZW296" s="1"/>
      <c r="ZX296" s="1"/>
      <c r="ZY296" s="1"/>
      <c r="ZZ296" s="1"/>
      <c r="AAA296" s="1"/>
      <c r="AAB296" s="1"/>
      <c r="AAC296" s="1"/>
      <c r="AAD296" s="1"/>
      <c r="AAE296" s="1"/>
      <c r="AAF296" s="1"/>
      <c r="AAG296" s="1"/>
      <c r="AAH296" s="1"/>
      <c r="AAI296" s="1"/>
      <c r="AAJ296" s="1"/>
      <c r="AAK296" s="1"/>
      <c r="AAL296" s="1"/>
      <c r="AAM296" s="1"/>
      <c r="AAN296" s="1"/>
      <c r="AAO296" s="1"/>
      <c r="AAP296" s="1"/>
      <c r="AAQ296" s="1"/>
      <c r="AAR296" s="1"/>
      <c r="AAS296" s="1"/>
      <c r="AAT296" s="1"/>
      <c r="AAU296" s="1"/>
      <c r="AAV296" s="1"/>
      <c r="AAW296" s="1"/>
      <c r="AAX296" s="1"/>
      <c r="AAY296" s="1"/>
      <c r="AAZ296" s="1"/>
      <c r="ABA296" s="1"/>
      <c r="ABB296" s="1"/>
      <c r="ABC296" s="1"/>
      <c r="ABD296" s="1"/>
      <c r="ABE296" s="1"/>
      <c r="ABF296" s="1"/>
      <c r="ABG296" s="1"/>
      <c r="ABH296" s="1"/>
      <c r="ABI296" s="1"/>
      <c r="ABJ296" s="1"/>
      <c r="ABK296" s="1"/>
      <c r="ABL296" s="1"/>
      <c r="ABM296" s="1"/>
      <c r="ABN296" s="1"/>
      <c r="ABO296" s="1"/>
      <c r="ABP296" s="1"/>
      <c r="ABQ296" s="1"/>
      <c r="ABR296" s="1"/>
      <c r="ABS296" s="1"/>
      <c r="ABT296" s="1"/>
      <c r="ABU296" s="1"/>
      <c r="ABV296" s="1"/>
      <c r="ABW296" s="1"/>
      <c r="ABX296" s="1"/>
      <c r="ABY296" s="1"/>
      <c r="ABZ296" s="1"/>
      <c r="ACA296" s="1"/>
      <c r="ACB296" s="1"/>
      <c r="ACC296" s="1"/>
      <c r="ACD296" s="1"/>
      <c r="ACE296" s="1"/>
      <c r="ACF296" s="1"/>
      <c r="ACG296" s="1"/>
      <c r="ACH296" s="1"/>
      <c r="ACI296" s="1"/>
      <c r="ACJ296" s="1"/>
      <c r="ACK296" s="1"/>
      <c r="ACL296" s="1"/>
      <c r="ACM296" s="1"/>
      <c r="ACN296" s="1"/>
      <c r="ACO296" s="1"/>
      <c r="ACP296" s="1"/>
      <c r="ACQ296" s="1"/>
      <c r="ACR296" s="1"/>
      <c r="ACS296" s="1"/>
      <c r="ACT296" s="1"/>
      <c r="ACU296" s="1"/>
      <c r="ACV296" s="1"/>
      <c r="ACW296" s="1"/>
      <c r="ACX296" s="1"/>
      <c r="ACY296" s="1"/>
      <c r="ACZ296" s="1"/>
      <c r="ADA296" s="1"/>
      <c r="ADB296" s="1"/>
      <c r="ADC296" s="1"/>
      <c r="ADD296" s="1"/>
      <c r="ADE296" s="1"/>
      <c r="ADF296" s="1"/>
      <c r="ADG296" s="1"/>
      <c r="ADH296" s="1"/>
      <c r="ADI296" s="1"/>
      <c r="ADJ296" s="1"/>
      <c r="ADK296" s="1"/>
      <c r="ADL296" s="1"/>
      <c r="ADM296" s="1"/>
      <c r="ADN296" s="1"/>
      <c r="ADO296" s="1"/>
      <c r="ADP296" s="1"/>
      <c r="ADQ296" s="1"/>
      <c r="ADR296" s="1"/>
      <c r="ADS296" s="1"/>
      <c r="ADT296" s="1"/>
      <c r="ADU296" s="1"/>
      <c r="ADV296" s="1"/>
      <c r="ADW296" s="1"/>
      <c r="ADX296" s="1"/>
      <c r="ADY296" s="1"/>
      <c r="ADZ296" s="1"/>
      <c r="AEA296" s="1"/>
      <c r="AEB296" s="1"/>
      <c r="AEC296" s="1"/>
      <c r="AED296" s="1"/>
      <c r="AEE296" s="1"/>
      <c r="AEF296" s="1"/>
      <c r="AEG296" s="1"/>
      <c r="AEH296" s="1"/>
      <c r="AEI296" s="1"/>
      <c r="AEJ296" s="1"/>
      <c r="AEK296" s="1"/>
      <c r="AEL296" s="1"/>
      <c r="AEM296" s="1"/>
      <c r="AEN296" s="1"/>
      <c r="AEO296" s="1"/>
      <c r="AEP296" s="1"/>
      <c r="AEQ296" s="1"/>
      <c r="AER296" s="1"/>
      <c r="AES296" s="1"/>
      <c r="AET296" s="1"/>
      <c r="AEU296" s="1"/>
      <c r="AEV296" s="1"/>
      <c r="AEW296" s="1"/>
      <c r="AEX296" s="1"/>
      <c r="AEY296" s="1"/>
      <c r="AEZ296" s="1"/>
      <c r="AFA296" s="1"/>
      <c r="AFB296" s="1"/>
      <c r="AFC296" s="1"/>
      <c r="AFD296" s="1"/>
      <c r="AFE296" s="1"/>
      <c r="AFF296" s="1"/>
      <c r="AFG296" s="1"/>
      <c r="AFH296" s="1"/>
      <c r="AFI296" s="1"/>
      <c r="AFJ296" s="1"/>
      <c r="AFK296" s="1"/>
      <c r="AFL296" s="1"/>
      <c r="AFM296" s="1"/>
      <c r="AFN296" s="1"/>
      <c r="AFO296" s="1"/>
      <c r="AFP296" s="1"/>
      <c r="AFQ296" s="1"/>
      <c r="AFR296" s="1"/>
      <c r="AFS296" s="1"/>
      <c r="AFT296" s="1"/>
      <c r="AFU296" s="1"/>
      <c r="AFV296" s="1"/>
      <c r="AFW296" s="1"/>
      <c r="AFX296" s="1"/>
      <c r="AFY296" s="1"/>
      <c r="AFZ296" s="1"/>
      <c r="AGA296" s="1"/>
      <c r="AGB296" s="1"/>
      <c r="AGC296" s="1"/>
      <c r="AGD296" s="1"/>
      <c r="AGE296" s="1"/>
      <c r="AGF296" s="1"/>
      <c r="AGG296" s="1"/>
      <c r="AGH296" s="1"/>
      <c r="AGI296" s="1"/>
      <c r="AGJ296" s="1"/>
      <c r="AGK296" s="1"/>
      <c r="AGL296" s="1"/>
      <c r="AGM296" s="1"/>
      <c r="AGN296" s="1"/>
      <c r="AGO296" s="1"/>
      <c r="AGP296" s="1"/>
      <c r="AGQ296" s="1"/>
      <c r="AGR296" s="1"/>
      <c r="AGS296" s="1"/>
      <c r="AGT296" s="1"/>
      <c r="AGU296" s="1"/>
      <c r="AGV296" s="1"/>
      <c r="AGW296" s="1"/>
      <c r="AGX296" s="1"/>
      <c r="AGY296" s="1"/>
      <c r="AGZ296" s="1"/>
      <c r="AHA296" s="1"/>
      <c r="AHB296" s="1"/>
      <c r="AHC296" s="1"/>
      <c r="AHD296" s="1"/>
      <c r="AHE296" s="1"/>
      <c r="AHF296" s="1"/>
      <c r="AHG296" s="1"/>
      <c r="AHH296" s="1"/>
      <c r="AHI296" s="1"/>
      <c r="AHJ296" s="1"/>
      <c r="AHK296" s="1"/>
      <c r="AHL296" s="1"/>
      <c r="AHM296" s="1"/>
      <c r="AHN296" s="1"/>
      <c r="AHO296" s="1"/>
      <c r="AHP296" s="1"/>
      <c r="AHQ296" s="1"/>
      <c r="AHR296" s="1"/>
      <c r="AHS296" s="1"/>
      <c r="AHT296" s="1"/>
      <c r="AHU296" s="1"/>
      <c r="AHV296" s="1"/>
      <c r="AHW296" s="1"/>
      <c r="AHX296" s="1"/>
      <c r="AHY296" s="1"/>
      <c r="AHZ296" s="1"/>
      <c r="AIA296" s="1"/>
      <c r="AIB296" s="1"/>
      <c r="AIC296" s="1"/>
      <c r="AID296" s="1"/>
      <c r="AIE296" s="1"/>
      <c r="AIF296" s="1"/>
      <c r="AIG296" s="1"/>
      <c r="AIH296" s="1"/>
      <c r="AII296" s="1"/>
      <c r="AIJ296" s="1"/>
      <c r="AIK296" s="1"/>
      <c r="AIL296" s="1"/>
      <c r="AIM296" s="1"/>
      <c r="AIN296" s="1"/>
      <c r="AIO296" s="1"/>
      <c r="AIP296" s="1"/>
      <c r="AIQ296" s="1"/>
      <c r="AIR296" s="1"/>
      <c r="AIS296" s="1"/>
      <c r="AIT296" s="1"/>
      <c r="AIU296" s="1"/>
      <c r="AIV296" s="1"/>
      <c r="AIW296" s="1"/>
      <c r="AIX296" s="1"/>
      <c r="AIY296" s="1"/>
      <c r="AIZ296" s="1"/>
      <c r="AJA296" s="1"/>
      <c r="AJB296" s="1"/>
      <c r="AJC296" s="1"/>
      <c r="AJD296" s="1"/>
      <c r="AJE296" s="1"/>
      <c r="AJF296" s="1"/>
      <c r="AJG296" s="1"/>
      <c r="AJH296" s="1"/>
      <c r="AJI296" s="1"/>
      <c r="AJJ296" s="1"/>
      <c r="AJK296" s="1"/>
      <c r="AJL296" s="1"/>
      <c r="AJM296" s="1"/>
      <c r="AJN296" s="1"/>
      <c r="AJO296" s="1"/>
      <c r="AJP296" s="1"/>
      <c r="AJQ296" s="1"/>
      <c r="AJR296" s="1"/>
      <c r="AJS296" s="1"/>
      <c r="AJT296" s="1"/>
      <c r="AJU296" s="1"/>
      <c r="AJV296" s="1"/>
      <c r="AJW296" s="1"/>
      <c r="AJX296" s="1"/>
      <c r="AJY296" s="1"/>
      <c r="AJZ296" s="1"/>
      <c r="AKA296" s="1"/>
      <c r="AKB296" s="1"/>
      <c r="AKC296" s="1"/>
      <c r="AKD296" s="1"/>
      <c r="AKE296" s="1"/>
      <c r="AKF296" s="1"/>
      <c r="AKG296" s="1"/>
      <c r="AKH296" s="1"/>
      <c r="AKI296" s="1"/>
      <c r="AKJ296" s="1"/>
      <c r="AKK296" s="1"/>
      <c r="AKL296" s="1"/>
      <c r="AKM296" s="1"/>
      <c r="AKN296" s="1"/>
      <c r="AKO296" s="1"/>
      <c r="AKP296" s="1"/>
      <c r="AKQ296" s="1"/>
      <c r="AKR296" s="1"/>
      <c r="AKS296" s="1"/>
      <c r="AKT296" s="1"/>
      <c r="AKU296" s="1"/>
      <c r="AKV296" s="1"/>
      <c r="AKW296" s="1"/>
      <c r="AKX296" s="1"/>
      <c r="AKY296" s="1"/>
      <c r="AKZ296" s="1"/>
      <c r="ALA296" s="1"/>
      <c r="ALB296" s="1"/>
      <c r="ALC296" s="1"/>
      <c r="ALD296" s="1"/>
      <c r="ALE296" s="1"/>
      <c r="ALF296" s="1"/>
      <c r="ALG296" s="1"/>
      <c r="ALH296" s="1"/>
      <c r="ALI296" s="1"/>
      <c r="ALJ296" s="1"/>
      <c r="ALK296" s="1"/>
      <c r="ALL296" s="1"/>
      <c r="ALM296" s="1"/>
      <c r="ALN296" s="1"/>
      <c r="ALO296" s="1"/>
      <c r="ALP296" s="1"/>
      <c r="ALQ296" s="1"/>
      <c r="ALR296" s="1"/>
      <c r="ALS296" s="1"/>
      <c r="ALT296" s="1"/>
      <c r="ALU296" s="1"/>
      <c r="ALV296" s="1"/>
      <c r="ALW296" s="1"/>
      <c r="ALX296" s="1"/>
      <c r="ALY296" s="1"/>
      <c r="ALZ296" s="1"/>
      <c r="AMA296" s="1"/>
      <c r="AMB296" s="1"/>
      <c r="AMC296" s="1"/>
      <c r="AMD296" s="1"/>
      <c r="AME296" s="1"/>
      <c r="AMF296" s="1"/>
      <c r="AMG296" s="1"/>
      <c r="AMH296" s="1"/>
      <c r="AMI296" s="1"/>
      <c r="AMJ296" s="1"/>
    </row>
    <row r="297" spans="1:1024" x14ac:dyDescent="0.25">
      <c r="A297" s="35">
        <v>289</v>
      </c>
      <c r="B297" s="3" t="s">
        <v>10</v>
      </c>
      <c r="C297" s="23">
        <f t="shared" si="118"/>
        <v>0</v>
      </c>
      <c r="D297" s="23">
        <f t="shared" si="119"/>
        <v>0</v>
      </c>
      <c r="E297" s="23">
        <f t="shared" si="119"/>
        <v>0</v>
      </c>
      <c r="F297" s="23">
        <f t="shared" si="119"/>
        <v>0</v>
      </c>
      <c r="G297" s="23">
        <f t="shared" si="119"/>
        <v>0</v>
      </c>
      <c r="H297" s="23">
        <f t="shared" si="119"/>
        <v>0</v>
      </c>
      <c r="I297" s="23">
        <f t="shared" si="119"/>
        <v>0</v>
      </c>
      <c r="J297" s="23"/>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c r="JL297" s="1"/>
      <c r="JM297" s="1"/>
      <c r="JN297" s="1"/>
      <c r="JO297" s="1"/>
      <c r="JP297" s="1"/>
      <c r="JQ297" s="1"/>
      <c r="JR297" s="1"/>
      <c r="JS297" s="1"/>
      <c r="JT297" s="1"/>
      <c r="JU297" s="1"/>
      <c r="JV297" s="1"/>
      <c r="JW297" s="1"/>
      <c r="JX297" s="1"/>
      <c r="JY297" s="1"/>
      <c r="JZ297" s="1"/>
      <c r="KA297" s="1"/>
      <c r="KB297" s="1"/>
      <c r="KC297" s="1"/>
      <c r="KD297" s="1"/>
      <c r="KE297" s="1"/>
      <c r="KF297" s="1"/>
      <c r="KG297" s="1"/>
      <c r="KH297" s="1"/>
      <c r="KI297" s="1"/>
      <c r="KJ297" s="1"/>
      <c r="KK297" s="1"/>
      <c r="KL297" s="1"/>
      <c r="KM297" s="1"/>
      <c r="KN297" s="1"/>
      <c r="KO297" s="1"/>
      <c r="KP297" s="1"/>
      <c r="KQ297" s="1"/>
      <c r="KR297" s="1"/>
      <c r="KS297" s="1"/>
      <c r="KT297" s="1"/>
      <c r="KU297" s="1"/>
      <c r="KV297" s="1"/>
      <c r="KW297" s="1"/>
      <c r="KX297" s="1"/>
      <c r="KY297" s="1"/>
      <c r="KZ297" s="1"/>
      <c r="LA297" s="1"/>
      <c r="LB297" s="1"/>
      <c r="LC297" s="1"/>
      <c r="LD297" s="1"/>
      <c r="LE297" s="1"/>
      <c r="LF297" s="1"/>
      <c r="LG297" s="1"/>
      <c r="LH297" s="1"/>
      <c r="LI297" s="1"/>
      <c r="LJ297" s="1"/>
      <c r="LK297" s="1"/>
      <c r="LL297" s="1"/>
      <c r="LM297" s="1"/>
      <c r="LN297" s="1"/>
      <c r="LO297" s="1"/>
      <c r="LP297" s="1"/>
      <c r="LQ297" s="1"/>
      <c r="LR297" s="1"/>
      <c r="LS297" s="1"/>
      <c r="LT297" s="1"/>
      <c r="LU297" s="1"/>
      <c r="LV297" s="1"/>
      <c r="LW297" s="1"/>
      <c r="LX297" s="1"/>
      <c r="LY297" s="1"/>
      <c r="LZ297" s="1"/>
      <c r="MA297" s="1"/>
      <c r="MB297" s="1"/>
      <c r="MC297" s="1"/>
      <c r="MD297" s="1"/>
      <c r="ME297" s="1"/>
      <c r="MF297" s="1"/>
      <c r="MG297" s="1"/>
      <c r="MH297" s="1"/>
      <c r="MI297" s="1"/>
      <c r="MJ297" s="1"/>
      <c r="MK297" s="1"/>
      <c r="ML297" s="1"/>
      <c r="MM297" s="1"/>
      <c r="MN297" s="1"/>
      <c r="MO297" s="1"/>
      <c r="MP297" s="1"/>
      <c r="MQ297" s="1"/>
      <c r="MR297" s="1"/>
      <c r="MS297" s="1"/>
      <c r="MT297" s="1"/>
      <c r="MU297" s="1"/>
      <c r="MV297" s="1"/>
      <c r="MW297" s="1"/>
      <c r="MX297" s="1"/>
      <c r="MY297" s="1"/>
      <c r="MZ297" s="1"/>
      <c r="NA297" s="1"/>
      <c r="NB297" s="1"/>
      <c r="NC297" s="1"/>
      <c r="ND297" s="1"/>
      <c r="NE297" s="1"/>
      <c r="NF297" s="1"/>
      <c r="NG297" s="1"/>
      <c r="NH297" s="1"/>
      <c r="NI297" s="1"/>
      <c r="NJ297" s="1"/>
      <c r="NK297" s="1"/>
      <c r="NL297" s="1"/>
      <c r="NM297" s="1"/>
      <c r="NN297" s="1"/>
      <c r="NO297" s="1"/>
      <c r="NP297" s="1"/>
      <c r="NQ297" s="1"/>
      <c r="NR297" s="1"/>
      <c r="NS297" s="1"/>
      <c r="NT297" s="1"/>
      <c r="NU297" s="1"/>
      <c r="NV297" s="1"/>
      <c r="NW297" s="1"/>
      <c r="NX297" s="1"/>
      <c r="NY297" s="1"/>
      <c r="NZ297" s="1"/>
      <c r="OA297" s="1"/>
      <c r="OB297" s="1"/>
      <c r="OC297" s="1"/>
      <c r="OD297" s="1"/>
      <c r="OE297" s="1"/>
      <c r="OF297" s="1"/>
      <c r="OG297" s="1"/>
      <c r="OH297" s="1"/>
      <c r="OI297" s="1"/>
      <c r="OJ297" s="1"/>
      <c r="OK297" s="1"/>
      <c r="OL297" s="1"/>
      <c r="OM297" s="1"/>
      <c r="ON297" s="1"/>
      <c r="OO297" s="1"/>
      <c r="OP297" s="1"/>
      <c r="OQ297" s="1"/>
      <c r="OR297" s="1"/>
      <c r="OS297" s="1"/>
      <c r="OT297" s="1"/>
      <c r="OU297" s="1"/>
      <c r="OV297" s="1"/>
      <c r="OW297" s="1"/>
      <c r="OX297" s="1"/>
      <c r="OY297" s="1"/>
      <c r="OZ297" s="1"/>
      <c r="PA297" s="1"/>
      <c r="PB297" s="1"/>
      <c r="PC297" s="1"/>
      <c r="PD297" s="1"/>
      <c r="PE297" s="1"/>
      <c r="PF297" s="1"/>
      <c r="PG297" s="1"/>
      <c r="PH297" s="1"/>
      <c r="PI297" s="1"/>
      <c r="PJ297" s="1"/>
      <c r="PK297" s="1"/>
      <c r="PL297" s="1"/>
      <c r="PM297" s="1"/>
      <c r="PN297" s="1"/>
      <c r="PO297" s="1"/>
      <c r="PP297" s="1"/>
      <c r="PQ297" s="1"/>
      <c r="PR297" s="1"/>
      <c r="PS297" s="1"/>
      <c r="PT297" s="1"/>
      <c r="PU297" s="1"/>
      <c r="PV297" s="1"/>
      <c r="PW297" s="1"/>
      <c r="PX297" s="1"/>
      <c r="PY297" s="1"/>
      <c r="PZ297" s="1"/>
      <c r="QA297" s="1"/>
      <c r="QB297" s="1"/>
      <c r="QC297" s="1"/>
      <c r="QD297" s="1"/>
      <c r="QE297" s="1"/>
      <c r="QF297" s="1"/>
      <c r="QG297" s="1"/>
      <c r="QH297" s="1"/>
      <c r="QI297" s="1"/>
      <c r="QJ297" s="1"/>
      <c r="QK297" s="1"/>
      <c r="QL297" s="1"/>
      <c r="QM297" s="1"/>
      <c r="QN297" s="1"/>
      <c r="QO297" s="1"/>
      <c r="QP297" s="1"/>
      <c r="QQ297" s="1"/>
      <c r="QR297" s="1"/>
      <c r="QS297" s="1"/>
      <c r="QT297" s="1"/>
      <c r="QU297" s="1"/>
      <c r="QV297" s="1"/>
      <c r="QW297" s="1"/>
      <c r="QX297" s="1"/>
      <c r="QY297" s="1"/>
      <c r="QZ297" s="1"/>
      <c r="RA297" s="1"/>
      <c r="RB297" s="1"/>
      <c r="RC297" s="1"/>
      <c r="RD297" s="1"/>
      <c r="RE297" s="1"/>
      <c r="RF297" s="1"/>
      <c r="RG297" s="1"/>
      <c r="RH297" s="1"/>
      <c r="RI297" s="1"/>
      <c r="RJ297" s="1"/>
      <c r="RK297" s="1"/>
      <c r="RL297" s="1"/>
      <c r="RM297" s="1"/>
      <c r="RN297" s="1"/>
      <c r="RO297" s="1"/>
      <c r="RP297" s="1"/>
      <c r="RQ297" s="1"/>
      <c r="RR297" s="1"/>
      <c r="RS297" s="1"/>
      <c r="RT297" s="1"/>
      <c r="RU297" s="1"/>
      <c r="RV297" s="1"/>
      <c r="RW297" s="1"/>
      <c r="RX297" s="1"/>
      <c r="RY297" s="1"/>
      <c r="RZ297" s="1"/>
      <c r="SA297" s="1"/>
      <c r="SB297" s="1"/>
      <c r="SC297" s="1"/>
      <c r="SD297" s="1"/>
      <c r="SE297" s="1"/>
      <c r="SF297" s="1"/>
      <c r="SG297" s="1"/>
      <c r="SH297" s="1"/>
      <c r="SI297" s="1"/>
      <c r="SJ297" s="1"/>
      <c r="SK297" s="1"/>
      <c r="SL297" s="1"/>
      <c r="SM297" s="1"/>
      <c r="SN297" s="1"/>
      <c r="SO297" s="1"/>
      <c r="SP297" s="1"/>
      <c r="SQ297" s="1"/>
      <c r="SR297" s="1"/>
      <c r="SS297" s="1"/>
      <c r="ST297" s="1"/>
      <c r="SU297" s="1"/>
      <c r="SV297" s="1"/>
      <c r="SW297" s="1"/>
      <c r="SX297" s="1"/>
      <c r="SY297" s="1"/>
      <c r="SZ297" s="1"/>
      <c r="TA297" s="1"/>
      <c r="TB297" s="1"/>
      <c r="TC297" s="1"/>
      <c r="TD297" s="1"/>
      <c r="TE297" s="1"/>
      <c r="TF297" s="1"/>
      <c r="TG297" s="1"/>
      <c r="TH297" s="1"/>
      <c r="TI297" s="1"/>
      <c r="TJ297" s="1"/>
      <c r="TK297" s="1"/>
      <c r="TL297" s="1"/>
      <c r="TM297" s="1"/>
      <c r="TN297" s="1"/>
      <c r="TO297" s="1"/>
      <c r="TP297" s="1"/>
      <c r="TQ297" s="1"/>
      <c r="TR297" s="1"/>
      <c r="TS297" s="1"/>
      <c r="TT297" s="1"/>
      <c r="TU297" s="1"/>
      <c r="TV297" s="1"/>
      <c r="TW297" s="1"/>
      <c r="TX297" s="1"/>
      <c r="TY297" s="1"/>
      <c r="TZ297" s="1"/>
      <c r="UA297" s="1"/>
      <c r="UB297" s="1"/>
      <c r="UC297" s="1"/>
      <c r="UD297" s="1"/>
      <c r="UE297" s="1"/>
      <c r="UF297" s="1"/>
      <c r="UG297" s="1"/>
      <c r="UH297" s="1"/>
      <c r="UI297" s="1"/>
      <c r="UJ297" s="1"/>
      <c r="UK297" s="1"/>
      <c r="UL297" s="1"/>
      <c r="UM297" s="1"/>
      <c r="UN297" s="1"/>
      <c r="UO297" s="1"/>
      <c r="UP297" s="1"/>
      <c r="UQ297" s="1"/>
      <c r="UR297" s="1"/>
      <c r="US297" s="1"/>
      <c r="UT297" s="1"/>
      <c r="UU297" s="1"/>
      <c r="UV297" s="1"/>
      <c r="UW297" s="1"/>
      <c r="UX297" s="1"/>
      <c r="UY297" s="1"/>
      <c r="UZ297" s="1"/>
      <c r="VA297" s="1"/>
      <c r="VB297" s="1"/>
      <c r="VC297" s="1"/>
      <c r="VD297" s="1"/>
      <c r="VE297" s="1"/>
      <c r="VF297" s="1"/>
      <c r="VG297" s="1"/>
      <c r="VH297" s="1"/>
      <c r="VI297" s="1"/>
      <c r="VJ297" s="1"/>
      <c r="VK297" s="1"/>
      <c r="VL297" s="1"/>
      <c r="VM297" s="1"/>
      <c r="VN297" s="1"/>
      <c r="VO297" s="1"/>
      <c r="VP297" s="1"/>
      <c r="VQ297" s="1"/>
      <c r="VR297" s="1"/>
      <c r="VS297" s="1"/>
      <c r="VT297" s="1"/>
      <c r="VU297" s="1"/>
      <c r="VV297" s="1"/>
      <c r="VW297" s="1"/>
      <c r="VX297" s="1"/>
      <c r="VY297" s="1"/>
      <c r="VZ297" s="1"/>
      <c r="WA297" s="1"/>
      <c r="WB297" s="1"/>
      <c r="WC297" s="1"/>
      <c r="WD297" s="1"/>
      <c r="WE297" s="1"/>
      <c r="WF297" s="1"/>
      <c r="WG297" s="1"/>
      <c r="WH297" s="1"/>
      <c r="WI297" s="1"/>
      <c r="WJ297" s="1"/>
      <c r="WK297" s="1"/>
      <c r="WL297" s="1"/>
      <c r="WM297" s="1"/>
      <c r="WN297" s="1"/>
      <c r="WO297" s="1"/>
      <c r="WP297" s="1"/>
      <c r="WQ297" s="1"/>
      <c r="WR297" s="1"/>
      <c r="WS297" s="1"/>
      <c r="WT297" s="1"/>
      <c r="WU297" s="1"/>
      <c r="WV297" s="1"/>
      <c r="WW297" s="1"/>
      <c r="WX297" s="1"/>
      <c r="WY297" s="1"/>
      <c r="WZ297" s="1"/>
      <c r="XA297" s="1"/>
      <c r="XB297" s="1"/>
      <c r="XC297" s="1"/>
      <c r="XD297" s="1"/>
      <c r="XE297" s="1"/>
      <c r="XF297" s="1"/>
      <c r="XG297" s="1"/>
      <c r="XH297" s="1"/>
      <c r="XI297" s="1"/>
      <c r="XJ297" s="1"/>
      <c r="XK297" s="1"/>
      <c r="XL297" s="1"/>
      <c r="XM297" s="1"/>
      <c r="XN297" s="1"/>
      <c r="XO297" s="1"/>
      <c r="XP297" s="1"/>
      <c r="XQ297" s="1"/>
      <c r="XR297" s="1"/>
      <c r="XS297" s="1"/>
      <c r="XT297" s="1"/>
      <c r="XU297" s="1"/>
      <c r="XV297" s="1"/>
      <c r="XW297" s="1"/>
      <c r="XX297" s="1"/>
      <c r="XY297" s="1"/>
      <c r="XZ297" s="1"/>
      <c r="YA297" s="1"/>
      <c r="YB297" s="1"/>
      <c r="YC297" s="1"/>
      <c r="YD297" s="1"/>
      <c r="YE297" s="1"/>
      <c r="YF297" s="1"/>
      <c r="YG297" s="1"/>
      <c r="YH297" s="1"/>
      <c r="YI297" s="1"/>
      <c r="YJ297" s="1"/>
      <c r="YK297" s="1"/>
      <c r="YL297" s="1"/>
      <c r="YM297" s="1"/>
      <c r="YN297" s="1"/>
      <c r="YO297" s="1"/>
      <c r="YP297" s="1"/>
      <c r="YQ297" s="1"/>
      <c r="YR297" s="1"/>
      <c r="YS297" s="1"/>
      <c r="YT297" s="1"/>
      <c r="YU297" s="1"/>
      <c r="YV297" s="1"/>
      <c r="YW297" s="1"/>
      <c r="YX297" s="1"/>
      <c r="YY297" s="1"/>
      <c r="YZ297" s="1"/>
      <c r="ZA297" s="1"/>
      <c r="ZB297" s="1"/>
      <c r="ZC297" s="1"/>
      <c r="ZD297" s="1"/>
      <c r="ZE297" s="1"/>
      <c r="ZF297" s="1"/>
      <c r="ZG297" s="1"/>
      <c r="ZH297" s="1"/>
      <c r="ZI297" s="1"/>
      <c r="ZJ297" s="1"/>
      <c r="ZK297" s="1"/>
      <c r="ZL297" s="1"/>
      <c r="ZM297" s="1"/>
      <c r="ZN297" s="1"/>
      <c r="ZO297" s="1"/>
      <c r="ZP297" s="1"/>
      <c r="ZQ297" s="1"/>
      <c r="ZR297" s="1"/>
      <c r="ZS297" s="1"/>
      <c r="ZT297" s="1"/>
      <c r="ZU297" s="1"/>
      <c r="ZV297" s="1"/>
      <c r="ZW297" s="1"/>
      <c r="ZX297" s="1"/>
      <c r="ZY297" s="1"/>
      <c r="ZZ297" s="1"/>
      <c r="AAA297" s="1"/>
      <c r="AAB297" s="1"/>
      <c r="AAC297" s="1"/>
      <c r="AAD297" s="1"/>
      <c r="AAE297" s="1"/>
      <c r="AAF297" s="1"/>
      <c r="AAG297" s="1"/>
      <c r="AAH297" s="1"/>
      <c r="AAI297" s="1"/>
      <c r="AAJ297" s="1"/>
      <c r="AAK297" s="1"/>
      <c r="AAL297" s="1"/>
      <c r="AAM297" s="1"/>
      <c r="AAN297" s="1"/>
      <c r="AAO297" s="1"/>
      <c r="AAP297" s="1"/>
      <c r="AAQ297" s="1"/>
      <c r="AAR297" s="1"/>
      <c r="AAS297" s="1"/>
      <c r="AAT297" s="1"/>
      <c r="AAU297" s="1"/>
      <c r="AAV297" s="1"/>
      <c r="AAW297" s="1"/>
      <c r="AAX297" s="1"/>
      <c r="AAY297" s="1"/>
      <c r="AAZ297" s="1"/>
      <c r="ABA297" s="1"/>
      <c r="ABB297" s="1"/>
      <c r="ABC297" s="1"/>
      <c r="ABD297" s="1"/>
      <c r="ABE297" s="1"/>
      <c r="ABF297" s="1"/>
      <c r="ABG297" s="1"/>
      <c r="ABH297" s="1"/>
      <c r="ABI297" s="1"/>
      <c r="ABJ297" s="1"/>
      <c r="ABK297" s="1"/>
      <c r="ABL297" s="1"/>
      <c r="ABM297" s="1"/>
      <c r="ABN297" s="1"/>
      <c r="ABO297" s="1"/>
      <c r="ABP297" s="1"/>
      <c r="ABQ297" s="1"/>
      <c r="ABR297" s="1"/>
      <c r="ABS297" s="1"/>
      <c r="ABT297" s="1"/>
      <c r="ABU297" s="1"/>
      <c r="ABV297" s="1"/>
      <c r="ABW297" s="1"/>
      <c r="ABX297" s="1"/>
      <c r="ABY297" s="1"/>
      <c r="ABZ297" s="1"/>
      <c r="ACA297" s="1"/>
      <c r="ACB297" s="1"/>
      <c r="ACC297" s="1"/>
      <c r="ACD297" s="1"/>
      <c r="ACE297" s="1"/>
      <c r="ACF297" s="1"/>
      <c r="ACG297" s="1"/>
      <c r="ACH297" s="1"/>
      <c r="ACI297" s="1"/>
      <c r="ACJ297" s="1"/>
      <c r="ACK297" s="1"/>
      <c r="ACL297" s="1"/>
      <c r="ACM297" s="1"/>
      <c r="ACN297" s="1"/>
      <c r="ACO297" s="1"/>
      <c r="ACP297" s="1"/>
      <c r="ACQ297" s="1"/>
      <c r="ACR297" s="1"/>
      <c r="ACS297" s="1"/>
      <c r="ACT297" s="1"/>
      <c r="ACU297" s="1"/>
      <c r="ACV297" s="1"/>
      <c r="ACW297" s="1"/>
      <c r="ACX297" s="1"/>
      <c r="ACY297" s="1"/>
      <c r="ACZ297" s="1"/>
      <c r="ADA297" s="1"/>
      <c r="ADB297" s="1"/>
      <c r="ADC297" s="1"/>
      <c r="ADD297" s="1"/>
      <c r="ADE297" s="1"/>
      <c r="ADF297" s="1"/>
      <c r="ADG297" s="1"/>
      <c r="ADH297" s="1"/>
      <c r="ADI297" s="1"/>
      <c r="ADJ297" s="1"/>
      <c r="ADK297" s="1"/>
      <c r="ADL297" s="1"/>
      <c r="ADM297" s="1"/>
      <c r="ADN297" s="1"/>
      <c r="ADO297" s="1"/>
      <c r="ADP297" s="1"/>
      <c r="ADQ297" s="1"/>
      <c r="ADR297" s="1"/>
      <c r="ADS297" s="1"/>
      <c r="ADT297" s="1"/>
      <c r="ADU297" s="1"/>
      <c r="ADV297" s="1"/>
      <c r="ADW297" s="1"/>
      <c r="ADX297" s="1"/>
      <c r="ADY297" s="1"/>
      <c r="ADZ297" s="1"/>
      <c r="AEA297" s="1"/>
      <c r="AEB297" s="1"/>
      <c r="AEC297" s="1"/>
      <c r="AED297" s="1"/>
      <c r="AEE297" s="1"/>
      <c r="AEF297" s="1"/>
      <c r="AEG297" s="1"/>
      <c r="AEH297" s="1"/>
      <c r="AEI297" s="1"/>
      <c r="AEJ297" s="1"/>
      <c r="AEK297" s="1"/>
      <c r="AEL297" s="1"/>
      <c r="AEM297" s="1"/>
      <c r="AEN297" s="1"/>
      <c r="AEO297" s="1"/>
      <c r="AEP297" s="1"/>
      <c r="AEQ297" s="1"/>
      <c r="AER297" s="1"/>
      <c r="AES297" s="1"/>
      <c r="AET297" s="1"/>
      <c r="AEU297" s="1"/>
      <c r="AEV297" s="1"/>
      <c r="AEW297" s="1"/>
      <c r="AEX297" s="1"/>
      <c r="AEY297" s="1"/>
      <c r="AEZ297" s="1"/>
      <c r="AFA297" s="1"/>
      <c r="AFB297" s="1"/>
      <c r="AFC297" s="1"/>
      <c r="AFD297" s="1"/>
      <c r="AFE297" s="1"/>
      <c r="AFF297" s="1"/>
      <c r="AFG297" s="1"/>
      <c r="AFH297" s="1"/>
      <c r="AFI297" s="1"/>
      <c r="AFJ297" s="1"/>
      <c r="AFK297" s="1"/>
      <c r="AFL297" s="1"/>
      <c r="AFM297" s="1"/>
      <c r="AFN297" s="1"/>
      <c r="AFO297" s="1"/>
      <c r="AFP297" s="1"/>
      <c r="AFQ297" s="1"/>
      <c r="AFR297" s="1"/>
      <c r="AFS297" s="1"/>
      <c r="AFT297" s="1"/>
      <c r="AFU297" s="1"/>
      <c r="AFV297" s="1"/>
      <c r="AFW297" s="1"/>
      <c r="AFX297" s="1"/>
      <c r="AFY297" s="1"/>
      <c r="AFZ297" s="1"/>
      <c r="AGA297" s="1"/>
      <c r="AGB297" s="1"/>
      <c r="AGC297" s="1"/>
      <c r="AGD297" s="1"/>
      <c r="AGE297" s="1"/>
      <c r="AGF297" s="1"/>
      <c r="AGG297" s="1"/>
      <c r="AGH297" s="1"/>
      <c r="AGI297" s="1"/>
      <c r="AGJ297" s="1"/>
      <c r="AGK297" s="1"/>
      <c r="AGL297" s="1"/>
      <c r="AGM297" s="1"/>
      <c r="AGN297" s="1"/>
      <c r="AGO297" s="1"/>
      <c r="AGP297" s="1"/>
      <c r="AGQ297" s="1"/>
      <c r="AGR297" s="1"/>
      <c r="AGS297" s="1"/>
      <c r="AGT297" s="1"/>
      <c r="AGU297" s="1"/>
      <c r="AGV297" s="1"/>
      <c r="AGW297" s="1"/>
      <c r="AGX297" s="1"/>
      <c r="AGY297" s="1"/>
      <c r="AGZ297" s="1"/>
      <c r="AHA297" s="1"/>
      <c r="AHB297" s="1"/>
      <c r="AHC297" s="1"/>
      <c r="AHD297" s="1"/>
      <c r="AHE297" s="1"/>
      <c r="AHF297" s="1"/>
      <c r="AHG297" s="1"/>
      <c r="AHH297" s="1"/>
      <c r="AHI297" s="1"/>
      <c r="AHJ297" s="1"/>
      <c r="AHK297" s="1"/>
      <c r="AHL297" s="1"/>
      <c r="AHM297" s="1"/>
      <c r="AHN297" s="1"/>
      <c r="AHO297" s="1"/>
      <c r="AHP297" s="1"/>
      <c r="AHQ297" s="1"/>
      <c r="AHR297" s="1"/>
      <c r="AHS297" s="1"/>
      <c r="AHT297" s="1"/>
      <c r="AHU297" s="1"/>
      <c r="AHV297" s="1"/>
      <c r="AHW297" s="1"/>
      <c r="AHX297" s="1"/>
      <c r="AHY297" s="1"/>
      <c r="AHZ297" s="1"/>
      <c r="AIA297" s="1"/>
      <c r="AIB297" s="1"/>
      <c r="AIC297" s="1"/>
      <c r="AID297" s="1"/>
      <c r="AIE297" s="1"/>
      <c r="AIF297" s="1"/>
      <c r="AIG297" s="1"/>
      <c r="AIH297" s="1"/>
      <c r="AII297" s="1"/>
      <c r="AIJ297" s="1"/>
      <c r="AIK297" s="1"/>
      <c r="AIL297" s="1"/>
      <c r="AIM297" s="1"/>
      <c r="AIN297" s="1"/>
      <c r="AIO297" s="1"/>
      <c r="AIP297" s="1"/>
      <c r="AIQ297" s="1"/>
      <c r="AIR297" s="1"/>
      <c r="AIS297" s="1"/>
      <c r="AIT297" s="1"/>
      <c r="AIU297" s="1"/>
      <c r="AIV297" s="1"/>
      <c r="AIW297" s="1"/>
      <c r="AIX297" s="1"/>
      <c r="AIY297" s="1"/>
      <c r="AIZ297" s="1"/>
      <c r="AJA297" s="1"/>
      <c r="AJB297" s="1"/>
      <c r="AJC297" s="1"/>
      <c r="AJD297" s="1"/>
      <c r="AJE297" s="1"/>
      <c r="AJF297" s="1"/>
      <c r="AJG297" s="1"/>
      <c r="AJH297" s="1"/>
      <c r="AJI297" s="1"/>
      <c r="AJJ297" s="1"/>
      <c r="AJK297" s="1"/>
      <c r="AJL297" s="1"/>
      <c r="AJM297" s="1"/>
      <c r="AJN297" s="1"/>
      <c r="AJO297" s="1"/>
      <c r="AJP297" s="1"/>
      <c r="AJQ297" s="1"/>
      <c r="AJR297" s="1"/>
      <c r="AJS297" s="1"/>
      <c r="AJT297" s="1"/>
      <c r="AJU297" s="1"/>
      <c r="AJV297" s="1"/>
      <c r="AJW297" s="1"/>
      <c r="AJX297" s="1"/>
      <c r="AJY297" s="1"/>
      <c r="AJZ297" s="1"/>
      <c r="AKA297" s="1"/>
      <c r="AKB297" s="1"/>
      <c r="AKC297" s="1"/>
      <c r="AKD297" s="1"/>
      <c r="AKE297" s="1"/>
      <c r="AKF297" s="1"/>
      <c r="AKG297" s="1"/>
      <c r="AKH297" s="1"/>
      <c r="AKI297" s="1"/>
      <c r="AKJ297" s="1"/>
      <c r="AKK297" s="1"/>
      <c r="AKL297" s="1"/>
      <c r="AKM297" s="1"/>
      <c r="AKN297" s="1"/>
      <c r="AKO297" s="1"/>
      <c r="AKP297" s="1"/>
      <c r="AKQ297" s="1"/>
      <c r="AKR297" s="1"/>
      <c r="AKS297" s="1"/>
      <c r="AKT297" s="1"/>
      <c r="AKU297" s="1"/>
      <c r="AKV297" s="1"/>
      <c r="AKW297" s="1"/>
      <c r="AKX297" s="1"/>
      <c r="AKY297" s="1"/>
      <c r="AKZ297" s="1"/>
      <c r="ALA297" s="1"/>
      <c r="ALB297" s="1"/>
      <c r="ALC297" s="1"/>
      <c r="ALD297" s="1"/>
      <c r="ALE297" s="1"/>
      <c r="ALF297" s="1"/>
      <c r="ALG297" s="1"/>
      <c r="ALH297" s="1"/>
      <c r="ALI297" s="1"/>
      <c r="ALJ297" s="1"/>
      <c r="ALK297" s="1"/>
      <c r="ALL297" s="1"/>
      <c r="ALM297" s="1"/>
      <c r="ALN297" s="1"/>
      <c r="ALO297" s="1"/>
      <c r="ALP297" s="1"/>
      <c r="ALQ297" s="1"/>
      <c r="ALR297" s="1"/>
      <c r="ALS297" s="1"/>
      <c r="ALT297" s="1"/>
      <c r="ALU297" s="1"/>
      <c r="ALV297" s="1"/>
      <c r="ALW297" s="1"/>
      <c r="ALX297" s="1"/>
      <c r="ALY297" s="1"/>
      <c r="ALZ297" s="1"/>
      <c r="AMA297" s="1"/>
      <c r="AMB297" s="1"/>
      <c r="AMC297" s="1"/>
      <c r="AMD297" s="1"/>
      <c r="AME297" s="1"/>
      <c r="AMF297" s="1"/>
      <c r="AMG297" s="1"/>
      <c r="AMH297" s="1"/>
      <c r="AMI297" s="1"/>
      <c r="AMJ297" s="1"/>
    </row>
    <row r="298" spans="1:1024" x14ac:dyDescent="0.25">
      <c r="A298" s="35">
        <v>290</v>
      </c>
      <c r="B298" s="3" t="s">
        <v>11</v>
      </c>
      <c r="C298" s="23">
        <f t="shared" si="118"/>
        <v>728928.24569000001</v>
      </c>
      <c r="D298" s="23">
        <f>D304</f>
        <v>85381.462719999996</v>
      </c>
      <c r="E298" s="23">
        <f t="shared" si="119"/>
        <v>103016.51000000001</v>
      </c>
      <c r="F298" s="23">
        <f t="shared" si="119"/>
        <v>136592.85391999999</v>
      </c>
      <c r="G298" s="23">
        <f t="shared" si="119"/>
        <v>148787.20000000001</v>
      </c>
      <c r="H298" s="23">
        <f t="shared" si="119"/>
        <v>154231.6</v>
      </c>
      <c r="I298" s="23">
        <f t="shared" si="119"/>
        <v>100918.61904999999</v>
      </c>
      <c r="J298" s="23"/>
      <c r="K298" s="7"/>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c r="JL298" s="1"/>
      <c r="JM298" s="1"/>
      <c r="JN298" s="1"/>
      <c r="JO298" s="1"/>
      <c r="JP298" s="1"/>
      <c r="JQ298" s="1"/>
      <c r="JR298" s="1"/>
      <c r="JS298" s="1"/>
      <c r="JT298" s="1"/>
      <c r="JU298" s="1"/>
      <c r="JV298" s="1"/>
      <c r="JW298" s="1"/>
      <c r="JX298" s="1"/>
      <c r="JY298" s="1"/>
      <c r="JZ298" s="1"/>
      <c r="KA298" s="1"/>
      <c r="KB298" s="1"/>
      <c r="KC298" s="1"/>
      <c r="KD298" s="1"/>
      <c r="KE298" s="1"/>
      <c r="KF298" s="1"/>
      <c r="KG298" s="1"/>
      <c r="KH298" s="1"/>
      <c r="KI298" s="1"/>
      <c r="KJ298" s="1"/>
      <c r="KK298" s="1"/>
      <c r="KL298" s="1"/>
      <c r="KM298" s="1"/>
      <c r="KN298" s="1"/>
      <c r="KO298" s="1"/>
      <c r="KP298" s="1"/>
      <c r="KQ298" s="1"/>
      <c r="KR298" s="1"/>
      <c r="KS298" s="1"/>
      <c r="KT298" s="1"/>
      <c r="KU298" s="1"/>
      <c r="KV298" s="1"/>
      <c r="KW298" s="1"/>
      <c r="KX298" s="1"/>
      <c r="KY298" s="1"/>
      <c r="KZ298" s="1"/>
      <c r="LA298" s="1"/>
      <c r="LB298" s="1"/>
      <c r="LC298" s="1"/>
      <c r="LD298" s="1"/>
      <c r="LE298" s="1"/>
      <c r="LF298" s="1"/>
      <c r="LG298" s="1"/>
      <c r="LH298" s="1"/>
      <c r="LI298" s="1"/>
      <c r="LJ298" s="1"/>
      <c r="LK298" s="1"/>
      <c r="LL298" s="1"/>
      <c r="LM298" s="1"/>
      <c r="LN298" s="1"/>
      <c r="LO298" s="1"/>
      <c r="LP298" s="1"/>
      <c r="LQ298" s="1"/>
      <c r="LR298" s="1"/>
      <c r="LS298" s="1"/>
      <c r="LT298" s="1"/>
      <c r="LU298" s="1"/>
      <c r="LV298" s="1"/>
      <c r="LW298" s="1"/>
      <c r="LX298" s="1"/>
      <c r="LY298" s="1"/>
      <c r="LZ298" s="1"/>
      <c r="MA298" s="1"/>
      <c r="MB298" s="1"/>
      <c r="MC298" s="1"/>
      <c r="MD298" s="1"/>
      <c r="ME298" s="1"/>
      <c r="MF298" s="1"/>
      <c r="MG298" s="1"/>
      <c r="MH298" s="1"/>
      <c r="MI298" s="1"/>
      <c r="MJ298" s="1"/>
      <c r="MK298" s="1"/>
      <c r="ML298" s="1"/>
      <c r="MM298" s="1"/>
      <c r="MN298" s="1"/>
      <c r="MO298" s="1"/>
      <c r="MP298" s="1"/>
      <c r="MQ298" s="1"/>
      <c r="MR298" s="1"/>
      <c r="MS298" s="1"/>
      <c r="MT298" s="1"/>
      <c r="MU298" s="1"/>
      <c r="MV298" s="1"/>
      <c r="MW298" s="1"/>
      <c r="MX298" s="1"/>
      <c r="MY298" s="1"/>
      <c r="MZ298" s="1"/>
      <c r="NA298" s="1"/>
      <c r="NB298" s="1"/>
      <c r="NC298" s="1"/>
      <c r="ND298" s="1"/>
      <c r="NE298" s="1"/>
      <c r="NF298" s="1"/>
      <c r="NG298" s="1"/>
      <c r="NH298" s="1"/>
      <c r="NI298" s="1"/>
      <c r="NJ298" s="1"/>
      <c r="NK298" s="1"/>
      <c r="NL298" s="1"/>
      <c r="NM298" s="1"/>
      <c r="NN298" s="1"/>
      <c r="NO298" s="1"/>
      <c r="NP298" s="1"/>
      <c r="NQ298" s="1"/>
      <c r="NR298" s="1"/>
      <c r="NS298" s="1"/>
      <c r="NT298" s="1"/>
      <c r="NU298" s="1"/>
      <c r="NV298" s="1"/>
      <c r="NW298" s="1"/>
      <c r="NX298" s="1"/>
      <c r="NY298" s="1"/>
      <c r="NZ298" s="1"/>
      <c r="OA298" s="1"/>
      <c r="OB298" s="1"/>
      <c r="OC298" s="1"/>
      <c r="OD298" s="1"/>
      <c r="OE298" s="1"/>
      <c r="OF298" s="1"/>
      <c r="OG298" s="1"/>
      <c r="OH298" s="1"/>
      <c r="OI298" s="1"/>
      <c r="OJ298" s="1"/>
      <c r="OK298" s="1"/>
      <c r="OL298" s="1"/>
      <c r="OM298" s="1"/>
      <c r="ON298" s="1"/>
      <c r="OO298" s="1"/>
      <c r="OP298" s="1"/>
      <c r="OQ298" s="1"/>
      <c r="OR298" s="1"/>
      <c r="OS298" s="1"/>
      <c r="OT298" s="1"/>
      <c r="OU298" s="1"/>
      <c r="OV298" s="1"/>
      <c r="OW298" s="1"/>
      <c r="OX298" s="1"/>
      <c r="OY298" s="1"/>
      <c r="OZ298" s="1"/>
      <c r="PA298" s="1"/>
      <c r="PB298" s="1"/>
      <c r="PC298" s="1"/>
      <c r="PD298" s="1"/>
      <c r="PE298" s="1"/>
      <c r="PF298" s="1"/>
      <c r="PG298" s="1"/>
      <c r="PH298" s="1"/>
      <c r="PI298" s="1"/>
      <c r="PJ298" s="1"/>
      <c r="PK298" s="1"/>
      <c r="PL298" s="1"/>
      <c r="PM298" s="1"/>
      <c r="PN298" s="1"/>
      <c r="PO298" s="1"/>
      <c r="PP298" s="1"/>
      <c r="PQ298" s="1"/>
      <c r="PR298" s="1"/>
      <c r="PS298" s="1"/>
      <c r="PT298" s="1"/>
      <c r="PU298" s="1"/>
      <c r="PV298" s="1"/>
      <c r="PW298" s="1"/>
      <c r="PX298" s="1"/>
      <c r="PY298" s="1"/>
      <c r="PZ298" s="1"/>
      <c r="QA298" s="1"/>
      <c r="QB298" s="1"/>
      <c r="QC298" s="1"/>
      <c r="QD298" s="1"/>
      <c r="QE298" s="1"/>
      <c r="QF298" s="1"/>
      <c r="QG298" s="1"/>
      <c r="QH298" s="1"/>
      <c r="QI298" s="1"/>
      <c r="QJ298" s="1"/>
      <c r="QK298" s="1"/>
      <c r="QL298" s="1"/>
      <c r="QM298" s="1"/>
      <c r="QN298" s="1"/>
      <c r="QO298" s="1"/>
      <c r="QP298" s="1"/>
      <c r="QQ298" s="1"/>
      <c r="QR298" s="1"/>
      <c r="QS298" s="1"/>
      <c r="QT298" s="1"/>
      <c r="QU298" s="1"/>
      <c r="QV298" s="1"/>
      <c r="QW298" s="1"/>
      <c r="QX298" s="1"/>
      <c r="QY298" s="1"/>
      <c r="QZ298" s="1"/>
      <c r="RA298" s="1"/>
      <c r="RB298" s="1"/>
      <c r="RC298" s="1"/>
      <c r="RD298" s="1"/>
      <c r="RE298" s="1"/>
      <c r="RF298" s="1"/>
      <c r="RG298" s="1"/>
      <c r="RH298" s="1"/>
      <c r="RI298" s="1"/>
      <c r="RJ298" s="1"/>
      <c r="RK298" s="1"/>
      <c r="RL298" s="1"/>
      <c r="RM298" s="1"/>
      <c r="RN298" s="1"/>
      <c r="RO298" s="1"/>
      <c r="RP298" s="1"/>
      <c r="RQ298" s="1"/>
      <c r="RR298" s="1"/>
      <c r="RS298" s="1"/>
      <c r="RT298" s="1"/>
      <c r="RU298" s="1"/>
      <c r="RV298" s="1"/>
      <c r="RW298" s="1"/>
      <c r="RX298" s="1"/>
      <c r="RY298" s="1"/>
      <c r="RZ298" s="1"/>
      <c r="SA298" s="1"/>
      <c r="SB298" s="1"/>
      <c r="SC298" s="1"/>
      <c r="SD298" s="1"/>
      <c r="SE298" s="1"/>
      <c r="SF298" s="1"/>
      <c r="SG298" s="1"/>
      <c r="SH298" s="1"/>
      <c r="SI298" s="1"/>
      <c r="SJ298" s="1"/>
      <c r="SK298" s="1"/>
      <c r="SL298" s="1"/>
      <c r="SM298" s="1"/>
      <c r="SN298" s="1"/>
      <c r="SO298" s="1"/>
      <c r="SP298" s="1"/>
      <c r="SQ298" s="1"/>
      <c r="SR298" s="1"/>
      <c r="SS298" s="1"/>
      <c r="ST298" s="1"/>
      <c r="SU298" s="1"/>
      <c r="SV298" s="1"/>
      <c r="SW298" s="1"/>
      <c r="SX298" s="1"/>
      <c r="SY298" s="1"/>
      <c r="SZ298" s="1"/>
      <c r="TA298" s="1"/>
      <c r="TB298" s="1"/>
      <c r="TC298" s="1"/>
      <c r="TD298" s="1"/>
      <c r="TE298" s="1"/>
      <c r="TF298" s="1"/>
      <c r="TG298" s="1"/>
      <c r="TH298" s="1"/>
      <c r="TI298" s="1"/>
      <c r="TJ298" s="1"/>
      <c r="TK298" s="1"/>
      <c r="TL298" s="1"/>
      <c r="TM298" s="1"/>
      <c r="TN298" s="1"/>
      <c r="TO298" s="1"/>
      <c r="TP298" s="1"/>
      <c r="TQ298" s="1"/>
      <c r="TR298" s="1"/>
      <c r="TS298" s="1"/>
      <c r="TT298" s="1"/>
      <c r="TU298" s="1"/>
      <c r="TV298" s="1"/>
      <c r="TW298" s="1"/>
      <c r="TX298" s="1"/>
      <c r="TY298" s="1"/>
      <c r="TZ298" s="1"/>
      <c r="UA298" s="1"/>
      <c r="UB298" s="1"/>
      <c r="UC298" s="1"/>
      <c r="UD298" s="1"/>
      <c r="UE298" s="1"/>
      <c r="UF298" s="1"/>
      <c r="UG298" s="1"/>
      <c r="UH298" s="1"/>
      <c r="UI298" s="1"/>
      <c r="UJ298" s="1"/>
      <c r="UK298" s="1"/>
      <c r="UL298" s="1"/>
      <c r="UM298" s="1"/>
      <c r="UN298" s="1"/>
      <c r="UO298" s="1"/>
      <c r="UP298" s="1"/>
      <c r="UQ298" s="1"/>
      <c r="UR298" s="1"/>
      <c r="US298" s="1"/>
      <c r="UT298" s="1"/>
      <c r="UU298" s="1"/>
      <c r="UV298" s="1"/>
      <c r="UW298" s="1"/>
      <c r="UX298" s="1"/>
      <c r="UY298" s="1"/>
      <c r="UZ298" s="1"/>
      <c r="VA298" s="1"/>
      <c r="VB298" s="1"/>
      <c r="VC298" s="1"/>
      <c r="VD298" s="1"/>
      <c r="VE298" s="1"/>
      <c r="VF298" s="1"/>
      <c r="VG298" s="1"/>
      <c r="VH298" s="1"/>
      <c r="VI298" s="1"/>
      <c r="VJ298" s="1"/>
      <c r="VK298" s="1"/>
      <c r="VL298" s="1"/>
      <c r="VM298" s="1"/>
      <c r="VN298" s="1"/>
      <c r="VO298" s="1"/>
      <c r="VP298" s="1"/>
      <c r="VQ298" s="1"/>
      <c r="VR298" s="1"/>
      <c r="VS298" s="1"/>
      <c r="VT298" s="1"/>
      <c r="VU298" s="1"/>
      <c r="VV298" s="1"/>
      <c r="VW298" s="1"/>
      <c r="VX298" s="1"/>
      <c r="VY298" s="1"/>
      <c r="VZ298" s="1"/>
      <c r="WA298" s="1"/>
      <c r="WB298" s="1"/>
      <c r="WC298" s="1"/>
      <c r="WD298" s="1"/>
      <c r="WE298" s="1"/>
      <c r="WF298" s="1"/>
      <c r="WG298" s="1"/>
      <c r="WH298" s="1"/>
      <c r="WI298" s="1"/>
      <c r="WJ298" s="1"/>
      <c r="WK298" s="1"/>
      <c r="WL298" s="1"/>
      <c r="WM298" s="1"/>
      <c r="WN298" s="1"/>
      <c r="WO298" s="1"/>
      <c r="WP298" s="1"/>
      <c r="WQ298" s="1"/>
      <c r="WR298" s="1"/>
      <c r="WS298" s="1"/>
      <c r="WT298" s="1"/>
      <c r="WU298" s="1"/>
      <c r="WV298" s="1"/>
      <c r="WW298" s="1"/>
      <c r="WX298" s="1"/>
      <c r="WY298" s="1"/>
      <c r="WZ298" s="1"/>
      <c r="XA298" s="1"/>
      <c r="XB298" s="1"/>
      <c r="XC298" s="1"/>
      <c r="XD298" s="1"/>
      <c r="XE298" s="1"/>
      <c r="XF298" s="1"/>
      <c r="XG298" s="1"/>
      <c r="XH298" s="1"/>
      <c r="XI298" s="1"/>
      <c r="XJ298" s="1"/>
      <c r="XK298" s="1"/>
      <c r="XL298" s="1"/>
      <c r="XM298" s="1"/>
      <c r="XN298" s="1"/>
      <c r="XO298" s="1"/>
      <c r="XP298" s="1"/>
      <c r="XQ298" s="1"/>
      <c r="XR298" s="1"/>
      <c r="XS298" s="1"/>
      <c r="XT298" s="1"/>
      <c r="XU298" s="1"/>
      <c r="XV298" s="1"/>
      <c r="XW298" s="1"/>
      <c r="XX298" s="1"/>
      <c r="XY298" s="1"/>
      <c r="XZ298" s="1"/>
      <c r="YA298" s="1"/>
      <c r="YB298" s="1"/>
      <c r="YC298" s="1"/>
      <c r="YD298" s="1"/>
      <c r="YE298" s="1"/>
      <c r="YF298" s="1"/>
      <c r="YG298" s="1"/>
      <c r="YH298" s="1"/>
      <c r="YI298" s="1"/>
      <c r="YJ298" s="1"/>
      <c r="YK298" s="1"/>
      <c r="YL298" s="1"/>
      <c r="YM298" s="1"/>
      <c r="YN298" s="1"/>
      <c r="YO298" s="1"/>
      <c r="YP298" s="1"/>
      <c r="YQ298" s="1"/>
      <c r="YR298" s="1"/>
      <c r="YS298" s="1"/>
      <c r="YT298" s="1"/>
      <c r="YU298" s="1"/>
      <c r="YV298" s="1"/>
      <c r="YW298" s="1"/>
      <c r="YX298" s="1"/>
      <c r="YY298" s="1"/>
      <c r="YZ298" s="1"/>
      <c r="ZA298" s="1"/>
      <c r="ZB298" s="1"/>
      <c r="ZC298" s="1"/>
      <c r="ZD298" s="1"/>
      <c r="ZE298" s="1"/>
      <c r="ZF298" s="1"/>
      <c r="ZG298" s="1"/>
      <c r="ZH298" s="1"/>
      <c r="ZI298" s="1"/>
      <c r="ZJ298" s="1"/>
      <c r="ZK298" s="1"/>
      <c r="ZL298" s="1"/>
      <c r="ZM298" s="1"/>
      <c r="ZN298" s="1"/>
      <c r="ZO298" s="1"/>
      <c r="ZP298" s="1"/>
      <c r="ZQ298" s="1"/>
      <c r="ZR298" s="1"/>
      <c r="ZS298" s="1"/>
      <c r="ZT298" s="1"/>
      <c r="ZU298" s="1"/>
      <c r="ZV298" s="1"/>
      <c r="ZW298" s="1"/>
      <c r="ZX298" s="1"/>
      <c r="ZY298" s="1"/>
      <c r="ZZ298" s="1"/>
      <c r="AAA298" s="1"/>
      <c r="AAB298" s="1"/>
      <c r="AAC298" s="1"/>
      <c r="AAD298" s="1"/>
      <c r="AAE298" s="1"/>
      <c r="AAF298" s="1"/>
      <c r="AAG298" s="1"/>
      <c r="AAH298" s="1"/>
      <c r="AAI298" s="1"/>
      <c r="AAJ298" s="1"/>
      <c r="AAK298" s="1"/>
      <c r="AAL298" s="1"/>
      <c r="AAM298" s="1"/>
      <c r="AAN298" s="1"/>
      <c r="AAO298" s="1"/>
      <c r="AAP298" s="1"/>
      <c r="AAQ298" s="1"/>
      <c r="AAR298" s="1"/>
      <c r="AAS298" s="1"/>
      <c r="AAT298" s="1"/>
      <c r="AAU298" s="1"/>
      <c r="AAV298" s="1"/>
      <c r="AAW298" s="1"/>
      <c r="AAX298" s="1"/>
      <c r="AAY298" s="1"/>
      <c r="AAZ298" s="1"/>
      <c r="ABA298" s="1"/>
      <c r="ABB298" s="1"/>
      <c r="ABC298" s="1"/>
      <c r="ABD298" s="1"/>
      <c r="ABE298" s="1"/>
      <c r="ABF298" s="1"/>
      <c r="ABG298" s="1"/>
      <c r="ABH298" s="1"/>
      <c r="ABI298" s="1"/>
      <c r="ABJ298" s="1"/>
      <c r="ABK298" s="1"/>
      <c r="ABL298" s="1"/>
      <c r="ABM298" s="1"/>
      <c r="ABN298" s="1"/>
      <c r="ABO298" s="1"/>
      <c r="ABP298" s="1"/>
      <c r="ABQ298" s="1"/>
      <c r="ABR298" s="1"/>
      <c r="ABS298" s="1"/>
      <c r="ABT298" s="1"/>
      <c r="ABU298" s="1"/>
      <c r="ABV298" s="1"/>
      <c r="ABW298" s="1"/>
      <c r="ABX298" s="1"/>
      <c r="ABY298" s="1"/>
      <c r="ABZ298" s="1"/>
      <c r="ACA298" s="1"/>
      <c r="ACB298" s="1"/>
      <c r="ACC298" s="1"/>
      <c r="ACD298" s="1"/>
      <c r="ACE298" s="1"/>
      <c r="ACF298" s="1"/>
      <c r="ACG298" s="1"/>
      <c r="ACH298" s="1"/>
      <c r="ACI298" s="1"/>
      <c r="ACJ298" s="1"/>
      <c r="ACK298" s="1"/>
      <c r="ACL298" s="1"/>
      <c r="ACM298" s="1"/>
      <c r="ACN298" s="1"/>
      <c r="ACO298" s="1"/>
      <c r="ACP298" s="1"/>
      <c r="ACQ298" s="1"/>
      <c r="ACR298" s="1"/>
      <c r="ACS298" s="1"/>
      <c r="ACT298" s="1"/>
      <c r="ACU298" s="1"/>
      <c r="ACV298" s="1"/>
      <c r="ACW298" s="1"/>
      <c r="ACX298" s="1"/>
      <c r="ACY298" s="1"/>
      <c r="ACZ298" s="1"/>
      <c r="ADA298" s="1"/>
      <c r="ADB298" s="1"/>
      <c r="ADC298" s="1"/>
      <c r="ADD298" s="1"/>
      <c r="ADE298" s="1"/>
      <c r="ADF298" s="1"/>
      <c r="ADG298" s="1"/>
      <c r="ADH298" s="1"/>
      <c r="ADI298" s="1"/>
      <c r="ADJ298" s="1"/>
      <c r="ADK298" s="1"/>
      <c r="ADL298" s="1"/>
      <c r="ADM298" s="1"/>
      <c r="ADN298" s="1"/>
      <c r="ADO298" s="1"/>
      <c r="ADP298" s="1"/>
      <c r="ADQ298" s="1"/>
      <c r="ADR298" s="1"/>
      <c r="ADS298" s="1"/>
      <c r="ADT298" s="1"/>
      <c r="ADU298" s="1"/>
      <c r="ADV298" s="1"/>
      <c r="ADW298" s="1"/>
      <c r="ADX298" s="1"/>
      <c r="ADY298" s="1"/>
      <c r="ADZ298" s="1"/>
      <c r="AEA298" s="1"/>
      <c r="AEB298" s="1"/>
      <c r="AEC298" s="1"/>
      <c r="AED298" s="1"/>
      <c r="AEE298" s="1"/>
      <c r="AEF298" s="1"/>
      <c r="AEG298" s="1"/>
      <c r="AEH298" s="1"/>
      <c r="AEI298" s="1"/>
      <c r="AEJ298" s="1"/>
      <c r="AEK298" s="1"/>
      <c r="AEL298" s="1"/>
      <c r="AEM298" s="1"/>
      <c r="AEN298" s="1"/>
      <c r="AEO298" s="1"/>
      <c r="AEP298" s="1"/>
      <c r="AEQ298" s="1"/>
      <c r="AER298" s="1"/>
      <c r="AES298" s="1"/>
      <c r="AET298" s="1"/>
      <c r="AEU298" s="1"/>
      <c r="AEV298" s="1"/>
      <c r="AEW298" s="1"/>
      <c r="AEX298" s="1"/>
      <c r="AEY298" s="1"/>
      <c r="AEZ298" s="1"/>
      <c r="AFA298" s="1"/>
      <c r="AFB298" s="1"/>
      <c r="AFC298" s="1"/>
      <c r="AFD298" s="1"/>
      <c r="AFE298" s="1"/>
      <c r="AFF298" s="1"/>
      <c r="AFG298" s="1"/>
      <c r="AFH298" s="1"/>
      <c r="AFI298" s="1"/>
      <c r="AFJ298" s="1"/>
      <c r="AFK298" s="1"/>
      <c r="AFL298" s="1"/>
      <c r="AFM298" s="1"/>
      <c r="AFN298" s="1"/>
      <c r="AFO298" s="1"/>
      <c r="AFP298" s="1"/>
      <c r="AFQ298" s="1"/>
      <c r="AFR298" s="1"/>
      <c r="AFS298" s="1"/>
      <c r="AFT298" s="1"/>
      <c r="AFU298" s="1"/>
      <c r="AFV298" s="1"/>
      <c r="AFW298" s="1"/>
      <c r="AFX298" s="1"/>
      <c r="AFY298" s="1"/>
      <c r="AFZ298" s="1"/>
      <c r="AGA298" s="1"/>
      <c r="AGB298" s="1"/>
      <c r="AGC298" s="1"/>
      <c r="AGD298" s="1"/>
      <c r="AGE298" s="1"/>
      <c r="AGF298" s="1"/>
      <c r="AGG298" s="1"/>
      <c r="AGH298" s="1"/>
      <c r="AGI298" s="1"/>
      <c r="AGJ298" s="1"/>
      <c r="AGK298" s="1"/>
      <c r="AGL298" s="1"/>
      <c r="AGM298" s="1"/>
      <c r="AGN298" s="1"/>
      <c r="AGO298" s="1"/>
      <c r="AGP298" s="1"/>
      <c r="AGQ298" s="1"/>
      <c r="AGR298" s="1"/>
      <c r="AGS298" s="1"/>
      <c r="AGT298" s="1"/>
      <c r="AGU298" s="1"/>
      <c r="AGV298" s="1"/>
      <c r="AGW298" s="1"/>
      <c r="AGX298" s="1"/>
      <c r="AGY298" s="1"/>
      <c r="AGZ298" s="1"/>
      <c r="AHA298" s="1"/>
      <c r="AHB298" s="1"/>
      <c r="AHC298" s="1"/>
      <c r="AHD298" s="1"/>
      <c r="AHE298" s="1"/>
      <c r="AHF298" s="1"/>
      <c r="AHG298" s="1"/>
      <c r="AHH298" s="1"/>
      <c r="AHI298" s="1"/>
      <c r="AHJ298" s="1"/>
      <c r="AHK298" s="1"/>
      <c r="AHL298" s="1"/>
      <c r="AHM298" s="1"/>
      <c r="AHN298" s="1"/>
      <c r="AHO298" s="1"/>
      <c r="AHP298" s="1"/>
      <c r="AHQ298" s="1"/>
      <c r="AHR298" s="1"/>
      <c r="AHS298" s="1"/>
      <c r="AHT298" s="1"/>
      <c r="AHU298" s="1"/>
      <c r="AHV298" s="1"/>
      <c r="AHW298" s="1"/>
      <c r="AHX298" s="1"/>
      <c r="AHY298" s="1"/>
      <c r="AHZ298" s="1"/>
      <c r="AIA298" s="1"/>
      <c r="AIB298" s="1"/>
      <c r="AIC298" s="1"/>
      <c r="AID298" s="1"/>
      <c r="AIE298" s="1"/>
      <c r="AIF298" s="1"/>
      <c r="AIG298" s="1"/>
      <c r="AIH298" s="1"/>
      <c r="AII298" s="1"/>
      <c r="AIJ298" s="1"/>
      <c r="AIK298" s="1"/>
      <c r="AIL298" s="1"/>
      <c r="AIM298" s="1"/>
      <c r="AIN298" s="1"/>
      <c r="AIO298" s="1"/>
      <c r="AIP298" s="1"/>
      <c r="AIQ298" s="1"/>
      <c r="AIR298" s="1"/>
      <c r="AIS298" s="1"/>
      <c r="AIT298" s="1"/>
      <c r="AIU298" s="1"/>
      <c r="AIV298" s="1"/>
      <c r="AIW298" s="1"/>
      <c r="AIX298" s="1"/>
      <c r="AIY298" s="1"/>
      <c r="AIZ298" s="1"/>
      <c r="AJA298" s="1"/>
      <c r="AJB298" s="1"/>
      <c r="AJC298" s="1"/>
      <c r="AJD298" s="1"/>
      <c r="AJE298" s="1"/>
      <c r="AJF298" s="1"/>
      <c r="AJG298" s="1"/>
      <c r="AJH298" s="1"/>
      <c r="AJI298" s="1"/>
      <c r="AJJ298" s="1"/>
      <c r="AJK298" s="1"/>
      <c r="AJL298" s="1"/>
      <c r="AJM298" s="1"/>
      <c r="AJN298" s="1"/>
      <c r="AJO298" s="1"/>
      <c r="AJP298" s="1"/>
      <c r="AJQ298" s="1"/>
      <c r="AJR298" s="1"/>
      <c r="AJS298" s="1"/>
      <c r="AJT298" s="1"/>
      <c r="AJU298" s="1"/>
      <c r="AJV298" s="1"/>
      <c r="AJW298" s="1"/>
      <c r="AJX298" s="1"/>
      <c r="AJY298" s="1"/>
      <c r="AJZ298" s="1"/>
      <c r="AKA298" s="1"/>
      <c r="AKB298" s="1"/>
      <c r="AKC298" s="1"/>
      <c r="AKD298" s="1"/>
      <c r="AKE298" s="1"/>
      <c r="AKF298" s="1"/>
      <c r="AKG298" s="1"/>
      <c r="AKH298" s="1"/>
      <c r="AKI298" s="1"/>
      <c r="AKJ298" s="1"/>
      <c r="AKK298" s="1"/>
      <c r="AKL298" s="1"/>
      <c r="AKM298" s="1"/>
      <c r="AKN298" s="1"/>
      <c r="AKO298" s="1"/>
      <c r="AKP298" s="1"/>
      <c r="AKQ298" s="1"/>
      <c r="AKR298" s="1"/>
      <c r="AKS298" s="1"/>
      <c r="AKT298" s="1"/>
      <c r="AKU298" s="1"/>
      <c r="AKV298" s="1"/>
      <c r="AKW298" s="1"/>
      <c r="AKX298" s="1"/>
      <c r="AKY298" s="1"/>
      <c r="AKZ298" s="1"/>
      <c r="ALA298" s="1"/>
      <c r="ALB298" s="1"/>
      <c r="ALC298" s="1"/>
      <c r="ALD298" s="1"/>
      <c r="ALE298" s="1"/>
      <c r="ALF298" s="1"/>
      <c r="ALG298" s="1"/>
      <c r="ALH298" s="1"/>
      <c r="ALI298" s="1"/>
      <c r="ALJ298" s="1"/>
      <c r="ALK298" s="1"/>
      <c r="ALL298" s="1"/>
      <c r="ALM298" s="1"/>
      <c r="ALN298" s="1"/>
      <c r="ALO298" s="1"/>
      <c r="ALP298" s="1"/>
      <c r="ALQ298" s="1"/>
      <c r="ALR298" s="1"/>
      <c r="ALS298" s="1"/>
      <c r="ALT298" s="1"/>
      <c r="ALU298" s="1"/>
      <c r="ALV298" s="1"/>
      <c r="ALW298" s="1"/>
      <c r="ALX298" s="1"/>
      <c r="ALY298" s="1"/>
      <c r="ALZ298" s="1"/>
      <c r="AMA298" s="1"/>
      <c r="AMB298" s="1"/>
      <c r="AMC298" s="1"/>
      <c r="AMD298" s="1"/>
      <c r="AME298" s="1"/>
      <c r="AMF298" s="1"/>
      <c r="AMG298" s="1"/>
      <c r="AMH298" s="1"/>
      <c r="AMI298" s="1"/>
      <c r="AMJ298" s="1"/>
    </row>
    <row r="299" spans="1:1024" x14ac:dyDescent="0.25">
      <c r="A299" s="35">
        <v>291</v>
      </c>
      <c r="B299" s="5" t="s">
        <v>34</v>
      </c>
      <c r="C299" s="23">
        <f>SUM(D299:I299)</f>
        <v>0</v>
      </c>
      <c r="D299" s="23">
        <v>0</v>
      </c>
      <c r="E299" s="23">
        <v>0</v>
      </c>
      <c r="F299" s="23">
        <v>0</v>
      </c>
      <c r="G299" s="23">
        <v>0</v>
      </c>
      <c r="H299" s="23">
        <v>0</v>
      </c>
      <c r="I299" s="23">
        <v>0</v>
      </c>
      <c r="J299" s="23"/>
      <c r="K299" s="7"/>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c r="JL299" s="1"/>
      <c r="JM299" s="1"/>
      <c r="JN299" s="1"/>
      <c r="JO299" s="1"/>
      <c r="JP299" s="1"/>
      <c r="JQ299" s="1"/>
      <c r="JR299" s="1"/>
      <c r="JS299" s="1"/>
      <c r="JT299" s="1"/>
      <c r="JU299" s="1"/>
      <c r="JV299" s="1"/>
      <c r="JW299" s="1"/>
      <c r="JX299" s="1"/>
      <c r="JY299" s="1"/>
      <c r="JZ299" s="1"/>
      <c r="KA299" s="1"/>
      <c r="KB299" s="1"/>
      <c r="KC299" s="1"/>
      <c r="KD299" s="1"/>
      <c r="KE299" s="1"/>
      <c r="KF299" s="1"/>
      <c r="KG299" s="1"/>
      <c r="KH299" s="1"/>
      <c r="KI299" s="1"/>
      <c r="KJ299" s="1"/>
      <c r="KK299" s="1"/>
      <c r="KL299" s="1"/>
      <c r="KM299" s="1"/>
      <c r="KN299" s="1"/>
      <c r="KO299" s="1"/>
      <c r="KP299" s="1"/>
      <c r="KQ299" s="1"/>
      <c r="KR299" s="1"/>
      <c r="KS299" s="1"/>
      <c r="KT299" s="1"/>
      <c r="KU299" s="1"/>
      <c r="KV299" s="1"/>
      <c r="KW299" s="1"/>
      <c r="KX299" s="1"/>
      <c r="KY299" s="1"/>
      <c r="KZ299" s="1"/>
      <c r="LA299" s="1"/>
      <c r="LB299" s="1"/>
      <c r="LC299" s="1"/>
      <c r="LD299" s="1"/>
      <c r="LE299" s="1"/>
      <c r="LF299" s="1"/>
      <c r="LG299" s="1"/>
      <c r="LH299" s="1"/>
      <c r="LI299" s="1"/>
      <c r="LJ299" s="1"/>
      <c r="LK299" s="1"/>
      <c r="LL299" s="1"/>
      <c r="LM299" s="1"/>
      <c r="LN299" s="1"/>
      <c r="LO299" s="1"/>
      <c r="LP299" s="1"/>
      <c r="LQ299" s="1"/>
      <c r="LR299" s="1"/>
      <c r="LS299" s="1"/>
      <c r="LT299" s="1"/>
      <c r="LU299" s="1"/>
      <c r="LV299" s="1"/>
      <c r="LW299" s="1"/>
      <c r="LX299" s="1"/>
      <c r="LY299" s="1"/>
      <c r="LZ299" s="1"/>
      <c r="MA299" s="1"/>
      <c r="MB299" s="1"/>
      <c r="MC299" s="1"/>
      <c r="MD299" s="1"/>
      <c r="ME299" s="1"/>
      <c r="MF299" s="1"/>
      <c r="MG299" s="1"/>
      <c r="MH299" s="1"/>
      <c r="MI299" s="1"/>
      <c r="MJ299" s="1"/>
      <c r="MK299" s="1"/>
      <c r="ML299" s="1"/>
      <c r="MM299" s="1"/>
      <c r="MN299" s="1"/>
      <c r="MO299" s="1"/>
      <c r="MP299" s="1"/>
      <c r="MQ299" s="1"/>
      <c r="MR299" s="1"/>
      <c r="MS299" s="1"/>
      <c r="MT299" s="1"/>
      <c r="MU299" s="1"/>
      <c r="MV299" s="1"/>
      <c r="MW299" s="1"/>
      <c r="MX299" s="1"/>
      <c r="MY299" s="1"/>
      <c r="MZ299" s="1"/>
      <c r="NA299" s="1"/>
      <c r="NB299" s="1"/>
      <c r="NC299" s="1"/>
      <c r="ND299" s="1"/>
      <c r="NE299" s="1"/>
      <c r="NF299" s="1"/>
      <c r="NG299" s="1"/>
      <c r="NH299" s="1"/>
      <c r="NI299" s="1"/>
      <c r="NJ299" s="1"/>
      <c r="NK299" s="1"/>
      <c r="NL299" s="1"/>
      <c r="NM299" s="1"/>
      <c r="NN299" s="1"/>
      <c r="NO299" s="1"/>
      <c r="NP299" s="1"/>
      <c r="NQ299" s="1"/>
      <c r="NR299" s="1"/>
      <c r="NS299" s="1"/>
      <c r="NT299" s="1"/>
      <c r="NU299" s="1"/>
      <c r="NV299" s="1"/>
      <c r="NW299" s="1"/>
      <c r="NX299" s="1"/>
      <c r="NY299" s="1"/>
      <c r="NZ299" s="1"/>
      <c r="OA299" s="1"/>
      <c r="OB299" s="1"/>
      <c r="OC299" s="1"/>
      <c r="OD299" s="1"/>
      <c r="OE299" s="1"/>
      <c r="OF299" s="1"/>
      <c r="OG299" s="1"/>
      <c r="OH299" s="1"/>
      <c r="OI299" s="1"/>
      <c r="OJ299" s="1"/>
      <c r="OK299" s="1"/>
      <c r="OL299" s="1"/>
      <c r="OM299" s="1"/>
      <c r="ON299" s="1"/>
      <c r="OO299" s="1"/>
      <c r="OP299" s="1"/>
      <c r="OQ299" s="1"/>
      <c r="OR299" s="1"/>
      <c r="OS299" s="1"/>
      <c r="OT299" s="1"/>
      <c r="OU299" s="1"/>
      <c r="OV299" s="1"/>
      <c r="OW299" s="1"/>
      <c r="OX299" s="1"/>
      <c r="OY299" s="1"/>
      <c r="OZ299" s="1"/>
      <c r="PA299" s="1"/>
      <c r="PB299" s="1"/>
      <c r="PC299" s="1"/>
      <c r="PD299" s="1"/>
      <c r="PE299" s="1"/>
      <c r="PF299" s="1"/>
      <c r="PG299" s="1"/>
      <c r="PH299" s="1"/>
      <c r="PI299" s="1"/>
      <c r="PJ299" s="1"/>
      <c r="PK299" s="1"/>
      <c r="PL299" s="1"/>
      <c r="PM299" s="1"/>
      <c r="PN299" s="1"/>
      <c r="PO299" s="1"/>
      <c r="PP299" s="1"/>
      <c r="PQ299" s="1"/>
      <c r="PR299" s="1"/>
      <c r="PS299" s="1"/>
      <c r="PT299" s="1"/>
      <c r="PU299" s="1"/>
      <c r="PV299" s="1"/>
      <c r="PW299" s="1"/>
      <c r="PX299" s="1"/>
      <c r="PY299" s="1"/>
      <c r="PZ299" s="1"/>
      <c r="QA299" s="1"/>
      <c r="QB299" s="1"/>
      <c r="QC299" s="1"/>
      <c r="QD299" s="1"/>
      <c r="QE299" s="1"/>
      <c r="QF299" s="1"/>
      <c r="QG299" s="1"/>
      <c r="QH299" s="1"/>
      <c r="QI299" s="1"/>
      <c r="QJ299" s="1"/>
      <c r="QK299" s="1"/>
      <c r="QL299" s="1"/>
      <c r="QM299" s="1"/>
      <c r="QN299" s="1"/>
      <c r="QO299" s="1"/>
      <c r="QP299" s="1"/>
      <c r="QQ299" s="1"/>
      <c r="QR299" s="1"/>
      <c r="QS299" s="1"/>
      <c r="QT299" s="1"/>
      <c r="QU299" s="1"/>
      <c r="QV299" s="1"/>
      <c r="QW299" s="1"/>
      <c r="QX299" s="1"/>
      <c r="QY299" s="1"/>
      <c r="QZ299" s="1"/>
      <c r="RA299" s="1"/>
      <c r="RB299" s="1"/>
      <c r="RC299" s="1"/>
      <c r="RD299" s="1"/>
      <c r="RE299" s="1"/>
      <c r="RF299" s="1"/>
      <c r="RG299" s="1"/>
      <c r="RH299" s="1"/>
      <c r="RI299" s="1"/>
      <c r="RJ299" s="1"/>
      <c r="RK299" s="1"/>
      <c r="RL299" s="1"/>
      <c r="RM299" s="1"/>
      <c r="RN299" s="1"/>
      <c r="RO299" s="1"/>
      <c r="RP299" s="1"/>
      <c r="RQ299" s="1"/>
      <c r="RR299" s="1"/>
      <c r="RS299" s="1"/>
      <c r="RT299" s="1"/>
      <c r="RU299" s="1"/>
      <c r="RV299" s="1"/>
      <c r="RW299" s="1"/>
      <c r="RX299" s="1"/>
      <c r="RY299" s="1"/>
      <c r="RZ299" s="1"/>
      <c r="SA299" s="1"/>
      <c r="SB299" s="1"/>
      <c r="SC299" s="1"/>
      <c r="SD299" s="1"/>
      <c r="SE299" s="1"/>
      <c r="SF299" s="1"/>
      <c r="SG299" s="1"/>
      <c r="SH299" s="1"/>
      <c r="SI299" s="1"/>
      <c r="SJ299" s="1"/>
      <c r="SK299" s="1"/>
      <c r="SL299" s="1"/>
      <c r="SM299" s="1"/>
      <c r="SN299" s="1"/>
      <c r="SO299" s="1"/>
      <c r="SP299" s="1"/>
      <c r="SQ299" s="1"/>
      <c r="SR299" s="1"/>
      <c r="SS299" s="1"/>
      <c r="ST299" s="1"/>
      <c r="SU299" s="1"/>
      <c r="SV299" s="1"/>
      <c r="SW299" s="1"/>
      <c r="SX299" s="1"/>
      <c r="SY299" s="1"/>
      <c r="SZ299" s="1"/>
      <c r="TA299" s="1"/>
      <c r="TB299" s="1"/>
      <c r="TC299" s="1"/>
      <c r="TD299" s="1"/>
      <c r="TE299" s="1"/>
      <c r="TF299" s="1"/>
      <c r="TG299" s="1"/>
      <c r="TH299" s="1"/>
      <c r="TI299" s="1"/>
      <c r="TJ299" s="1"/>
      <c r="TK299" s="1"/>
      <c r="TL299" s="1"/>
      <c r="TM299" s="1"/>
      <c r="TN299" s="1"/>
      <c r="TO299" s="1"/>
      <c r="TP299" s="1"/>
      <c r="TQ299" s="1"/>
      <c r="TR299" s="1"/>
      <c r="TS299" s="1"/>
      <c r="TT299" s="1"/>
      <c r="TU299" s="1"/>
      <c r="TV299" s="1"/>
      <c r="TW299" s="1"/>
      <c r="TX299" s="1"/>
      <c r="TY299" s="1"/>
      <c r="TZ299" s="1"/>
      <c r="UA299" s="1"/>
      <c r="UB299" s="1"/>
      <c r="UC299" s="1"/>
      <c r="UD299" s="1"/>
      <c r="UE299" s="1"/>
      <c r="UF299" s="1"/>
      <c r="UG299" s="1"/>
      <c r="UH299" s="1"/>
      <c r="UI299" s="1"/>
      <c r="UJ299" s="1"/>
      <c r="UK299" s="1"/>
      <c r="UL299" s="1"/>
      <c r="UM299" s="1"/>
      <c r="UN299" s="1"/>
      <c r="UO299" s="1"/>
      <c r="UP299" s="1"/>
      <c r="UQ299" s="1"/>
      <c r="UR299" s="1"/>
      <c r="US299" s="1"/>
      <c r="UT299" s="1"/>
      <c r="UU299" s="1"/>
      <c r="UV299" s="1"/>
      <c r="UW299" s="1"/>
      <c r="UX299" s="1"/>
      <c r="UY299" s="1"/>
      <c r="UZ299" s="1"/>
      <c r="VA299" s="1"/>
      <c r="VB299" s="1"/>
      <c r="VC299" s="1"/>
      <c r="VD299" s="1"/>
      <c r="VE299" s="1"/>
      <c r="VF299" s="1"/>
      <c r="VG299" s="1"/>
      <c r="VH299" s="1"/>
      <c r="VI299" s="1"/>
      <c r="VJ299" s="1"/>
      <c r="VK299" s="1"/>
      <c r="VL299" s="1"/>
      <c r="VM299" s="1"/>
      <c r="VN299" s="1"/>
      <c r="VO299" s="1"/>
      <c r="VP299" s="1"/>
      <c r="VQ299" s="1"/>
      <c r="VR299" s="1"/>
      <c r="VS299" s="1"/>
      <c r="VT299" s="1"/>
      <c r="VU299" s="1"/>
      <c r="VV299" s="1"/>
      <c r="VW299" s="1"/>
      <c r="VX299" s="1"/>
      <c r="VY299" s="1"/>
      <c r="VZ299" s="1"/>
      <c r="WA299" s="1"/>
      <c r="WB299" s="1"/>
      <c r="WC299" s="1"/>
      <c r="WD299" s="1"/>
      <c r="WE299" s="1"/>
      <c r="WF299" s="1"/>
      <c r="WG299" s="1"/>
      <c r="WH299" s="1"/>
      <c r="WI299" s="1"/>
      <c r="WJ299" s="1"/>
      <c r="WK299" s="1"/>
      <c r="WL299" s="1"/>
      <c r="WM299" s="1"/>
      <c r="WN299" s="1"/>
      <c r="WO299" s="1"/>
      <c r="WP299" s="1"/>
      <c r="WQ299" s="1"/>
      <c r="WR299" s="1"/>
      <c r="WS299" s="1"/>
      <c r="WT299" s="1"/>
      <c r="WU299" s="1"/>
      <c r="WV299" s="1"/>
      <c r="WW299" s="1"/>
      <c r="WX299" s="1"/>
      <c r="WY299" s="1"/>
      <c r="WZ299" s="1"/>
      <c r="XA299" s="1"/>
      <c r="XB299" s="1"/>
      <c r="XC299" s="1"/>
      <c r="XD299" s="1"/>
      <c r="XE299" s="1"/>
      <c r="XF299" s="1"/>
      <c r="XG299" s="1"/>
      <c r="XH299" s="1"/>
      <c r="XI299" s="1"/>
      <c r="XJ299" s="1"/>
      <c r="XK299" s="1"/>
      <c r="XL299" s="1"/>
      <c r="XM299" s="1"/>
      <c r="XN299" s="1"/>
      <c r="XO299" s="1"/>
      <c r="XP299" s="1"/>
      <c r="XQ299" s="1"/>
      <c r="XR299" s="1"/>
      <c r="XS299" s="1"/>
      <c r="XT299" s="1"/>
      <c r="XU299" s="1"/>
      <c r="XV299" s="1"/>
      <c r="XW299" s="1"/>
      <c r="XX299" s="1"/>
      <c r="XY299" s="1"/>
      <c r="XZ299" s="1"/>
      <c r="YA299" s="1"/>
      <c r="YB299" s="1"/>
      <c r="YC299" s="1"/>
      <c r="YD299" s="1"/>
      <c r="YE299" s="1"/>
      <c r="YF299" s="1"/>
      <c r="YG299" s="1"/>
      <c r="YH299" s="1"/>
      <c r="YI299" s="1"/>
      <c r="YJ299" s="1"/>
      <c r="YK299" s="1"/>
      <c r="YL299" s="1"/>
      <c r="YM299" s="1"/>
      <c r="YN299" s="1"/>
      <c r="YO299" s="1"/>
      <c r="YP299" s="1"/>
      <c r="YQ299" s="1"/>
      <c r="YR299" s="1"/>
      <c r="YS299" s="1"/>
      <c r="YT299" s="1"/>
      <c r="YU299" s="1"/>
      <c r="YV299" s="1"/>
      <c r="YW299" s="1"/>
      <c r="YX299" s="1"/>
      <c r="YY299" s="1"/>
      <c r="YZ299" s="1"/>
      <c r="ZA299" s="1"/>
      <c r="ZB299" s="1"/>
      <c r="ZC299" s="1"/>
      <c r="ZD299" s="1"/>
      <c r="ZE299" s="1"/>
      <c r="ZF299" s="1"/>
      <c r="ZG299" s="1"/>
      <c r="ZH299" s="1"/>
      <c r="ZI299" s="1"/>
      <c r="ZJ299" s="1"/>
      <c r="ZK299" s="1"/>
      <c r="ZL299" s="1"/>
      <c r="ZM299" s="1"/>
      <c r="ZN299" s="1"/>
      <c r="ZO299" s="1"/>
      <c r="ZP299" s="1"/>
      <c r="ZQ299" s="1"/>
      <c r="ZR299" s="1"/>
      <c r="ZS299" s="1"/>
      <c r="ZT299" s="1"/>
      <c r="ZU299" s="1"/>
      <c r="ZV299" s="1"/>
      <c r="ZW299" s="1"/>
      <c r="ZX299" s="1"/>
      <c r="ZY299" s="1"/>
      <c r="ZZ299" s="1"/>
      <c r="AAA299" s="1"/>
      <c r="AAB299" s="1"/>
      <c r="AAC299" s="1"/>
      <c r="AAD299" s="1"/>
      <c r="AAE299" s="1"/>
      <c r="AAF299" s="1"/>
      <c r="AAG299" s="1"/>
      <c r="AAH299" s="1"/>
      <c r="AAI299" s="1"/>
      <c r="AAJ299" s="1"/>
      <c r="AAK299" s="1"/>
      <c r="AAL299" s="1"/>
      <c r="AAM299" s="1"/>
      <c r="AAN299" s="1"/>
      <c r="AAO299" s="1"/>
      <c r="AAP299" s="1"/>
      <c r="AAQ299" s="1"/>
      <c r="AAR299" s="1"/>
      <c r="AAS299" s="1"/>
      <c r="AAT299" s="1"/>
      <c r="AAU299" s="1"/>
      <c r="AAV299" s="1"/>
      <c r="AAW299" s="1"/>
      <c r="AAX299" s="1"/>
      <c r="AAY299" s="1"/>
      <c r="AAZ299" s="1"/>
      <c r="ABA299" s="1"/>
      <c r="ABB299" s="1"/>
      <c r="ABC299" s="1"/>
      <c r="ABD299" s="1"/>
      <c r="ABE299" s="1"/>
      <c r="ABF299" s="1"/>
      <c r="ABG299" s="1"/>
      <c r="ABH299" s="1"/>
      <c r="ABI299" s="1"/>
      <c r="ABJ299" s="1"/>
      <c r="ABK299" s="1"/>
      <c r="ABL299" s="1"/>
      <c r="ABM299" s="1"/>
      <c r="ABN299" s="1"/>
      <c r="ABO299" s="1"/>
      <c r="ABP299" s="1"/>
      <c r="ABQ299" s="1"/>
      <c r="ABR299" s="1"/>
      <c r="ABS299" s="1"/>
      <c r="ABT299" s="1"/>
      <c r="ABU299" s="1"/>
      <c r="ABV299" s="1"/>
      <c r="ABW299" s="1"/>
      <c r="ABX299" s="1"/>
      <c r="ABY299" s="1"/>
      <c r="ABZ299" s="1"/>
      <c r="ACA299" s="1"/>
      <c r="ACB299" s="1"/>
      <c r="ACC299" s="1"/>
      <c r="ACD299" s="1"/>
      <c r="ACE299" s="1"/>
      <c r="ACF299" s="1"/>
      <c r="ACG299" s="1"/>
      <c r="ACH299" s="1"/>
      <c r="ACI299" s="1"/>
      <c r="ACJ299" s="1"/>
      <c r="ACK299" s="1"/>
      <c r="ACL299" s="1"/>
      <c r="ACM299" s="1"/>
      <c r="ACN299" s="1"/>
      <c r="ACO299" s="1"/>
      <c r="ACP299" s="1"/>
      <c r="ACQ299" s="1"/>
      <c r="ACR299" s="1"/>
      <c r="ACS299" s="1"/>
      <c r="ACT299" s="1"/>
      <c r="ACU299" s="1"/>
      <c r="ACV299" s="1"/>
      <c r="ACW299" s="1"/>
      <c r="ACX299" s="1"/>
      <c r="ACY299" s="1"/>
      <c r="ACZ299" s="1"/>
      <c r="ADA299" s="1"/>
      <c r="ADB299" s="1"/>
      <c r="ADC299" s="1"/>
      <c r="ADD299" s="1"/>
      <c r="ADE299" s="1"/>
      <c r="ADF299" s="1"/>
      <c r="ADG299" s="1"/>
      <c r="ADH299" s="1"/>
      <c r="ADI299" s="1"/>
      <c r="ADJ299" s="1"/>
      <c r="ADK299" s="1"/>
      <c r="ADL299" s="1"/>
      <c r="ADM299" s="1"/>
      <c r="ADN299" s="1"/>
      <c r="ADO299" s="1"/>
      <c r="ADP299" s="1"/>
      <c r="ADQ299" s="1"/>
      <c r="ADR299" s="1"/>
      <c r="ADS299" s="1"/>
      <c r="ADT299" s="1"/>
      <c r="ADU299" s="1"/>
      <c r="ADV299" s="1"/>
      <c r="ADW299" s="1"/>
      <c r="ADX299" s="1"/>
      <c r="ADY299" s="1"/>
      <c r="ADZ299" s="1"/>
      <c r="AEA299" s="1"/>
      <c r="AEB299" s="1"/>
      <c r="AEC299" s="1"/>
      <c r="AED299" s="1"/>
      <c r="AEE299" s="1"/>
      <c r="AEF299" s="1"/>
      <c r="AEG299" s="1"/>
      <c r="AEH299" s="1"/>
      <c r="AEI299" s="1"/>
      <c r="AEJ299" s="1"/>
      <c r="AEK299" s="1"/>
      <c r="AEL299" s="1"/>
      <c r="AEM299" s="1"/>
      <c r="AEN299" s="1"/>
      <c r="AEO299" s="1"/>
      <c r="AEP299" s="1"/>
      <c r="AEQ299" s="1"/>
      <c r="AER299" s="1"/>
      <c r="AES299" s="1"/>
      <c r="AET299" s="1"/>
      <c r="AEU299" s="1"/>
      <c r="AEV299" s="1"/>
      <c r="AEW299" s="1"/>
      <c r="AEX299" s="1"/>
      <c r="AEY299" s="1"/>
      <c r="AEZ299" s="1"/>
      <c r="AFA299" s="1"/>
      <c r="AFB299" s="1"/>
      <c r="AFC299" s="1"/>
      <c r="AFD299" s="1"/>
      <c r="AFE299" s="1"/>
      <c r="AFF299" s="1"/>
      <c r="AFG299" s="1"/>
      <c r="AFH299" s="1"/>
      <c r="AFI299" s="1"/>
      <c r="AFJ299" s="1"/>
      <c r="AFK299" s="1"/>
      <c r="AFL299" s="1"/>
      <c r="AFM299" s="1"/>
      <c r="AFN299" s="1"/>
      <c r="AFO299" s="1"/>
      <c r="AFP299" s="1"/>
      <c r="AFQ299" s="1"/>
      <c r="AFR299" s="1"/>
      <c r="AFS299" s="1"/>
      <c r="AFT299" s="1"/>
      <c r="AFU299" s="1"/>
      <c r="AFV299" s="1"/>
      <c r="AFW299" s="1"/>
      <c r="AFX299" s="1"/>
      <c r="AFY299" s="1"/>
      <c r="AFZ299" s="1"/>
      <c r="AGA299" s="1"/>
      <c r="AGB299" s="1"/>
      <c r="AGC299" s="1"/>
      <c r="AGD299" s="1"/>
      <c r="AGE299" s="1"/>
      <c r="AGF299" s="1"/>
      <c r="AGG299" s="1"/>
      <c r="AGH299" s="1"/>
      <c r="AGI299" s="1"/>
      <c r="AGJ299" s="1"/>
      <c r="AGK299" s="1"/>
      <c r="AGL299" s="1"/>
      <c r="AGM299" s="1"/>
      <c r="AGN299" s="1"/>
      <c r="AGO299" s="1"/>
      <c r="AGP299" s="1"/>
      <c r="AGQ299" s="1"/>
      <c r="AGR299" s="1"/>
      <c r="AGS299" s="1"/>
      <c r="AGT299" s="1"/>
      <c r="AGU299" s="1"/>
      <c r="AGV299" s="1"/>
      <c r="AGW299" s="1"/>
      <c r="AGX299" s="1"/>
      <c r="AGY299" s="1"/>
      <c r="AGZ299" s="1"/>
      <c r="AHA299" s="1"/>
      <c r="AHB299" s="1"/>
      <c r="AHC299" s="1"/>
      <c r="AHD299" s="1"/>
      <c r="AHE299" s="1"/>
      <c r="AHF299" s="1"/>
      <c r="AHG299" s="1"/>
      <c r="AHH299" s="1"/>
      <c r="AHI299" s="1"/>
      <c r="AHJ299" s="1"/>
      <c r="AHK299" s="1"/>
      <c r="AHL299" s="1"/>
      <c r="AHM299" s="1"/>
      <c r="AHN299" s="1"/>
      <c r="AHO299" s="1"/>
      <c r="AHP299" s="1"/>
      <c r="AHQ299" s="1"/>
      <c r="AHR299" s="1"/>
      <c r="AHS299" s="1"/>
      <c r="AHT299" s="1"/>
      <c r="AHU299" s="1"/>
      <c r="AHV299" s="1"/>
      <c r="AHW299" s="1"/>
      <c r="AHX299" s="1"/>
      <c r="AHY299" s="1"/>
      <c r="AHZ299" s="1"/>
      <c r="AIA299" s="1"/>
      <c r="AIB299" s="1"/>
      <c r="AIC299" s="1"/>
      <c r="AID299" s="1"/>
      <c r="AIE299" s="1"/>
      <c r="AIF299" s="1"/>
      <c r="AIG299" s="1"/>
      <c r="AIH299" s="1"/>
      <c r="AII299" s="1"/>
      <c r="AIJ299" s="1"/>
      <c r="AIK299" s="1"/>
      <c r="AIL299" s="1"/>
      <c r="AIM299" s="1"/>
      <c r="AIN299" s="1"/>
      <c r="AIO299" s="1"/>
      <c r="AIP299" s="1"/>
      <c r="AIQ299" s="1"/>
      <c r="AIR299" s="1"/>
      <c r="AIS299" s="1"/>
      <c r="AIT299" s="1"/>
      <c r="AIU299" s="1"/>
      <c r="AIV299" s="1"/>
      <c r="AIW299" s="1"/>
      <c r="AIX299" s="1"/>
      <c r="AIY299" s="1"/>
      <c r="AIZ299" s="1"/>
      <c r="AJA299" s="1"/>
      <c r="AJB299" s="1"/>
      <c r="AJC299" s="1"/>
      <c r="AJD299" s="1"/>
      <c r="AJE299" s="1"/>
      <c r="AJF299" s="1"/>
      <c r="AJG299" s="1"/>
      <c r="AJH299" s="1"/>
      <c r="AJI299" s="1"/>
      <c r="AJJ299" s="1"/>
      <c r="AJK299" s="1"/>
      <c r="AJL299" s="1"/>
      <c r="AJM299" s="1"/>
      <c r="AJN299" s="1"/>
      <c r="AJO299" s="1"/>
      <c r="AJP299" s="1"/>
      <c r="AJQ299" s="1"/>
      <c r="AJR299" s="1"/>
      <c r="AJS299" s="1"/>
      <c r="AJT299" s="1"/>
      <c r="AJU299" s="1"/>
      <c r="AJV299" s="1"/>
      <c r="AJW299" s="1"/>
      <c r="AJX299" s="1"/>
      <c r="AJY299" s="1"/>
      <c r="AJZ299" s="1"/>
      <c r="AKA299" s="1"/>
      <c r="AKB299" s="1"/>
      <c r="AKC299" s="1"/>
      <c r="AKD299" s="1"/>
      <c r="AKE299" s="1"/>
      <c r="AKF299" s="1"/>
      <c r="AKG299" s="1"/>
      <c r="AKH299" s="1"/>
      <c r="AKI299" s="1"/>
      <c r="AKJ299" s="1"/>
      <c r="AKK299" s="1"/>
      <c r="AKL299" s="1"/>
      <c r="AKM299" s="1"/>
      <c r="AKN299" s="1"/>
      <c r="AKO299" s="1"/>
      <c r="AKP299" s="1"/>
      <c r="AKQ299" s="1"/>
      <c r="AKR299" s="1"/>
      <c r="AKS299" s="1"/>
      <c r="AKT299" s="1"/>
      <c r="AKU299" s="1"/>
      <c r="AKV299" s="1"/>
      <c r="AKW299" s="1"/>
      <c r="AKX299" s="1"/>
      <c r="AKY299" s="1"/>
      <c r="AKZ299" s="1"/>
      <c r="ALA299" s="1"/>
      <c r="ALB299" s="1"/>
      <c r="ALC299" s="1"/>
      <c r="ALD299" s="1"/>
      <c r="ALE299" s="1"/>
      <c r="ALF299" s="1"/>
      <c r="ALG299" s="1"/>
      <c r="ALH299" s="1"/>
      <c r="ALI299" s="1"/>
      <c r="ALJ299" s="1"/>
      <c r="ALK299" s="1"/>
      <c r="ALL299" s="1"/>
      <c r="ALM299" s="1"/>
      <c r="ALN299" s="1"/>
      <c r="ALO299" s="1"/>
      <c r="ALP299" s="1"/>
      <c r="ALQ299" s="1"/>
      <c r="ALR299" s="1"/>
      <c r="ALS299" s="1"/>
      <c r="ALT299" s="1"/>
      <c r="ALU299" s="1"/>
      <c r="ALV299" s="1"/>
      <c r="ALW299" s="1"/>
      <c r="ALX299" s="1"/>
      <c r="ALY299" s="1"/>
      <c r="ALZ299" s="1"/>
      <c r="AMA299" s="1"/>
      <c r="AMB299" s="1"/>
      <c r="AMC299" s="1"/>
      <c r="AMD299" s="1"/>
      <c r="AME299" s="1"/>
      <c r="AMF299" s="1"/>
      <c r="AMG299" s="1"/>
      <c r="AMH299" s="1"/>
      <c r="AMI299" s="1"/>
      <c r="AMJ299" s="1"/>
    </row>
    <row r="300" spans="1:1024" x14ac:dyDescent="0.3">
      <c r="A300" s="35">
        <v>292</v>
      </c>
      <c r="B300" s="44" t="s">
        <v>16</v>
      </c>
      <c r="C300" s="44"/>
      <c r="D300" s="44"/>
      <c r="E300" s="44"/>
      <c r="F300" s="44"/>
      <c r="G300" s="44"/>
      <c r="H300" s="44"/>
      <c r="I300" s="44"/>
      <c r="J300" s="44"/>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c r="JL300" s="1"/>
      <c r="JM300" s="1"/>
      <c r="JN300" s="1"/>
      <c r="JO300" s="1"/>
      <c r="JP300" s="1"/>
      <c r="JQ300" s="1"/>
      <c r="JR300" s="1"/>
      <c r="JS300" s="1"/>
      <c r="JT300" s="1"/>
      <c r="JU300" s="1"/>
      <c r="JV300" s="1"/>
      <c r="JW300" s="1"/>
      <c r="JX300" s="1"/>
      <c r="JY300" s="1"/>
      <c r="JZ300" s="1"/>
      <c r="KA300" s="1"/>
      <c r="KB300" s="1"/>
      <c r="KC300" s="1"/>
      <c r="KD300" s="1"/>
      <c r="KE300" s="1"/>
      <c r="KF300" s="1"/>
      <c r="KG300" s="1"/>
      <c r="KH300" s="1"/>
      <c r="KI300" s="1"/>
      <c r="KJ300" s="1"/>
      <c r="KK300" s="1"/>
      <c r="KL300" s="1"/>
      <c r="KM300" s="1"/>
      <c r="KN300" s="1"/>
      <c r="KO300" s="1"/>
      <c r="KP300" s="1"/>
      <c r="KQ300" s="1"/>
      <c r="KR300" s="1"/>
      <c r="KS300" s="1"/>
      <c r="KT300" s="1"/>
      <c r="KU300" s="1"/>
      <c r="KV300" s="1"/>
      <c r="KW300" s="1"/>
      <c r="KX300" s="1"/>
      <c r="KY300" s="1"/>
      <c r="KZ300" s="1"/>
      <c r="LA300" s="1"/>
      <c r="LB300" s="1"/>
      <c r="LC300" s="1"/>
      <c r="LD300" s="1"/>
      <c r="LE300" s="1"/>
      <c r="LF300" s="1"/>
      <c r="LG300" s="1"/>
      <c r="LH300" s="1"/>
      <c r="LI300" s="1"/>
      <c r="LJ300" s="1"/>
      <c r="LK300" s="1"/>
      <c r="LL300" s="1"/>
      <c r="LM300" s="1"/>
      <c r="LN300" s="1"/>
      <c r="LO300" s="1"/>
      <c r="LP300" s="1"/>
      <c r="LQ300" s="1"/>
      <c r="LR300" s="1"/>
      <c r="LS300" s="1"/>
      <c r="LT300" s="1"/>
      <c r="LU300" s="1"/>
      <c r="LV300" s="1"/>
      <c r="LW300" s="1"/>
      <c r="LX300" s="1"/>
      <c r="LY300" s="1"/>
      <c r="LZ300" s="1"/>
      <c r="MA300" s="1"/>
      <c r="MB300" s="1"/>
      <c r="MC300" s="1"/>
      <c r="MD300" s="1"/>
      <c r="ME300" s="1"/>
      <c r="MF300" s="1"/>
      <c r="MG300" s="1"/>
      <c r="MH300" s="1"/>
      <c r="MI300" s="1"/>
      <c r="MJ300" s="1"/>
      <c r="MK300" s="1"/>
      <c r="ML300" s="1"/>
      <c r="MM300" s="1"/>
      <c r="MN300" s="1"/>
      <c r="MO300" s="1"/>
      <c r="MP300" s="1"/>
      <c r="MQ300" s="1"/>
      <c r="MR300" s="1"/>
      <c r="MS300" s="1"/>
      <c r="MT300" s="1"/>
      <c r="MU300" s="1"/>
      <c r="MV300" s="1"/>
      <c r="MW300" s="1"/>
      <c r="MX300" s="1"/>
      <c r="MY300" s="1"/>
      <c r="MZ300" s="1"/>
      <c r="NA300" s="1"/>
      <c r="NB300" s="1"/>
      <c r="NC300" s="1"/>
      <c r="ND300" s="1"/>
      <c r="NE300" s="1"/>
      <c r="NF300" s="1"/>
      <c r="NG300" s="1"/>
      <c r="NH300" s="1"/>
      <c r="NI300" s="1"/>
      <c r="NJ300" s="1"/>
      <c r="NK300" s="1"/>
      <c r="NL300" s="1"/>
      <c r="NM300" s="1"/>
      <c r="NN300" s="1"/>
      <c r="NO300" s="1"/>
      <c r="NP300" s="1"/>
      <c r="NQ300" s="1"/>
      <c r="NR300" s="1"/>
      <c r="NS300" s="1"/>
      <c r="NT300" s="1"/>
      <c r="NU300" s="1"/>
      <c r="NV300" s="1"/>
      <c r="NW300" s="1"/>
      <c r="NX300" s="1"/>
      <c r="NY300" s="1"/>
      <c r="NZ300" s="1"/>
      <c r="OA300" s="1"/>
      <c r="OB300" s="1"/>
      <c r="OC300" s="1"/>
      <c r="OD300" s="1"/>
      <c r="OE300" s="1"/>
      <c r="OF300" s="1"/>
      <c r="OG300" s="1"/>
      <c r="OH300" s="1"/>
      <c r="OI300" s="1"/>
      <c r="OJ300" s="1"/>
      <c r="OK300" s="1"/>
      <c r="OL300" s="1"/>
      <c r="OM300" s="1"/>
      <c r="ON300" s="1"/>
      <c r="OO300" s="1"/>
      <c r="OP300" s="1"/>
      <c r="OQ300" s="1"/>
      <c r="OR300" s="1"/>
      <c r="OS300" s="1"/>
      <c r="OT300" s="1"/>
      <c r="OU300" s="1"/>
      <c r="OV300" s="1"/>
      <c r="OW300" s="1"/>
      <c r="OX300" s="1"/>
      <c r="OY300" s="1"/>
      <c r="OZ300" s="1"/>
      <c r="PA300" s="1"/>
      <c r="PB300" s="1"/>
      <c r="PC300" s="1"/>
      <c r="PD300" s="1"/>
      <c r="PE300" s="1"/>
      <c r="PF300" s="1"/>
      <c r="PG300" s="1"/>
      <c r="PH300" s="1"/>
      <c r="PI300" s="1"/>
      <c r="PJ300" s="1"/>
      <c r="PK300" s="1"/>
      <c r="PL300" s="1"/>
      <c r="PM300" s="1"/>
      <c r="PN300" s="1"/>
      <c r="PO300" s="1"/>
      <c r="PP300" s="1"/>
      <c r="PQ300" s="1"/>
      <c r="PR300" s="1"/>
      <c r="PS300" s="1"/>
      <c r="PT300" s="1"/>
      <c r="PU300" s="1"/>
      <c r="PV300" s="1"/>
      <c r="PW300" s="1"/>
      <c r="PX300" s="1"/>
      <c r="PY300" s="1"/>
      <c r="PZ300" s="1"/>
      <c r="QA300" s="1"/>
      <c r="QB300" s="1"/>
      <c r="QC300" s="1"/>
      <c r="QD300" s="1"/>
      <c r="QE300" s="1"/>
      <c r="QF300" s="1"/>
      <c r="QG300" s="1"/>
      <c r="QH300" s="1"/>
      <c r="QI300" s="1"/>
      <c r="QJ300" s="1"/>
      <c r="QK300" s="1"/>
      <c r="QL300" s="1"/>
      <c r="QM300" s="1"/>
      <c r="QN300" s="1"/>
      <c r="QO300" s="1"/>
      <c r="QP300" s="1"/>
      <c r="QQ300" s="1"/>
      <c r="QR300" s="1"/>
      <c r="QS300" s="1"/>
      <c r="QT300" s="1"/>
      <c r="QU300" s="1"/>
      <c r="QV300" s="1"/>
      <c r="QW300" s="1"/>
      <c r="QX300" s="1"/>
      <c r="QY300" s="1"/>
      <c r="QZ300" s="1"/>
      <c r="RA300" s="1"/>
      <c r="RB300" s="1"/>
      <c r="RC300" s="1"/>
      <c r="RD300" s="1"/>
      <c r="RE300" s="1"/>
      <c r="RF300" s="1"/>
      <c r="RG300" s="1"/>
      <c r="RH300" s="1"/>
      <c r="RI300" s="1"/>
      <c r="RJ300" s="1"/>
      <c r="RK300" s="1"/>
      <c r="RL300" s="1"/>
      <c r="RM300" s="1"/>
      <c r="RN300" s="1"/>
      <c r="RO300" s="1"/>
      <c r="RP300" s="1"/>
      <c r="RQ300" s="1"/>
      <c r="RR300" s="1"/>
      <c r="RS300" s="1"/>
      <c r="RT300" s="1"/>
      <c r="RU300" s="1"/>
      <c r="RV300" s="1"/>
      <c r="RW300" s="1"/>
      <c r="RX300" s="1"/>
      <c r="RY300" s="1"/>
      <c r="RZ300" s="1"/>
      <c r="SA300" s="1"/>
      <c r="SB300" s="1"/>
      <c r="SC300" s="1"/>
      <c r="SD300" s="1"/>
      <c r="SE300" s="1"/>
      <c r="SF300" s="1"/>
      <c r="SG300" s="1"/>
      <c r="SH300" s="1"/>
      <c r="SI300" s="1"/>
      <c r="SJ300" s="1"/>
      <c r="SK300" s="1"/>
      <c r="SL300" s="1"/>
      <c r="SM300" s="1"/>
      <c r="SN300" s="1"/>
      <c r="SO300" s="1"/>
      <c r="SP300" s="1"/>
      <c r="SQ300" s="1"/>
      <c r="SR300" s="1"/>
      <c r="SS300" s="1"/>
      <c r="ST300" s="1"/>
      <c r="SU300" s="1"/>
      <c r="SV300" s="1"/>
      <c r="SW300" s="1"/>
      <c r="SX300" s="1"/>
      <c r="SY300" s="1"/>
      <c r="SZ300" s="1"/>
      <c r="TA300" s="1"/>
      <c r="TB300" s="1"/>
      <c r="TC300" s="1"/>
      <c r="TD300" s="1"/>
      <c r="TE300" s="1"/>
      <c r="TF300" s="1"/>
      <c r="TG300" s="1"/>
      <c r="TH300" s="1"/>
      <c r="TI300" s="1"/>
      <c r="TJ300" s="1"/>
      <c r="TK300" s="1"/>
      <c r="TL300" s="1"/>
      <c r="TM300" s="1"/>
      <c r="TN300" s="1"/>
      <c r="TO300" s="1"/>
      <c r="TP300" s="1"/>
      <c r="TQ300" s="1"/>
      <c r="TR300" s="1"/>
      <c r="TS300" s="1"/>
      <c r="TT300" s="1"/>
      <c r="TU300" s="1"/>
      <c r="TV300" s="1"/>
      <c r="TW300" s="1"/>
      <c r="TX300" s="1"/>
      <c r="TY300" s="1"/>
      <c r="TZ300" s="1"/>
      <c r="UA300" s="1"/>
      <c r="UB300" s="1"/>
      <c r="UC300" s="1"/>
      <c r="UD300" s="1"/>
      <c r="UE300" s="1"/>
      <c r="UF300" s="1"/>
      <c r="UG300" s="1"/>
      <c r="UH300" s="1"/>
      <c r="UI300" s="1"/>
      <c r="UJ300" s="1"/>
      <c r="UK300" s="1"/>
      <c r="UL300" s="1"/>
      <c r="UM300" s="1"/>
      <c r="UN300" s="1"/>
      <c r="UO300" s="1"/>
      <c r="UP300" s="1"/>
      <c r="UQ300" s="1"/>
      <c r="UR300" s="1"/>
      <c r="US300" s="1"/>
      <c r="UT300" s="1"/>
      <c r="UU300" s="1"/>
      <c r="UV300" s="1"/>
      <c r="UW300" s="1"/>
      <c r="UX300" s="1"/>
      <c r="UY300" s="1"/>
      <c r="UZ300" s="1"/>
      <c r="VA300" s="1"/>
      <c r="VB300" s="1"/>
      <c r="VC300" s="1"/>
      <c r="VD300" s="1"/>
      <c r="VE300" s="1"/>
      <c r="VF300" s="1"/>
      <c r="VG300" s="1"/>
      <c r="VH300" s="1"/>
      <c r="VI300" s="1"/>
      <c r="VJ300" s="1"/>
      <c r="VK300" s="1"/>
      <c r="VL300" s="1"/>
      <c r="VM300" s="1"/>
      <c r="VN300" s="1"/>
      <c r="VO300" s="1"/>
      <c r="VP300" s="1"/>
      <c r="VQ300" s="1"/>
      <c r="VR300" s="1"/>
      <c r="VS300" s="1"/>
      <c r="VT300" s="1"/>
      <c r="VU300" s="1"/>
      <c r="VV300" s="1"/>
      <c r="VW300" s="1"/>
      <c r="VX300" s="1"/>
      <c r="VY300" s="1"/>
      <c r="VZ300" s="1"/>
      <c r="WA300" s="1"/>
      <c r="WB300" s="1"/>
      <c r="WC300" s="1"/>
      <c r="WD300" s="1"/>
      <c r="WE300" s="1"/>
      <c r="WF300" s="1"/>
      <c r="WG300" s="1"/>
      <c r="WH300" s="1"/>
      <c r="WI300" s="1"/>
      <c r="WJ300" s="1"/>
      <c r="WK300" s="1"/>
      <c r="WL300" s="1"/>
      <c r="WM300" s="1"/>
      <c r="WN300" s="1"/>
      <c r="WO300" s="1"/>
      <c r="WP300" s="1"/>
      <c r="WQ300" s="1"/>
      <c r="WR300" s="1"/>
      <c r="WS300" s="1"/>
      <c r="WT300" s="1"/>
      <c r="WU300" s="1"/>
      <c r="WV300" s="1"/>
      <c r="WW300" s="1"/>
      <c r="WX300" s="1"/>
      <c r="WY300" s="1"/>
      <c r="WZ300" s="1"/>
      <c r="XA300" s="1"/>
      <c r="XB300" s="1"/>
      <c r="XC300" s="1"/>
      <c r="XD300" s="1"/>
      <c r="XE300" s="1"/>
      <c r="XF300" s="1"/>
      <c r="XG300" s="1"/>
      <c r="XH300" s="1"/>
      <c r="XI300" s="1"/>
      <c r="XJ300" s="1"/>
      <c r="XK300" s="1"/>
      <c r="XL300" s="1"/>
      <c r="XM300" s="1"/>
      <c r="XN300" s="1"/>
      <c r="XO300" s="1"/>
      <c r="XP300" s="1"/>
      <c r="XQ300" s="1"/>
      <c r="XR300" s="1"/>
      <c r="XS300" s="1"/>
      <c r="XT300" s="1"/>
      <c r="XU300" s="1"/>
      <c r="XV300" s="1"/>
      <c r="XW300" s="1"/>
      <c r="XX300" s="1"/>
      <c r="XY300" s="1"/>
      <c r="XZ300" s="1"/>
      <c r="YA300" s="1"/>
      <c r="YB300" s="1"/>
      <c r="YC300" s="1"/>
      <c r="YD300" s="1"/>
      <c r="YE300" s="1"/>
      <c r="YF300" s="1"/>
      <c r="YG300" s="1"/>
      <c r="YH300" s="1"/>
      <c r="YI300" s="1"/>
      <c r="YJ300" s="1"/>
      <c r="YK300" s="1"/>
      <c r="YL300" s="1"/>
      <c r="YM300" s="1"/>
      <c r="YN300" s="1"/>
      <c r="YO300" s="1"/>
      <c r="YP300" s="1"/>
      <c r="YQ300" s="1"/>
      <c r="YR300" s="1"/>
      <c r="YS300" s="1"/>
      <c r="YT300" s="1"/>
      <c r="YU300" s="1"/>
      <c r="YV300" s="1"/>
      <c r="YW300" s="1"/>
      <c r="YX300" s="1"/>
      <c r="YY300" s="1"/>
      <c r="YZ300" s="1"/>
      <c r="ZA300" s="1"/>
      <c r="ZB300" s="1"/>
      <c r="ZC300" s="1"/>
      <c r="ZD300" s="1"/>
      <c r="ZE300" s="1"/>
      <c r="ZF300" s="1"/>
      <c r="ZG300" s="1"/>
      <c r="ZH300" s="1"/>
      <c r="ZI300" s="1"/>
      <c r="ZJ300" s="1"/>
      <c r="ZK300" s="1"/>
      <c r="ZL300" s="1"/>
      <c r="ZM300" s="1"/>
      <c r="ZN300" s="1"/>
      <c r="ZO300" s="1"/>
      <c r="ZP300" s="1"/>
      <c r="ZQ300" s="1"/>
      <c r="ZR300" s="1"/>
      <c r="ZS300" s="1"/>
      <c r="ZT300" s="1"/>
      <c r="ZU300" s="1"/>
      <c r="ZV300" s="1"/>
      <c r="ZW300" s="1"/>
      <c r="ZX300" s="1"/>
      <c r="ZY300" s="1"/>
      <c r="ZZ300" s="1"/>
      <c r="AAA300" s="1"/>
      <c r="AAB300" s="1"/>
      <c r="AAC300" s="1"/>
      <c r="AAD300" s="1"/>
      <c r="AAE300" s="1"/>
      <c r="AAF300" s="1"/>
      <c r="AAG300" s="1"/>
      <c r="AAH300" s="1"/>
      <c r="AAI300" s="1"/>
      <c r="AAJ300" s="1"/>
      <c r="AAK300" s="1"/>
      <c r="AAL300" s="1"/>
      <c r="AAM300" s="1"/>
      <c r="AAN300" s="1"/>
      <c r="AAO300" s="1"/>
      <c r="AAP300" s="1"/>
      <c r="AAQ300" s="1"/>
      <c r="AAR300" s="1"/>
      <c r="AAS300" s="1"/>
      <c r="AAT300" s="1"/>
      <c r="AAU300" s="1"/>
      <c r="AAV300" s="1"/>
      <c r="AAW300" s="1"/>
      <c r="AAX300" s="1"/>
      <c r="AAY300" s="1"/>
      <c r="AAZ300" s="1"/>
      <c r="ABA300" s="1"/>
      <c r="ABB300" s="1"/>
      <c r="ABC300" s="1"/>
      <c r="ABD300" s="1"/>
      <c r="ABE300" s="1"/>
      <c r="ABF300" s="1"/>
      <c r="ABG300" s="1"/>
      <c r="ABH300" s="1"/>
      <c r="ABI300" s="1"/>
      <c r="ABJ300" s="1"/>
      <c r="ABK300" s="1"/>
      <c r="ABL300" s="1"/>
      <c r="ABM300" s="1"/>
      <c r="ABN300" s="1"/>
      <c r="ABO300" s="1"/>
      <c r="ABP300" s="1"/>
      <c r="ABQ300" s="1"/>
      <c r="ABR300" s="1"/>
      <c r="ABS300" s="1"/>
      <c r="ABT300" s="1"/>
      <c r="ABU300" s="1"/>
      <c r="ABV300" s="1"/>
      <c r="ABW300" s="1"/>
      <c r="ABX300" s="1"/>
      <c r="ABY300" s="1"/>
      <c r="ABZ300" s="1"/>
      <c r="ACA300" s="1"/>
      <c r="ACB300" s="1"/>
      <c r="ACC300" s="1"/>
      <c r="ACD300" s="1"/>
      <c r="ACE300" s="1"/>
      <c r="ACF300" s="1"/>
      <c r="ACG300" s="1"/>
      <c r="ACH300" s="1"/>
      <c r="ACI300" s="1"/>
      <c r="ACJ300" s="1"/>
      <c r="ACK300" s="1"/>
      <c r="ACL300" s="1"/>
      <c r="ACM300" s="1"/>
      <c r="ACN300" s="1"/>
      <c r="ACO300" s="1"/>
      <c r="ACP300" s="1"/>
      <c r="ACQ300" s="1"/>
      <c r="ACR300" s="1"/>
      <c r="ACS300" s="1"/>
      <c r="ACT300" s="1"/>
      <c r="ACU300" s="1"/>
      <c r="ACV300" s="1"/>
      <c r="ACW300" s="1"/>
      <c r="ACX300" s="1"/>
      <c r="ACY300" s="1"/>
      <c r="ACZ300" s="1"/>
      <c r="ADA300" s="1"/>
      <c r="ADB300" s="1"/>
      <c r="ADC300" s="1"/>
      <c r="ADD300" s="1"/>
      <c r="ADE300" s="1"/>
      <c r="ADF300" s="1"/>
      <c r="ADG300" s="1"/>
      <c r="ADH300" s="1"/>
      <c r="ADI300" s="1"/>
      <c r="ADJ300" s="1"/>
      <c r="ADK300" s="1"/>
      <c r="ADL300" s="1"/>
      <c r="ADM300" s="1"/>
      <c r="ADN300" s="1"/>
      <c r="ADO300" s="1"/>
      <c r="ADP300" s="1"/>
      <c r="ADQ300" s="1"/>
      <c r="ADR300" s="1"/>
      <c r="ADS300" s="1"/>
      <c r="ADT300" s="1"/>
      <c r="ADU300" s="1"/>
      <c r="ADV300" s="1"/>
      <c r="ADW300" s="1"/>
      <c r="ADX300" s="1"/>
      <c r="ADY300" s="1"/>
      <c r="ADZ300" s="1"/>
      <c r="AEA300" s="1"/>
      <c r="AEB300" s="1"/>
      <c r="AEC300" s="1"/>
      <c r="AED300" s="1"/>
      <c r="AEE300" s="1"/>
      <c r="AEF300" s="1"/>
      <c r="AEG300" s="1"/>
      <c r="AEH300" s="1"/>
      <c r="AEI300" s="1"/>
      <c r="AEJ300" s="1"/>
      <c r="AEK300" s="1"/>
      <c r="AEL300" s="1"/>
      <c r="AEM300" s="1"/>
      <c r="AEN300" s="1"/>
      <c r="AEO300" s="1"/>
      <c r="AEP300" s="1"/>
      <c r="AEQ300" s="1"/>
      <c r="AER300" s="1"/>
      <c r="AES300" s="1"/>
      <c r="AET300" s="1"/>
      <c r="AEU300" s="1"/>
      <c r="AEV300" s="1"/>
      <c r="AEW300" s="1"/>
      <c r="AEX300" s="1"/>
      <c r="AEY300" s="1"/>
      <c r="AEZ300" s="1"/>
      <c r="AFA300" s="1"/>
      <c r="AFB300" s="1"/>
      <c r="AFC300" s="1"/>
      <c r="AFD300" s="1"/>
      <c r="AFE300" s="1"/>
      <c r="AFF300" s="1"/>
      <c r="AFG300" s="1"/>
      <c r="AFH300" s="1"/>
      <c r="AFI300" s="1"/>
      <c r="AFJ300" s="1"/>
      <c r="AFK300" s="1"/>
      <c r="AFL300" s="1"/>
      <c r="AFM300" s="1"/>
      <c r="AFN300" s="1"/>
      <c r="AFO300" s="1"/>
      <c r="AFP300" s="1"/>
      <c r="AFQ300" s="1"/>
      <c r="AFR300" s="1"/>
      <c r="AFS300" s="1"/>
      <c r="AFT300" s="1"/>
      <c r="AFU300" s="1"/>
      <c r="AFV300" s="1"/>
      <c r="AFW300" s="1"/>
      <c r="AFX300" s="1"/>
      <c r="AFY300" s="1"/>
      <c r="AFZ300" s="1"/>
      <c r="AGA300" s="1"/>
      <c r="AGB300" s="1"/>
      <c r="AGC300" s="1"/>
      <c r="AGD300" s="1"/>
      <c r="AGE300" s="1"/>
      <c r="AGF300" s="1"/>
      <c r="AGG300" s="1"/>
      <c r="AGH300" s="1"/>
      <c r="AGI300" s="1"/>
      <c r="AGJ300" s="1"/>
      <c r="AGK300" s="1"/>
      <c r="AGL300" s="1"/>
      <c r="AGM300" s="1"/>
      <c r="AGN300" s="1"/>
      <c r="AGO300" s="1"/>
      <c r="AGP300" s="1"/>
      <c r="AGQ300" s="1"/>
      <c r="AGR300" s="1"/>
      <c r="AGS300" s="1"/>
      <c r="AGT300" s="1"/>
      <c r="AGU300" s="1"/>
      <c r="AGV300" s="1"/>
      <c r="AGW300" s="1"/>
      <c r="AGX300" s="1"/>
      <c r="AGY300" s="1"/>
      <c r="AGZ300" s="1"/>
      <c r="AHA300" s="1"/>
      <c r="AHB300" s="1"/>
      <c r="AHC300" s="1"/>
      <c r="AHD300" s="1"/>
      <c r="AHE300" s="1"/>
      <c r="AHF300" s="1"/>
      <c r="AHG300" s="1"/>
      <c r="AHH300" s="1"/>
      <c r="AHI300" s="1"/>
      <c r="AHJ300" s="1"/>
      <c r="AHK300" s="1"/>
      <c r="AHL300" s="1"/>
      <c r="AHM300" s="1"/>
      <c r="AHN300" s="1"/>
      <c r="AHO300" s="1"/>
      <c r="AHP300" s="1"/>
      <c r="AHQ300" s="1"/>
      <c r="AHR300" s="1"/>
      <c r="AHS300" s="1"/>
      <c r="AHT300" s="1"/>
      <c r="AHU300" s="1"/>
      <c r="AHV300" s="1"/>
      <c r="AHW300" s="1"/>
      <c r="AHX300" s="1"/>
      <c r="AHY300" s="1"/>
      <c r="AHZ300" s="1"/>
      <c r="AIA300" s="1"/>
      <c r="AIB300" s="1"/>
      <c r="AIC300" s="1"/>
      <c r="AID300" s="1"/>
      <c r="AIE300" s="1"/>
      <c r="AIF300" s="1"/>
      <c r="AIG300" s="1"/>
      <c r="AIH300" s="1"/>
      <c r="AII300" s="1"/>
      <c r="AIJ300" s="1"/>
      <c r="AIK300" s="1"/>
      <c r="AIL300" s="1"/>
      <c r="AIM300" s="1"/>
      <c r="AIN300" s="1"/>
      <c r="AIO300" s="1"/>
      <c r="AIP300" s="1"/>
      <c r="AIQ300" s="1"/>
      <c r="AIR300" s="1"/>
      <c r="AIS300" s="1"/>
      <c r="AIT300" s="1"/>
      <c r="AIU300" s="1"/>
      <c r="AIV300" s="1"/>
      <c r="AIW300" s="1"/>
      <c r="AIX300" s="1"/>
      <c r="AIY300" s="1"/>
      <c r="AIZ300" s="1"/>
      <c r="AJA300" s="1"/>
      <c r="AJB300" s="1"/>
      <c r="AJC300" s="1"/>
      <c r="AJD300" s="1"/>
      <c r="AJE300" s="1"/>
      <c r="AJF300" s="1"/>
      <c r="AJG300" s="1"/>
      <c r="AJH300" s="1"/>
      <c r="AJI300" s="1"/>
      <c r="AJJ300" s="1"/>
      <c r="AJK300" s="1"/>
      <c r="AJL300" s="1"/>
      <c r="AJM300" s="1"/>
      <c r="AJN300" s="1"/>
      <c r="AJO300" s="1"/>
      <c r="AJP300" s="1"/>
      <c r="AJQ300" s="1"/>
      <c r="AJR300" s="1"/>
      <c r="AJS300" s="1"/>
      <c r="AJT300" s="1"/>
      <c r="AJU300" s="1"/>
      <c r="AJV300" s="1"/>
      <c r="AJW300" s="1"/>
      <c r="AJX300" s="1"/>
      <c r="AJY300" s="1"/>
      <c r="AJZ300" s="1"/>
      <c r="AKA300" s="1"/>
      <c r="AKB300" s="1"/>
      <c r="AKC300" s="1"/>
      <c r="AKD300" s="1"/>
      <c r="AKE300" s="1"/>
      <c r="AKF300" s="1"/>
      <c r="AKG300" s="1"/>
      <c r="AKH300" s="1"/>
      <c r="AKI300" s="1"/>
      <c r="AKJ300" s="1"/>
      <c r="AKK300" s="1"/>
      <c r="AKL300" s="1"/>
      <c r="AKM300" s="1"/>
      <c r="AKN300" s="1"/>
      <c r="AKO300" s="1"/>
      <c r="AKP300" s="1"/>
      <c r="AKQ300" s="1"/>
      <c r="AKR300" s="1"/>
      <c r="AKS300" s="1"/>
      <c r="AKT300" s="1"/>
      <c r="AKU300" s="1"/>
      <c r="AKV300" s="1"/>
      <c r="AKW300" s="1"/>
      <c r="AKX300" s="1"/>
      <c r="AKY300" s="1"/>
      <c r="AKZ300" s="1"/>
      <c r="ALA300" s="1"/>
      <c r="ALB300" s="1"/>
      <c r="ALC300" s="1"/>
      <c r="ALD300" s="1"/>
      <c r="ALE300" s="1"/>
      <c r="ALF300" s="1"/>
      <c r="ALG300" s="1"/>
      <c r="ALH300" s="1"/>
      <c r="ALI300" s="1"/>
      <c r="ALJ300" s="1"/>
      <c r="ALK300" s="1"/>
      <c r="ALL300" s="1"/>
      <c r="ALM300" s="1"/>
      <c r="ALN300" s="1"/>
      <c r="ALO300" s="1"/>
      <c r="ALP300" s="1"/>
      <c r="ALQ300" s="1"/>
      <c r="ALR300" s="1"/>
      <c r="ALS300" s="1"/>
      <c r="ALT300" s="1"/>
      <c r="ALU300" s="1"/>
      <c r="ALV300" s="1"/>
      <c r="ALW300" s="1"/>
      <c r="ALX300" s="1"/>
      <c r="ALY300" s="1"/>
      <c r="ALZ300" s="1"/>
      <c r="AMA300" s="1"/>
      <c r="AMB300" s="1"/>
      <c r="AMC300" s="1"/>
      <c r="AMD300" s="1"/>
      <c r="AME300" s="1"/>
      <c r="AMF300" s="1"/>
      <c r="AMG300" s="1"/>
      <c r="AMH300" s="1"/>
      <c r="AMI300" s="1"/>
      <c r="AMJ300" s="1"/>
    </row>
    <row r="301" spans="1:1024" s="8" customFormat="1" x14ac:dyDescent="0.25">
      <c r="A301" s="35">
        <v>293</v>
      </c>
      <c r="B301" s="3" t="s">
        <v>17</v>
      </c>
      <c r="C301" s="23">
        <f>C302+C303+C304</f>
        <v>728928.24569000001</v>
      </c>
      <c r="D301" s="23">
        <f t="shared" ref="D301:I301" si="120">D302+D303+D304</f>
        <v>85381.462719999996</v>
      </c>
      <c r="E301" s="23">
        <f t="shared" si="120"/>
        <v>103016.51000000001</v>
      </c>
      <c r="F301" s="23">
        <f t="shared" si="120"/>
        <v>136592.85391999999</v>
      </c>
      <c r="G301" s="23">
        <f t="shared" si="120"/>
        <v>148787.20000000001</v>
      </c>
      <c r="H301" s="23">
        <f t="shared" si="120"/>
        <v>154231.6</v>
      </c>
      <c r="I301" s="23">
        <f t="shared" si="120"/>
        <v>100918.61904999999</v>
      </c>
      <c r="J301" s="23"/>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c r="JL301" s="1"/>
      <c r="JM301" s="1"/>
      <c r="JN301" s="1"/>
      <c r="JO301" s="1"/>
      <c r="JP301" s="1"/>
      <c r="JQ301" s="1"/>
      <c r="JR301" s="1"/>
      <c r="JS301" s="1"/>
      <c r="JT301" s="1"/>
      <c r="JU301" s="1"/>
      <c r="JV301" s="1"/>
      <c r="JW301" s="1"/>
      <c r="JX301" s="1"/>
      <c r="JY301" s="1"/>
      <c r="JZ301" s="1"/>
      <c r="KA301" s="1"/>
      <c r="KB301" s="1"/>
      <c r="KC301" s="1"/>
      <c r="KD301" s="1"/>
      <c r="KE301" s="1"/>
      <c r="KF301" s="1"/>
      <c r="KG301" s="1"/>
      <c r="KH301" s="1"/>
      <c r="KI301" s="1"/>
      <c r="KJ301" s="1"/>
      <c r="KK301" s="1"/>
      <c r="KL301" s="1"/>
      <c r="KM301" s="1"/>
      <c r="KN301" s="1"/>
      <c r="KO301" s="1"/>
      <c r="KP301" s="1"/>
      <c r="KQ301" s="1"/>
      <c r="KR301" s="1"/>
      <c r="KS301" s="1"/>
      <c r="KT301" s="1"/>
      <c r="KU301" s="1"/>
      <c r="KV301" s="1"/>
      <c r="KW301" s="1"/>
      <c r="KX301" s="1"/>
      <c r="KY301" s="1"/>
      <c r="KZ301" s="1"/>
      <c r="LA301" s="1"/>
      <c r="LB301" s="1"/>
      <c r="LC301" s="1"/>
      <c r="LD301" s="1"/>
      <c r="LE301" s="1"/>
      <c r="LF301" s="1"/>
      <c r="LG301" s="1"/>
      <c r="LH301" s="1"/>
      <c r="LI301" s="1"/>
      <c r="LJ301" s="1"/>
      <c r="LK301" s="1"/>
      <c r="LL301" s="1"/>
      <c r="LM301" s="1"/>
      <c r="LN301" s="1"/>
      <c r="LO301" s="1"/>
      <c r="LP301" s="1"/>
      <c r="LQ301" s="1"/>
      <c r="LR301" s="1"/>
      <c r="LS301" s="1"/>
      <c r="LT301" s="1"/>
      <c r="LU301" s="1"/>
      <c r="LV301" s="1"/>
      <c r="LW301" s="1"/>
      <c r="LX301" s="1"/>
      <c r="LY301" s="1"/>
      <c r="LZ301" s="1"/>
      <c r="MA301" s="1"/>
      <c r="MB301" s="1"/>
      <c r="MC301" s="1"/>
      <c r="MD301" s="1"/>
      <c r="ME301" s="1"/>
      <c r="MF301" s="1"/>
      <c r="MG301" s="1"/>
      <c r="MH301" s="1"/>
      <c r="MI301" s="1"/>
      <c r="MJ301" s="1"/>
      <c r="MK301" s="1"/>
      <c r="ML301" s="1"/>
      <c r="MM301" s="1"/>
      <c r="MN301" s="1"/>
      <c r="MO301" s="1"/>
      <c r="MP301" s="1"/>
      <c r="MQ301" s="1"/>
      <c r="MR301" s="1"/>
      <c r="MS301" s="1"/>
      <c r="MT301" s="1"/>
      <c r="MU301" s="1"/>
      <c r="MV301" s="1"/>
      <c r="MW301" s="1"/>
      <c r="MX301" s="1"/>
      <c r="MY301" s="1"/>
      <c r="MZ301" s="1"/>
      <c r="NA301" s="1"/>
      <c r="NB301" s="1"/>
      <c r="NC301" s="1"/>
      <c r="ND301" s="1"/>
      <c r="NE301" s="1"/>
      <c r="NF301" s="1"/>
      <c r="NG301" s="1"/>
      <c r="NH301" s="1"/>
      <c r="NI301" s="1"/>
      <c r="NJ301" s="1"/>
      <c r="NK301" s="1"/>
      <c r="NL301" s="1"/>
      <c r="NM301" s="1"/>
      <c r="NN301" s="1"/>
      <c r="NO301" s="1"/>
      <c r="NP301" s="1"/>
      <c r="NQ301" s="1"/>
      <c r="NR301" s="1"/>
      <c r="NS301" s="1"/>
      <c r="NT301" s="1"/>
      <c r="NU301" s="1"/>
      <c r="NV301" s="1"/>
      <c r="NW301" s="1"/>
      <c r="NX301" s="1"/>
      <c r="NY301" s="1"/>
      <c r="NZ301" s="1"/>
      <c r="OA301" s="1"/>
      <c r="OB301" s="1"/>
      <c r="OC301" s="1"/>
      <c r="OD301" s="1"/>
      <c r="OE301" s="1"/>
      <c r="OF301" s="1"/>
      <c r="OG301" s="1"/>
      <c r="OH301" s="1"/>
      <c r="OI301" s="1"/>
      <c r="OJ301" s="1"/>
      <c r="OK301" s="1"/>
      <c r="OL301" s="1"/>
      <c r="OM301" s="1"/>
      <c r="ON301" s="1"/>
      <c r="OO301" s="1"/>
      <c r="OP301" s="1"/>
      <c r="OQ301" s="1"/>
      <c r="OR301" s="1"/>
      <c r="OS301" s="1"/>
      <c r="OT301" s="1"/>
      <c r="OU301" s="1"/>
      <c r="OV301" s="1"/>
      <c r="OW301" s="1"/>
      <c r="OX301" s="1"/>
      <c r="OY301" s="1"/>
      <c r="OZ301" s="1"/>
      <c r="PA301" s="1"/>
      <c r="PB301" s="1"/>
      <c r="PC301" s="1"/>
      <c r="PD301" s="1"/>
      <c r="PE301" s="1"/>
      <c r="PF301" s="1"/>
      <c r="PG301" s="1"/>
      <c r="PH301" s="1"/>
      <c r="PI301" s="1"/>
      <c r="PJ301" s="1"/>
      <c r="PK301" s="1"/>
      <c r="PL301" s="1"/>
      <c r="PM301" s="1"/>
      <c r="PN301" s="1"/>
      <c r="PO301" s="1"/>
      <c r="PP301" s="1"/>
      <c r="PQ301" s="1"/>
      <c r="PR301" s="1"/>
      <c r="PS301" s="1"/>
      <c r="PT301" s="1"/>
      <c r="PU301" s="1"/>
      <c r="PV301" s="1"/>
      <c r="PW301" s="1"/>
      <c r="PX301" s="1"/>
      <c r="PY301" s="1"/>
      <c r="PZ301" s="1"/>
      <c r="QA301" s="1"/>
      <c r="QB301" s="1"/>
      <c r="QC301" s="1"/>
      <c r="QD301" s="1"/>
      <c r="QE301" s="1"/>
      <c r="QF301" s="1"/>
      <c r="QG301" s="1"/>
      <c r="QH301" s="1"/>
      <c r="QI301" s="1"/>
      <c r="QJ301" s="1"/>
      <c r="QK301" s="1"/>
      <c r="QL301" s="1"/>
      <c r="QM301" s="1"/>
      <c r="QN301" s="1"/>
      <c r="QO301" s="1"/>
      <c r="QP301" s="1"/>
      <c r="QQ301" s="1"/>
      <c r="QR301" s="1"/>
      <c r="QS301" s="1"/>
      <c r="QT301" s="1"/>
      <c r="QU301" s="1"/>
      <c r="QV301" s="1"/>
      <c r="QW301" s="1"/>
      <c r="QX301" s="1"/>
      <c r="QY301" s="1"/>
      <c r="QZ301" s="1"/>
      <c r="RA301" s="1"/>
      <c r="RB301" s="1"/>
      <c r="RC301" s="1"/>
      <c r="RD301" s="1"/>
      <c r="RE301" s="1"/>
      <c r="RF301" s="1"/>
      <c r="RG301" s="1"/>
      <c r="RH301" s="1"/>
      <c r="RI301" s="1"/>
      <c r="RJ301" s="1"/>
      <c r="RK301" s="1"/>
      <c r="RL301" s="1"/>
      <c r="RM301" s="1"/>
      <c r="RN301" s="1"/>
      <c r="RO301" s="1"/>
      <c r="RP301" s="1"/>
      <c r="RQ301" s="1"/>
      <c r="RR301" s="1"/>
      <c r="RS301" s="1"/>
      <c r="RT301" s="1"/>
      <c r="RU301" s="1"/>
      <c r="RV301" s="1"/>
      <c r="RW301" s="1"/>
      <c r="RX301" s="1"/>
      <c r="RY301" s="1"/>
      <c r="RZ301" s="1"/>
      <c r="SA301" s="1"/>
      <c r="SB301" s="1"/>
      <c r="SC301" s="1"/>
      <c r="SD301" s="1"/>
      <c r="SE301" s="1"/>
      <c r="SF301" s="1"/>
      <c r="SG301" s="1"/>
      <c r="SH301" s="1"/>
      <c r="SI301" s="1"/>
      <c r="SJ301" s="1"/>
      <c r="SK301" s="1"/>
      <c r="SL301" s="1"/>
      <c r="SM301" s="1"/>
      <c r="SN301" s="1"/>
      <c r="SO301" s="1"/>
      <c r="SP301" s="1"/>
      <c r="SQ301" s="1"/>
      <c r="SR301" s="1"/>
      <c r="SS301" s="1"/>
      <c r="ST301" s="1"/>
      <c r="SU301" s="1"/>
      <c r="SV301" s="1"/>
      <c r="SW301" s="1"/>
      <c r="SX301" s="1"/>
      <c r="SY301" s="1"/>
      <c r="SZ301" s="1"/>
      <c r="TA301" s="1"/>
      <c r="TB301" s="1"/>
      <c r="TC301" s="1"/>
      <c r="TD301" s="1"/>
      <c r="TE301" s="1"/>
      <c r="TF301" s="1"/>
      <c r="TG301" s="1"/>
      <c r="TH301" s="1"/>
      <c r="TI301" s="1"/>
      <c r="TJ301" s="1"/>
      <c r="TK301" s="1"/>
      <c r="TL301" s="1"/>
      <c r="TM301" s="1"/>
      <c r="TN301" s="1"/>
      <c r="TO301" s="1"/>
      <c r="TP301" s="1"/>
      <c r="TQ301" s="1"/>
      <c r="TR301" s="1"/>
      <c r="TS301" s="1"/>
      <c r="TT301" s="1"/>
      <c r="TU301" s="1"/>
      <c r="TV301" s="1"/>
      <c r="TW301" s="1"/>
      <c r="TX301" s="1"/>
      <c r="TY301" s="1"/>
      <c r="TZ301" s="1"/>
      <c r="UA301" s="1"/>
      <c r="UB301" s="1"/>
      <c r="UC301" s="1"/>
      <c r="UD301" s="1"/>
      <c r="UE301" s="1"/>
      <c r="UF301" s="1"/>
      <c r="UG301" s="1"/>
      <c r="UH301" s="1"/>
      <c r="UI301" s="1"/>
      <c r="UJ301" s="1"/>
      <c r="UK301" s="1"/>
      <c r="UL301" s="1"/>
      <c r="UM301" s="1"/>
      <c r="UN301" s="1"/>
      <c r="UO301" s="1"/>
      <c r="UP301" s="1"/>
      <c r="UQ301" s="1"/>
      <c r="UR301" s="1"/>
      <c r="US301" s="1"/>
      <c r="UT301" s="1"/>
      <c r="UU301" s="1"/>
      <c r="UV301" s="1"/>
      <c r="UW301" s="1"/>
      <c r="UX301" s="1"/>
      <c r="UY301" s="1"/>
      <c r="UZ301" s="1"/>
      <c r="VA301" s="1"/>
      <c r="VB301" s="1"/>
      <c r="VC301" s="1"/>
      <c r="VD301" s="1"/>
      <c r="VE301" s="1"/>
      <c r="VF301" s="1"/>
      <c r="VG301" s="1"/>
      <c r="VH301" s="1"/>
      <c r="VI301" s="1"/>
      <c r="VJ301" s="1"/>
      <c r="VK301" s="1"/>
      <c r="VL301" s="1"/>
      <c r="VM301" s="1"/>
      <c r="VN301" s="1"/>
      <c r="VO301" s="1"/>
      <c r="VP301" s="1"/>
      <c r="VQ301" s="1"/>
      <c r="VR301" s="1"/>
      <c r="VS301" s="1"/>
      <c r="VT301" s="1"/>
      <c r="VU301" s="1"/>
      <c r="VV301" s="1"/>
      <c r="VW301" s="1"/>
      <c r="VX301" s="1"/>
      <c r="VY301" s="1"/>
      <c r="VZ301" s="1"/>
      <c r="WA301" s="1"/>
      <c r="WB301" s="1"/>
      <c r="WC301" s="1"/>
      <c r="WD301" s="1"/>
      <c r="WE301" s="1"/>
      <c r="WF301" s="1"/>
      <c r="WG301" s="1"/>
      <c r="WH301" s="1"/>
      <c r="WI301" s="1"/>
      <c r="WJ301" s="1"/>
      <c r="WK301" s="1"/>
      <c r="WL301" s="1"/>
      <c r="WM301" s="1"/>
      <c r="WN301" s="1"/>
      <c r="WO301" s="1"/>
      <c r="WP301" s="1"/>
      <c r="WQ301" s="1"/>
      <c r="WR301" s="1"/>
      <c r="WS301" s="1"/>
      <c r="WT301" s="1"/>
      <c r="WU301" s="1"/>
      <c r="WV301" s="1"/>
      <c r="WW301" s="1"/>
      <c r="WX301" s="1"/>
      <c r="WY301" s="1"/>
      <c r="WZ301" s="1"/>
      <c r="XA301" s="1"/>
      <c r="XB301" s="1"/>
      <c r="XC301" s="1"/>
      <c r="XD301" s="1"/>
      <c r="XE301" s="1"/>
      <c r="XF301" s="1"/>
      <c r="XG301" s="1"/>
      <c r="XH301" s="1"/>
      <c r="XI301" s="1"/>
      <c r="XJ301" s="1"/>
      <c r="XK301" s="1"/>
      <c r="XL301" s="1"/>
      <c r="XM301" s="1"/>
      <c r="XN301" s="1"/>
      <c r="XO301" s="1"/>
      <c r="XP301" s="1"/>
      <c r="XQ301" s="1"/>
      <c r="XR301" s="1"/>
      <c r="XS301" s="1"/>
      <c r="XT301" s="1"/>
      <c r="XU301" s="1"/>
      <c r="XV301" s="1"/>
      <c r="XW301" s="1"/>
      <c r="XX301" s="1"/>
      <c r="XY301" s="1"/>
      <c r="XZ301" s="1"/>
      <c r="YA301" s="1"/>
      <c r="YB301" s="1"/>
      <c r="YC301" s="1"/>
      <c r="YD301" s="1"/>
      <c r="YE301" s="1"/>
      <c r="YF301" s="1"/>
      <c r="YG301" s="1"/>
      <c r="YH301" s="1"/>
      <c r="YI301" s="1"/>
      <c r="YJ301" s="1"/>
      <c r="YK301" s="1"/>
      <c r="YL301" s="1"/>
      <c r="YM301" s="1"/>
      <c r="YN301" s="1"/>
      <c r="YO301" s="1"/>
      <c r="YP301" s="1"/>
      <c r="YQ301" s="1"/>
      <c r="YR301" s="1"/>
      <c r="YS301" s="1"/>
      <c r="YT301" s="1"/>
      <c r="YU301" s="1"/>
      <c r="YV301" s="1"/>
      <c r="YW301" s="1"/>
      <c r="YX301" s="1"/>
      <c r="YY301" s="1"/>
      <c r="YZ301" s="1"/>
      <c r="ZA301" s="1"/>
      <c r="ZB301" s="1"/>
      <c r="ZC301" s="1"/>
      <c r="ZD301" s="1"/>
      <c r="ZE301" s="1"/>
      <c r="ZF301" s="1"/>
      <c r="ZG301" s="1"/>
      <c r="ZH301" s="1"/>
      <c r="ZI301" s="1"/>
      <c r="ZJ301" s="1"/>
      <c r="ZK301" s="1"/>
      <c r="ZL301" s="1"/>
      <c r="ZM301" s="1"/>
      <c r="ZN301" s="1"/>
      <c r="ZO301" s="1"/>
      <c r="ZP301" s="1"/>
      <c r="ZQ301" s="1"/>
      <c r="ZR301" s="1"/>
      <c r="ZS301" s="1"/>
      <c r="ZT301" s="1"/>
      <c r="ZU301" s="1"/>
      <c r="ZV301" s="1"/>
      <c r="ZW301" s="1"/>
      <c r="ZX301" s="1"/>
      <c r="ZY301" s="1"/>
      <c r="ZZ301" s="1"/>
      <c r="AAA301" s="1"/>
      <c r="AAB301" s="1"/>
      <c r="AAC301" s="1"/>
      <c r="AAD301" s="1"/>
      <c r="AAE301" s="1"/>
      <c r="AAF301" s="1"/>
      <c r="AAG301" s="1"/>
      <c r="AAH301" s="1"/>
      <c r="AAI301" s="1"/>
      <c r="AAJ301" s="1"/>
      <c r="AAK301" s="1"/>
      <c r="AAL301" s="1"/>
      <c r="AAM301" s="1"/>
      <c r="AAN301" s="1"/>
      <c r="AAO301" s="1"/>
      <c r="AAP301" s="1"/>
      <c r="AAQ301" s="1"/>
      <c r="AAR301" s="1"/>
      <c r="AAS301" s="1"/>
      <c r="AAT301" s="1"/>
      <c r="AAU301" s="1"/>
      <c r="AAV301" s="1"/>
      <c r="AAW301" s="1"/>
      <c r="AAX301" s="1"/>
      <c r="AAY301" s="1"/>
      <c r="AAZ301" s="1"/>
      <c r="ABA301" s="1"/>
      <c r="ABB301" s="1"/>
      <c r="ABC301" s="1"/>
      <c r="ABD301" s="1"/>
      <c r="ABE301" s="1"/>
      <c r="ABF301" s="1"/>
      <c r="ABG301" s="1"/>
      <c r="ABH301" s="1"/>
      <c r="ABI301" s="1"/>
      <c r="ABJ301" s="1"/>
      <c r="ABK301" s="1"/>
      <c r="ABL301" s="1"/>
      <c r="ABM301" s="1"/>
      <c r="ABN301" s="1"/>
      <c r="ABO301" s="1"/>
      <c r="ABP301" s="1"/>
      <c r="ABQ301" s="1"/>
      <c r="ABR301" s="1"/>
      <c r="ABS301" s="1"/>
      <c r="ABT301" s="1"/>
      <c r="ABU301" s="1"/>
      <c r="ABV301" s="1"/>
      <c r="ABW301" s="1"/>
      <c r="ABX301" s="1"/>
      <c r="ABY301" s="1"/>
      <c r="ABZ301" s="1"/>
      <c r="ACA301" s="1"/>
      <c r="ACB301" s="1"/>
      <c r="ACC301" s="1"/>
      <c r="ACD301" s="1"/>
      <c r="ACE301" s="1"/>
      <c r="ACF301" s="1"/>
      <c r="ACG301" s="1"/>
      <c r="ACH301" s="1"/>
      <c r="ACI301" s="1"/>
      <c r="ACJ301" s="1"/>
      <c r="ACK301" s="1"/>
      <c r="ACL301" s="1"/>
      <c r="ACM301" s="1"/>
      <c r="ACN301" s="1"/>
      <c r="ACO301" s="1"/>
      <c r="ACP301" s="1"/>
      <c r="ACQ301" s="1"/>
      <c r="ACR301" s="1"/>
      <c r="ACS301" s="1"/>
      <c r="ACT301" s="1"/>
      <c r="ACU301" s="1"/>
      <c r="ACV301" s="1"/>
      <c r="ACW301" s="1"/>
      <c r="ACX301" s="1"/>
      <c r="ACY301" s="1"/>
      <c r="ACZ301" s="1"/>
      <c r="ADA301" s="1"/>
      <c r="ADB301" s="1"/>
      <c r="ADC301" s="1"/>
      <c r="ADD301" s="1"/>
      <c r="ADE301" s="1"/>
      <c r="ADF301" s="1"/>
      <c r="ADG301" s="1"/>
      <c r="ADH301" s="1"/>
      <c r="ADI301" s="1"/>
      <c r="ADJ301" s="1"/>
      <c r="ADK301" s="1"/>
      <c r="ADL301" s="1"/>
      <c r="ADM301" s="1"/>
      <c r="ADN301" s="1"/>
      <c r="ADO301" s="1"/>
      <c r="ADP301" s="1"/>
      <c r="ADQ301" s="1"/>
      <c r="ADR301" s="1"/>
      <c r="ADS301" s="1"/>
      <c r="ADT301" s="1"/>
      <c r="ADU301" s="1"/>
      <c r="ADV301" s="1"/>
      <c r="ADW301" s="1"/>
      <c r="ADX301" s="1"/>
      <c r="ADY301" s="1"/>
      <c r="ADZ301" s="1"/>
      <c r="AEA301" s="1"/>
      <c r="AEB301" s="1"/>
      <c r="AEC301" s="1"/>
      <c r="AED301" s="1"/>
      <c r="AEE301" s="1"/>
      <c r="AEF301" s="1"/>
      <c r="AEG301" s="1"/>
      <c r="AEH301" s="1"/>
      <c r="AEI301" s="1"/>
      <c r="AEJ301" s="1"/>
      <c r="AEK301" s="1"/>
      <c r="AEL301" s="1"/>
      <c r="AEM301" s="1"/>
      <c r="AEN301" s="1"/>
      <c r="AEO301" s="1"/>
      <c r="AEP301" s="1"/>
      <c r="AEQ301" s="1"/>
      <c r="AER301" s="1"/>
      <c r="AES301" s="1"/>
      <c r="AET301" s="1"/>
      <c r="AEU301" s="1"/>
      <c r="AEV301" s="1"/>
      <c r="AEW301" s="1"/>
      <c r="AEX301" s="1"/>
      <c r="AEY301" s="1"/>
      <c r="AEZ301" s="1"/>
      <c r="AFA301" s="1"/>
      <c r="AFB301" s="1"/>
      <c r="AFC301" s="1"/>
      <c r="AFD301" s="1"/>
      <c r="AFE301" s="1"/>
      <c r="AFF301" s="1"/>
      <c r="AFG301" s="1"/>
      <c r="AFH301" s="1"/>
      <c r="AFI301" s="1"/>
      <c r="AFJ301" s="1"/>
      <c r="AFK301" s="1"/>
      <c r="AFL301" s="1"/>
      <c r="AFM301" s="1"/>
      <c r="AFN301" s="1"/>
      <c r="AFO301" s="1"/>
      <c r="AFP301" s="1"/>
      <c r="AFQ301" s="1"/>
      <c r="AFR301" s="1"/>
      <c r="AFS301" s="1"/>
      <c r="AFT301" s="1"/>
      <c r="AFU301" s="1"/>
      <c r="AFV301" s="1"/>
      <c r="AFW301" s="1"/>
      <c r="AFX301" s="1"/>
      <c r="AFY301" s="1"/>
      <c r="AFZ301" s="1"/>
      <c r="AGA301" s="1"/>
      <c r="AGB301" s="1"/>
      <c r="AGC301" s="1"/>
      <c r="AGD301" s="1"/>
      <c r="AGE301" s="1"/>
      <c r="AGF301" s="1"/>
      <c r="AGG301" s="1"/>
      <c r="AGH301" s="1"/>
      <c r="AGI301" s="1"/>
      <c r="AGJ301" s="1"/>
      <c r="AGK301" s="1"/>
      <c r="AGL301" s="1"/>
      <c r="AGM301" s="1"/>
      <c r="AGN301" s="1"/>
      <c r="AGO301" s="1"/>
      <c r="AGP301" s="1"/>
      <c r="AGQ301" s="1"/>
      <c r="AGR301" s="1"/>
      <c r="AGS301" s="1"/>
      <c r="AGT301" s="1"/>
      <c r="AGU301" s="1"/>
      <c r="AGV301" s="1"/>
      <c r="AGW301" s="1"/>
      <c r="AGX301" s="1"/>
      <c r="AGY301" s="1"/>
      <c r="AGZ301" s="1"/>
      <c r="AHA301" s="1"/>
      <c r="AHB301" s="1"/>
      <c r="AHC301" s="1"/>
      <c r="AHD301" s="1"/>
      <c r="AHE301" s="1"/>
      <c r="AHF301" s="1"/>
      <c r="AHG301" s="1"/>
      <c r="AHH301" s="1"/>
      <c r="AHI301" s="1"/>
      <c r="AHJ301" s="1"/>
      <c r="AHK301" s="1"/>
      <c r="AHL301" s="1"/>
      <c r="AHM301" s="1"/>
      <c r="AHN301" s="1"/>
      <c r="AHO301" s="1"/>
      <c r="AHP301" s="1"/>
      <c r="AHQ301" s="1"/>
      <c r="AHR301" s="1"/>
      <c r="AHS301" s="1"/>
      <c r="AHT301" s="1"/>
      <c r="AHU301" s="1"/>
      <c r="AHV301" s="1"/>
      <c r="AHW301" s="1"/>
      <c r="AHX301" s="1"/>
      <c r="AHY301" s="1"/>
      <c r="AHZ301" s="1"/>
      <c r="AIA301" s="1"/>
      <c r="AIB301" s="1"/>
      <c r="AIC301" s="1"/>
      <c r="AID301" s="1"/>
      <c r="AIE301" s="1"/>
      <c r="AIF301" s="1"/>
      <c r="AIG301" s="1"/>
      <c r="AIH301" s="1"/>
      <c r="AII301" s="1"/>
      <c r="AIJ301" s="1"/>
      <c r="AIK301" s="1"/>
      <c r="AIL301" s="1"/>
      <c r="AIM301" s="1"/>
      <c r="AIN301" s="1"/>
      <c r="AIO301" s="1"/>
      <c r="AIP301" s="1"/>
      <c r="AIQ301" s="1"/>
      <c r="AIR301" s="1"/>
      <c r="AIS301" s="1"/>
      <c r="AIT301" s="1"/>
      <c r="AIU301" s="1"/>
      <c r="AIV301" s="1"/>
      <c r="AIW301" s="1"/>
      <c r="AIX301" s="1"/>
      <c r="AIY301" s="1"/>
      <c r="AIZ301" s="1"/>
      <c r="AJA301" s="1"/>
      <c r="AJB301" s="1"/>
      <c r="AJC301" s="1"/>
      <c r="AJD301" s="1"/>
      <c r="AJE301" s="1"/>
      <c r="AJF301" s="1"/>
      <c r="AJG301" s="1"/>
      <c r="AJH301" s="1"/>
      <c r="AJI301" s="1"/>
      <c r="AJJ301" s="1"/>
      <c r="AJK301" s="1"/>
      <c r="AJL301" s="1"/>
      <c r="AJM301" s="1"/>
      <c r="AJN301" s="1"/>
      <c r="AJO301" s="1"/>
      <c r="AJP301" s="1"/>
      <c r="AJQ301" s="1"/>
      <c r="AJR301" s="1"/>
      <c r="AJS301" s="1"/>
      <c r="AJT301" s="1"/>
      <c r="AJU301" s="1"/>
      <c r="AJV301" s="1"/>
      <c r="AJW301" s="1"/>
      <c r="AJX301" s="1"/>
      <c r="AJY301" s="1"/>
      <c r="AJZ301" s="1"/>
      <c r="AKA301" s="1"/>
      <c r="AKB301" s="1"/>
      <c r="AKC301" s="1"/>
      <c r="AKD301" s="1"/>
      <c r="AKE301" s="1"/>
      <c r="AKF301" s="1"/>
      <c r="AKG301" s="1"/>
      <c r="AKH301" s="1"/>
      <c r="AKI301" s="1"/>
      <c r="AKJ301" s="1"/>
      <c r="AKK301" s="1"/>
      <c r="AKL301" s="1"/>
      <c r="AKM301" s="1"/>
      <c r="AKN301" s="1"/>
      <c r="AKO301" s="1"/>
      <c r="AKP301" s="1"/>
      <c r="AKQ301" s="1"/>
      <c r="AKR301" s="1"/>
      <c r="AKS301" s="1"/>
      <c r="AKT301" s="1"/>
      <c r="AKU301" s="1"/>
      <c r="AKV301" s="1"/>
      <c r="AKW301" s="1"/>
      <c r="AKX301" s="1"/>
      <c r="AKY301" s="1"/>
      <c r="AKZ301" s="1"/>
      <c r="ALA301" s="1"/>
      <c r="ALB301" s="1"/>
      <c r="ALC301" s="1"/>
      <c r="ALD301" s="1"/>
      <c r="ALE301" s="1"/>
      <c r="ALF301" s="1"/>
      <c r="ALG301" s="1"/>
      <c r="ALH301" s="1"/>
      <c r="ALI301" s="1"/>
      <c r="ALJ301" s="1"/>
      <c r="ALK301" s="1"/>
      <c r="ALL301" s="1"/>
      <c r="ALM301" s="1"/>
      <c r="ALN301" s="1"/>
      <c r="ALO301" s="1"/>
      <c r="ALP301" s="1"/>
      <c r="ALQ301" s="1"/>
      <c r="ALR301" s="1"/>
      <c r="ALS301" s="1"/>
      <c r="ALT301" s="1"/>
      <c r="ALU301" s="1"/>
      <c r="ALV301" s="1"/>
      <c r="ALW301" s="1"/>
      <c r="ALX301" s="1"/>
      <c r="ALY301" s="1"/>
      <c r="ALZ301" s="1"/>
      <c r="AMA301" s="1"/>
      <c r="AMB301" s="1"/>
      <c r="AMC301" s="1"/>
      <c r="AMD301" s="1"/>
      <c r="AME301" s="1"/>
      <c r="AMF301" s="1"/>
      <c r="AMG301" s="1"/>
      <c r="AMH301" s="1"/>
      <c r="AMI301" s="1"/>
      <c r="AMJ301" s="1"/>
    </row>
    <row r="302" spans="1:1024" s="8" customFormat="1" x14ac:dyDescent="0.25">
      <c r="A302" s="35">
        <v>294</v>
      </c>
      <c r="B302" s="3" t="s">
        <v>9</v>
      </c>
      <c r="C302" s="23">
        <f>SUM(D302:I302)</f>
        <v>0</v>
      </c>
      <c r="D302" s="2">
        <f>D306+D310+D314+D318</f>
        <v>0</v>
      </c>
      <c r="E302" s="2">
        <f t="shared" ref="E302:I304" si="121">E306+E310+E314+E318</f>
        <v>0</v>
      </c>
      <c r="F302" s="2">
        <f t="shared" si="121"/>
        <v>0</v>
      </c>
      <c r="G302" s="2">
        <f t="shared" si="121"/>
        <v>0</v>
      </c>
      <c r="H302" s="2">
        <f t="shared" si="121"/>
        <v>0</v>
      </c>
      <c r="I302" s="2">
        <f t="shared" si="121"/>
        <v>0</v>
      </c>
      <c r="J302" s="23"/>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c r="JL302" s="1"/>
      <c r="JM302" s="1"/>
      <c r="JN302" s="1"/>
      <c r="JO302" s="1"/>
      <c r="JP302" s="1"/>
      <c r="JQ302" s="1"/>
      <c r="JR302" s="1"/>
      <c r="JS302" s="1"/>
      <c r="JT302" s="1"/>
      <c r="JU302" s="1"/>
      <c r="JV302" s="1"/>
      <c r="JW302" s="1"/>
      <c r="JX302" s="1"/>
      <c r="JY302" s="1"/>
      <c r="JZ302" s="1"/>
      <c r="KA302" s="1"/>
      <c r="KB302" s="1"/>
      <c r="KC302" s="1"/>
      <c r="KD302" s="1"/>
      <c r="KE302" s="1"/>
      <c r="KF302" s="1"/>
      <c r="KG302" s="1"/>
      <c r="KH302" s="1"/>
      <c r="KI302" s="1"/>
      <c r="KJ302" s="1"/>
      <c r="KK302" s="1"/>
      <c r="KL302" s="1"/>
      <c r="KM302" s="1"/>
      <c r="KN302" s="1"/>
      <c r="KO302" s="1"/>
      <c r="KP302" s="1"/>
      <c r="KQ302" s="1"/>
      <c r="KR302" s="1"/>
      <c r="KS302" s="1"/>
      <c r="KT302" s="1"/>
      <c r="KU302" s="1"/>
      <c r="KV302" s="1"/>
      <c r="KW302" s="1"/>
      <c r="KX302" s="1"/>
      <c r="KY302" s="1"/>
      <c r="KZ302" s="1"/>
      <c r="LA302" s="1"/>
      <c r="LB302" s="1"/>
      <c r="LC302" s="1"/>
      <c r="LD302" s="1"/>
      <c r="LE302" s="1"/>
      <c r="LF302" s="1"/>
      <c r="LG302" s="1"/>
      <c r="LH302" s="1"/>
      <c r="LI302" s="1"/>
      <c r="LJ302" s="1"/>
      <c r="LK302" s="1"/>
      <c r="LL302" s="1"/>
      <c r="LM302" s="1"/>
      <c r="LN302" s="1"/>
      <c r="LO302" s="1"/>
      <c r="LP302" s="1"/>
      <c r="LQ302" s="1"/>
      <c r="LR302" s="1"/>
      <c r="LS302" s="1"/>
      <c r="LT302" s="1"/>
      <c r="LU302" s="1"/>
      <c r="LV302" s="1"/>
      <c r="LW302" s="1"/>
      <c r="LX302" s="1"/>
      <c r="LY302" s="1"/>
      <c r="LZ302" s="1"/>
      <c r="MA302" s="1"/>
      <c r="MB302" s="1"/>
      <c r="MC302" s="1"/>
      <c r="MD302" s="1"/>
      <c r="ME302" s="1"/>
      <c r="MF302" s="1"/>
      <c r="MG302" s="1"/>
      <c r="MH302" s="1"/>
      <c r="MI302" s="1"/>
      <c r="MJ302" s="1"/>
      <c r="MK302" s="1"/>
      <c r="ML302" s="1"/>
      <c r="MM302" s="1"/>
      <c r="MN302" s="1"/>
      <c r="MO302" s="1"/>
      <c r="MP302" s="1"/>
      <c r="MQ302" s="1"/>
      <c r="MR302" s="1"/>
      <c r="MS302" s="1"/>
      <c r="MT302" s="1"/>
      <c r="MU302" s="1"/>
      <c r="MV302" s="1"/>
      <c r="MW302" s="1"/>
      <c r="MX302" s="1"/>
      <c r="MY302" s="1"/>
      <c r="MZ302" s="1"/>
      <c r="NA302" s="1"/>
      <c r="NB302" s="1"/>
      <c r="NC302" s="1"/>
      <c r="ND302" s="1"/>
      <c r="NE302" s="1"/>
      <c r="NF302" s="1"/>
      <c r="NG302" s="1"/>
      <c r="NH302" s="1"/>
      <c r="NI302" s="1"/>
      <c r="NJ302" s="1"/>
      <c r="NK302" s="1"/>
      <c r="NL302" s="1"/>
      <c r="NM302" s="1"/>
      <c r="NN302" s="1"/>
      <c r="NO302" s="1"/>
      <c r="NP302" s="1"/>
      <c r="NQ302" s="1"/>
      <c r="NR302" s="1"/>
      <c r="NS302" s="1"/>
      <c r="NT302" s="1"/>
      <c r="NU302" s="1"/>
      <c r="NV302" s="1"/>
      <c r="NW302" s="1"/>
      <c r="NX302" s="1"/>
      <c r="NY302" s="1"/>
      <c r="NZ302" s="1"/>
      <c r="OA302" s="1"/>
      <c r="OB302" s="1"/>
      <c r="OC302" s="1"/>
      <c r="OD302" s="1"/>
      <c r="OE302" s="1"/>
      <c r="OF302" s="1"/>
      <c r="OG302" s="1"/>
      <c r="OH302" s="1"/>
      <c r="OI302" s="1"/>
      <c r="OJ302" s="1"/>
      <c r="OK302" s="1"/>
      <c r="OL302" s="1"/>
      <c r="OM302" s="1"/>
      <c r="ON302" s="1"/>
      <c r="OO302" s="1"/>
      <c r="OP302" s="1"/>
      <c r="OQ302" s="1"/>
      <c r="OR302" s="1"/>
      <c r="OS302" s="1"/>
      <c r="OT302" s="1"/>
      <c r="OU302" s="1"/>
      <c r="OV302" s="1"/>
      <c r="OW302" s="1"/>
      <c r="OX302" s="1"/>
      <c r="OY302" s="1"/>
      <c r="OZ302" s="1"/>
      <c r="PA302" s="1"/>
      <c r="PB302" s="1"/>
      <c r="PC302" s="1"/>
      <c r="PD302" s="1"/>
      <c r="PE302" s="1"/>
      <c r="PF302" s="1"/>
      <c r="PG302" s="1"/>
      <c r="PH302" s="1"/>
      <c r="PI302" s="1"/>
      <c r="PJ302" s="1"/>
      <c r="PK302" s="1"/>
      <c r="PL302" s="1"/>
      <c r="PM302" s="1"/>
      <c r="PN302" s="1"/>
      <c r="PO302" s="1"/>
      <c r="PP302" s="1"/>
      <c r="PQ302" s="1"/>
      <c r="PR302" s="1"/>
      <c r="PS302" s="1"/>
      <c r="PT302" s="1"/>
      <c r="PU302" s="1"/>
      <c r="PV302" s="1"/>
      <c r="PW302" s="1"/>
      <c r="PX302" s="1"/>
      <c r="PY302" s="1"/>
      <c r="PZ302" s="1"/>
      <c r="QA302" s="1"/>
      <c r="QB302" s="1"/>
      <c r="QC302" s="1"/>
      <c r="QD302" s="1"/>
      <c r="QE302" s="1"/>
      <c r="QF302" s="1"/>
      <c r="QG302" s="1"/>
      <c r="QH302" s="1"/>
      <c r="QI302" s="1"/>
      <c r="QJ302" s="1"/>
      <c r="QK302" s="1"/>
      <c r="QL302" s="1"/>
      <c r="QM302" s="1"/>
      <c r="QN302" s="1"/>
      <c r="QO302" s="1"/>
      <c r="QP302" s="1"/>
      <c r="QQ302" s="1"/>
      <c r="QR302" s="1"/>
      <c r="QS302" s="1"/>
      <c r="QT302" s="1"/>
      <c r="QU302" s="1"/>
      <c r="QV302" s="1"/>
      <c r="QW302" s="1"/>
      <c r="QX302" s="1"/>
      <c r="QY302" s="1"/>
      <c r="QZ302" s="1"/>
      <c r="RA302" s="1"/>
      <c r="RB302" s="1"/>
      <c r="RC302" s="1"/>
      <c r="RD302" s="1"/>
      <c r="RE302" s="1"/>
      <c r="RF302" s="1"/>
      <c r="RG302" s="1"/>
      <c r="RH302" s="1"/>
      <c r="RI302" s="1"/>
      <c r="RJ302" s="1"/>
      <c r="RK302" s="1"/>
      <c r="RL302" s="1"/>
      <c r="RM302" s="1"/>
      <c r="RN302" s="1"/>
      <c r="RO302" s="1"/>
      <c r="RP302" s="1"/>
      <c r="RQ302" s="1"/>
      <c r="RR302" s="1"/>
      <c r="RS302" s="1"/>
      <c r="RT302" s="1"/>
      <c r="RU302" s="1"/>
      <c r="RV302" s="1"/>
      <c r="RW302" s="1"/>
      <c r="RX302" s="1"/>
      <c r="RY302" s="1"/>
      <c r="RZ302" s="1"/>
      <c r="SA302" s="1"/>
      <c r="SB302" s="1"/>
      <c r="SC302" s="1"/>
      <c r="SD302" s="1"/>
      <c r="SE302" s="1"/>
      <c r="SF302" s="1"/>
      <c r="SG302" s="1"/>
      <c r="SH302" s="1"/>
      <c r="SI302" s="1"/>
      <c r="SJ302" s="1"/>
      <c r="SK302" s="1"/>
      <c r="SL302" s="1"/>
      <c r="SM302" s="1"/>
      <c r="SN302" s="1"/>
      <c r="SO302" s="1"/>
      <c r="SP302" s="1"/>
      <c r="SQ302" s="1"/>
      <c r="SR302" s="1"/>
      <c r="SS302" s="1"/>
      <c r="ST302" s="1"/>
      <c r="SU302" s="1"/>
      <c r="SV302" s="1"/>
      <c r="SW302" s="1"/>
      <c r="SX302" s="1"/>
      <c r="SY302" s="1"/>
      <c r="SZ302" s="1"/>
      <c r="TA302" s="1"/>
      <c r="TB302" s="1"/>
      <c r="TC302" s="1"/>
      <c r="TD302" s="1"/>
      <c r="TE302" s="1"/>
      <c r="TF302" s="1"/>
      <c r="TG302" s="1"/>
      <c r="TH302" s="1"/>
      <c r="TI302" s="1"/>
      <c r="TJ302" s="1"/>
      <c r="TK302" s="1"/>
      <c r="TL302" s="1"/>
      <c r="TM302" s="1"/>
      <c r="TN302" s="1"/>
      <c r="TO302" s="1"/>
      <c r="TP302" s="1"/>
      <c r="TQ302" s="1"/>
      <c r="TR302" s="1"/>
      <c r="TS302" s="1"/>
      <c r="TT302" s="1"/>
      <c r="TU302" s="1"/>
      <c r="TV302" s="1"/>
      <c r="TW302" s="1"/>
      <c r="TX302" s="1"/>
      <c r="TY302" s="1"/>
      <c r="TZ302" s="1"/>
      <c r="UA302" s="1"/>
      <c r="UB302" s="1"/>
      <c r="UC302" s="1"/>
      <c r="UD302" s="1"/>
      <c r="UE302" s="1"/>
      <c r="UF302" s="1"/>
      <c r="UG302" s="1"/>
      <c r="UH302" s="1"/>
      <c r="UI302" s="1"/>
      <c r="UJ302" s="1"/>
      <c r="UK302" s="1"/>
      <c r="UL302" s="1"/>
      <c r="UM302" s="1"/>
      <c r="UN302" s="1"/>
      <c r="UO302" s="1"/>
      <c r="UP302" s="1"/>
      <c r="UQ302" s="1"/>
      <c r="UR302" s="1"/>
      <c r="US302" s="1"/>
      <c r="UT302" s="1"/>
      <c r="UU302" s="1"/>
      <c r="UV302" s="1"/>
      <c r="UW302" s="1"/>
      <c r="UX302" s="1"/>
      <c r="UY302" s="1"/>
      <c r="UZ302" s="1"/>
      <c r="VA302" s="1"/>
      <c r="VB302" s="1"/>
      <c r="VC302" s="1"/>
      <c r="VD302" s="1"/>
      <c r="VE302" s="1"/>
      <c r="VF302" s="1"/>
      <c r="VG302" s="1"/>
      <c r="VH302" s="1"/>
      <c r="VI302" s="1"/>
      <c r="VJ302" s="1"/>
      <c r="VK302" s="1"/>
      <c r="VL302" s="1"/>
      <c r="VM302" s="1"/>
      <c r="VN302" s="1"/>
      <c r="VO302" s="1"/>
      <c r="VP302" s="1"/>
      <c r="VQ302" s="1"/>
      <c r="VR302" s="1"/>
      <c r="VS302" s="1"/>
      <c r="VT302" s="1"/>
      <c r="VU302" s="1"/>
      <c r="VV302" s="1"/>
      <c r="VW302" s="1"/>
      <c r="VX302" s="1"/>
      <c r="VY302" s="1"/>
      <c r="VZ302" s="1"/>
      <c r="WA302" s="1"/>
      <c r="WB302" s="1"/>
      <c r="WC302" s="1"/>
      <c r="WD302" s="1"/>
      <c r="WE302" s="1"/>
      <c r="WF302" s="1"/>
      <c r="WG302" s="1"/>
      <c r="WH302" s="1"/>
      <c r="WI302" s="1"/>
      <c r="WJ302" s="1"/>
      <c r="WK302" s="1"/>
      <c r="WL302" s="1"/>
      <c r="WM302" s="1"/>
      <c r="WN302" s="1"/>
      <c r="WO302" s="1"/>
      <c r="WP302" s="1"/>
      <c r="WQ302" s="1"/>
      <c r="WR302" s="1"/>
      <c r="WS302" s="1"/>
      <c r="WT302" s="1"/>
      <c r="WU302" s="1"/>
      <c r="WV302" s="1"/>
      <c r="WW302" s="1"/>
      <c r="WX302" s="1"/>
      <c r="WY302" s="1"/>
      <c r="WZ302" s="1"/>
      <c r="XA302" s="1"/>
      <c r="XB302" s="1"/>
      <c r="XC302" s="1"/>
      <c r="XD302" s="1"/>
      <c r="XE302" s="1"/>
      <c r="XF302" s="1"/>
      <c r="XG302" s="1"/>
      <c r="XH302" s="1"/>
      <c r="XI302" s="1"/>
      <c r="XJ302" s="1"/>
      <c r="XK302" s="1"/>
      <c r="XL302" s="1"/>
      <c r="XM302" s="1"/>
      <c r="XN302" s="1"/>
      <c r="XO302" s="1"/>
      <c r="XP302" s="1"/>
      <c r="XQ302" s="1"/>
      <c r="XR302" s="1"/>
      <c r="XS302" s="1"/>
      <c r="XT302" s="1"/>
      <c r="XU302" s="1"/>
      <c r="XV302" s="1"/>
      <c r="XW302" s="1"/>
      <c r="XX302" s="1"/>
      <c r="XY302" s="1"/>
      <c r="XZ302" s="1"/>
      <c r="YA302" s="1"/>
      <c r="YB302" s="1"/>
      <c r="YC302" s="1"/>
      <c r="YD302" s="1"/>
      <c r="YE302" s="1"/>
      <c r="YF302" s="1"/>
      <c r="YG302" s="1"/>
      <c r="YH302" s="1"/>
      <c r="YI302" s="1"/>
      <c r="YJ302" s="1"/>
      <c r="YK302" s="1"/>
      <c r="YL302" s="1"/>
      <c r="YM302" s="1"/>
      <c r="YN302" s="1"/>
      <c r="YO302" s="1"/>
      <c r="YP302" s="1"/>
      <c r="YQ302" s="1"/>
      <c r="YR302" s="1"/>
      <c r="YS302" s="1"/>
      <c r="YT302" s="1"/>
      <c r="YU302" s="1"/>
      <c r="YV302" s="1"/>
      <c r="YW302" s="1"/>
      <c r="YX302" s="1"/>
      <c r="YY302" s="1"/>
      <c r="YZ302" s="1"/>
      <c r="ZA302" s="1"/>
      <c r="ZB302" s="1"/>
      <c r="ZC302" s="1"/>
      <c r="ZD302" s="1"/>
      <c r="ZE302" s="1"/>
      <c r="ZF302" s="1"/>
      <c r="ZG302" s="1"/>
      <c r="ZH302" s="1"/>
      <c r="ZI302" s="1"/>
      <c r="ZJ302" s="1"/>
      <c r="ZK302" s="1"/>
      <c r="ZL302" s="1"/>
      <c r="ZM302" s="1"/>
      <c r="ZN302" s="1"/>
      <c r="ZO302" s="1"/>
      <c r="ZP302" s="1"/>
      <c r="ZQ302" s="1"/>
      <c r="ZR302" s="1"/>
      <c r="ZS302" s="1"/>
      <c r="ZT302" s="1"/>
      <c r="ZU302" s="1"/>
      <c r="ZV302" s="1"/>
      <c r="ZW302" s="1"/>
      <c r="ZX302" s="1"/>
      <c r="ZY302" s="1"/>
      <c r="ZZ302" s="1"/>
      <c r="AAA302" s="1"/>
      <c r="AAB302" s="1"/>
      <c r="AAC302" s="1"/>
      <c r="AAD302" s="1"/>
      <c r="AAE302" s="1"/>
      <c r="AAF302" s="1"/>
      <c r="AAG302" s="1"/>
      <c r="AAH302" s="1"/>
      <c r="AAI302" s="1"/>
      <c r="AAJ302" s="1"/>
      <c r="AAK302" s="1"/>
      <c r="AAL302" s="1"/>
      <c r="AAM302" s="1"/>
      <c r="AAN302" s="1"/>
      <c r="AAO302" s="1"/>
      <c r="AAP302" s="1"/>
      <c r="AAQ302" s="1"/>
      <c r="AAR302" s="1"/>
      <c r="AAS302" s="1"/>
      <c r="AAT302" s="1"/>
      <c r="AAU302" s="1"/>
      <c r="AAV302" s="1"/>
      <c r="AAW302" s="1"/>
      <c r="AAX302" s="1"/>
      <c r="AAY302" s="1"/>
      <c r="AAZ302" s="1"/>
      <c r="ABA302" s="1"/>
      <c r="ABB302" s="1"/>
      <c r="ABC302" s="1"/>
      <c r="ABD302" s="1"/>
      <c r="ABE302" s="1"/>
      <c r="ABF302" s="1"/>
      <c r="ABG302" s="1"/>
      <c r="ABH302" s="1"/>
      <c r="ABI302" s="1"/>
      <c r="ABJ302" s="1"/>
      <c r="ABK302" s="1"/>
      <c r="ABL302" s="1"/>
      <c r="ABM302" s="1"/>
      <c r="ABN302" s="1"/>
      <c r="ABO302" s="1"/>
      <c r="ABP302" s="1"/>
      <c r="ABQ302" s="1"/>
      <c r="ABR302" s="1"/>
      <c r="ABS302" s="1"/>
      <c r="ABT302" s="1"/>
      <c r="ABU302" s="1"/>
      <c r="ABV302" s="1"/>
      <c r="ABW302" s="1"/>
      <c r="ABX302" s="1"/>
      <c r="ABY302" s="1"/>
      <c r="ABZ302" s="1"/>
      <c r="ACA302" s="1"/>
      <c r="ACB302" s="1"/>
      <c r="ACC302" s="1"/>
      <c r="ACD302" s="1"/>
      <c r="ACE302" s="1"/>
      <c r="ACF302" s="1"/>
      <c r="ACG302" s="1"/>
      <c r="ACH302" s="1"/>
      <c r="ACI302" s="1"/>
      <c r="ACJ302" s="1"/>
      <c r="ACK302" s="1"/>
      <c r="ACL302" s="1"/>
      <c r="ACM302" s="1"/>
      <c r="ACN302" s="1"/>
      <c r="ACO302" s="1"/>
      <c r="ACP302" s="1"/>
      <c r="ACQ302" s="1"/>
      <c r="ACR302" s="1"/>
      <c r="ACS302" s="1"/>
      <c r="ACT302" s="1"/>
      <c r="ACU302" s="1"/>
      <c r="ACV302" s="1"/>
      <c r="ACW302" s="1"/>
      <c r="ACX302" s="1"/>
      <c r="ACY302" s="1"/>
      <c r="ACZ302" s="1"/>
      <c r="ADA302" s="1"/>
      <c r="ADB302" s="1"/>
      <c r="ADC302" s="1"/>
      <c r="ADD302" s="1"/>
      <c r="ADE302" s="1"/>
      <c r="ADF302" s="1"/>
      <c r="ADG302" s="1"/>
      <c r="ADH302" s="1"/>
      <c r="ADI302" s="1"/>
      <c r="ADJ302" s="1"/>
      <c r="ADK302" s="1"/>
      <c r="ADL302" s="1"/>
      <c r="ADM302" s="1"/>
      <c r="ADN302" s="1"/>
      <c r="ADO302" s="1"/>
      <c r="ADP302" s="1"/>
      <c r="ADQ302" s="1"/>
      <c r="ADR302" s="1"/>
      <c r="ADS302" s="1"/>
      <c r="ADT302" s="1"/>
      <c r="ADU302" s="1"/>
      <c r="ADV302" s="1"/>
      <c r="ADW302" s="1"/>
      <c r="ADX302" s="1"/>
      <c r="ADY302" s="1"/>
      <c r="ADZ302" s="1"/>
      <c r="AEA302" s="1"/>
      <c r="AEB302" s="1"/>
      <c r="AEC302" s="1"/>
      <c r="AED302" s="1"/>
      <c r="AEE302" s="1"/>
      <c r="AEF302" s="1"/>
      <c r="AEG302" s="1"/>
      <c r="AEH302" s="1"/>
      <c r="AEI302" s="1"/>
      <c r="AEJ302" s="1"/>
      <c r="AEK302" s="1"/>
      <c r="AEL302" s="1"/>
      <c r="AEM302" s="1"/>
      <c r="AEN302" s="1"/>
      <c r="AEO302" s="1"/>
      <c r="AEP302" s="1"/>
      <c r="AEQ302" s="1"/>
      <c r="AER302" s="1"/>
      <c r="AES302" s="1"/>
      <c r="AET302" s="1"/>
      <c r="AEU302" s="1"/>
      <c r="AEV302" s="1"/>
      <c r="AEW302" s="1"/>
      <c r="AEX302" s="1"/>
      <c r="AEY302" s="1"/>
      <c r="AEZ302" s="1"/>
      <c r="AFA302" s="1"/>
      <c r="AFB302" s="1"/>
      <c r="AFC302" s="1"/>
      <c r="AFD302" s="1"/>
      <c r="AFE302" s="1"/>
      <c r="AFF302" s="1"/>
      <c r="AFG302" s="1"/>
      <c r="AFH302" s="1"/>
      <c r="AFI302" s="1"/>
      <c r="AFJ302" s="1"/>
      <c r="AFK302" s="1"/>
      <c r="AFL302" s="1"/>
      <c r="AFM302" s="1"/>
      <c r="AFN302" s="1"/>
      <c r="AFO302" s="1"/>
      <c r="AFP302" s="1"/>
      <c r="AFQ302" s="1"/>
      <c r="AFR302" s="1"/>
      <c r="AFS302" s="1"/>
      <c r="AFT302" s="1"/>
      <c r="AFU302" s="1"/>
      <c r="AFV302" s="1"/>
      <c r="AFW302" s="1"/>
      <c r="AFX302" s="1"/>
      <c r="AFY302" s="1"/>
      <c r="AFZ302" s="1"/>
      <c r="AGA302" s="1"/>
      <c r="AGB302" s="1"/>
      <c r="AGC302" s="1"/>
      <c r="AGD302" s="1"/>
      <c r="AGE302" s="1"/>
      <c r="AGF302" s="1"/>
      <c r="AGG302" s="1"/>
      <c r="AGH302" s="1"/>
      <c r="AGI302" s="1"/>
      <c r="AGJ302" s="1"/>
      <c r="AGK302" s="1"/>
      <c r="AGL302" s="1"/>
      <c r="AGM302" s="1"/>
      <c r="AGN302" s="1"/>
      <c r="AGO302" s="1"/>
      <c r="AGP302" s="1"/>
      <c r="AGQ302" s="1"/>
      <c r="AGR302" s="1"/>
      <c r="AGS302" s="1"/>
      <c r="AGT302" s="1"/>
      <c r="AGU302" s="1"/>
      <c r="AGV302" s="1"/>
      <c r="AGW302" s="1"/>
      <c r="AGX302" s="1"/>
      <c r="AGY302" s="1"/>
      <c r="AGZ302" s="1"/>
      <c r="AHA302" s="1"/>
      <c r="AHB302" s="1"/>
      <c r="AHC302" s="1"/>
      <c r="AHD302" s="1"/>
      <c r="AHE302" s="1"/>
      <c r="AHF302" s="1"/>
      <c r="AHG302" s="1"/>
      <c r="AHH302" s="1"/>
      <c r="AHI302" s="1"/>
      <c r="AHJ302" s="1"/>
      <c r="AHK302" s="1"/>
      <c r="AHL302" s="1"/>
      <c r="AHM302" s="1"/>
      <c r="AHN302" s="1"/>
      <c r="AHO302" s="1"/>
      <c r="AHP302" s="1"/>
      <c r="AHQ302" s="1"/>
      <c r="AHR302" s="1"/>
      <c r="AHS302" s="1"/>
      <c r="AHT302" s="1"/>
      <c r="AHU302" s="1"/>
      <c r="AHV302" s="1"/>
      <c r="AHW302" s="1"/>
      <c r="AHX302" s="1"/>
      <c r="AHY302" s="1"/>
      <c r="AHZ302" s="1"/>
      <c r="AIA302" s="1"/>
      <c r="AIB302" s="1"/>
      <c r="AIC302" s="1"/>
      <c r="AID302" s="1"/>
      <c r="AIE302" s="1"/>
      <c r="AIF302" s="1"/>
      <c r="AIG302" s="1"/>
      <c r="AIH302" s="1"/>
      <c r="AII302" s="1"/>
      <c r="AIJ302" s="1"/>
      <c r="AIK302" s="1"/>
      <c r="AIL302" s="1"/>
      <c r="AIM302" s="1"/>
      <c r="AIN302" s="1"/>
      <c r="AIO302" s="1"/>
      <c r="AIP302" s="1"/>
      <c r="AIQ302" s="1"/>
      <c r="AIR302" s="1"/>
      <c r="AIS302" s="1"/>
      <c r="AIT302" s="1"/>
      <c r="AIU302" s="1"/>
      <c r="AIV302" s="1"/>
      <c r="AIW302" s="1"/>
      <c r="AIX302" s="1"/>
      <c r="AIY302" s="1"/>
      <c r="AIZ302" s="1"/>
      <c r="AJA302" s="1"/>
      <c r="AJB302" s="1"/>
      <c r="AJC302" s="1"/>
      <c r="AJD302" s="1"/>
      <c r="AJE302" s="1"/>
      <c r="AJF302" s="1"/>
      <c r="AJG302" s="1"/>
      <c r="AJH302" s="1"/>
      <c r="AJI302" s="1"/>
      <c r="AJJ302" s="1"/>
      <c r="AJK302" s="1"/>
      <c r="AJL302" s="1"/>
      <c r="AJM302" s="1"/>
      <c r="AJN302" s="1"/>
      <c r="AJO302" s="1"/>
      <c r="AJP302" s="1"/>
      <c r="AJQ302" s="1"/>
      <c r="AJR302" s="1"/>
      <c r="AJS302" s="1"/>
      <c r="AJT302" s="1"/>
      <c r="AJU302" s="1"/>
      <c r="AJV302" s="1"/>
      <c r="AJW302" s="1"/>
      <c r="AJX302" s="1"/>
      <c r="AJY302" s="1"/>
      <c r="AJZ302" s="1"/>
      <c r="AKA302" s="1"/>
      <c r="AKB302" s="1"/>
      <c r="AKC302" s="1"/>
      <c r="AKD302" s="1"/>
      <c r="AKE302" s="1"/>
      <c r="AKF302" s="1"/>
      <c r="AKG302" s="1"/>
      <c r="AKH302" s="1"/>
      <c r="AKI302" s="1"/>
      <c r="AKJ302" s="1"/>
      <c r="AKK302" s="1"/>
      <c r="AKL302" s="1"/>
      <c r="AKM302" s="1"/>
      <c r="AKN302" s="1"/>
      <c r="AKO302" s="1"/>
      <c r="AKP302" s="1"/>
      <c r="AKQ302" s="1"/>
      <c r="AKR302" s="1"/>
      <c r="AKS302" s="1"/>
      <c r="AKT302" s="1"/>
      <c r="AKU302" s="1"/>
      <c r="AKV302" s="1"/>
      <c r="AKW302" s="1"/>
      <c r="AKX302" s="1"/>
      <c r="AKY302" s="1"/>
      <c r="AKZ302" s="1"/>
      <c r="ALA302" s="1"/>
      <c r="ALB302" s="1"/>
      <c r="ALC302" s="1"/>
      <c r="ALD302" s="1"/>
      <c r="ALE302" s="1"/>
      <c r="ALF302" s="1"/>
      <c r="ALG302" s="1"/>
      <c r="ALH302" s="1"/>
      <c r="ALI302" s="1"/>
      <c r="ALJ302" s="1"/>
      <c r="ALK302" s="1"/>
      <c r="ALL302" s="1"/>
      <c r="ALM302" s="1"/>
      <c r="ALN302" s="1"/>
      <c r="ALO302" s="1"/>
      <c r="ALP302" s="1"/>
      <c r="ALQ302" s="1"/>
      <c r="ALR302" s="1"/>
      <c r="ALS302" s="1"/>
      <c r="ALT302" s="1"/>
      <c r="ALU302" s="1"/>
      <c r="ALV302" s="1"/>
      <c r="ALW302" s="1"/>
      <c r="ALX302" s="1"/>
      <c r="ALY302" s="1"/>
      <c r="ALZ302" s="1"/>
      <c r="AMA302" s="1"/>
      <c r="AMB302" s="1"/>
      <c r="AMC302" s="1"/>
      <c r="AMD302" s="1"/>
      <c r="AME302" s="1"/>
      <c r="AMF302" s="1"/>
      <c r="AMG302" s="1"/>
      <c r="AMH302" s="1"/>
      <c r="AMI302" s="1"/>
      <c r="AMJ302" s="1"/>
    </row>
    <row r="303" spans="1:1024" s="8" customFormat="1" x14ac:dyDescent="0.25">
      <c r="A303" s="35">
        <v>295</v>
      </c>
      <c r="B303" s="3" t="s">
        <v>10</v>
      </c>
      <c r="C303" s="23">
        <f>SUM(D303:I303)</f>
        <v>0</v>
      </c>
      <c r="D303" s="2">
        <f>D307+D311+D315+D319</f>
        <v>0</v>
      </c>
      <c r="E303" s="2">
        <f t="shared" si="121"/>
        <v>0</v>
      </c>
      <c r="F303" s="2">
        <f t="shared" si="121"/>
        <v>0</v>
      </c>
      <c r="G303" s="2">
        <f t="shared" si="121"/>
        <v>0</v>
      </c>
      <c r="H303" s="2">
        <f t="shared" si="121"/>
        <v>0</v>
      </c>
      <c r="I303" s="2">
        <f t="shared" si="121"/>
        <v>0</v>
      </c>
      <c r="J303" s="23"/>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c r="JL303" s="1"/>
      <c r="JM303" s="1"/>
      <c r="JN303" s="1"/>
      <c r="JO303" s="1"/>
      <c r="JP303" s="1"/>
      <c r="JQ303" s="1"/>
      <c r="JR303" s="1"/>
      <c r="JS303" s="1"/>
      <c r="JT303" s="1"/>
      <c r="JU303" s="1"/>
      <c r="JV303" s="1"/>
      <c r="JW303" s="1"/>
      <c r="JX303" s="1"/>
      <c r="JY303" s="1"/>
      <c r="JZ303" s="1"/>
      <c r="KA303" s="1"/>
      <c r="KB303" s="1"/>
      <c r="KC303" s="1"/>
      <c r="KD303" s="1"/>
      <c r="KE303" s="1"/>
      <c r="KF303" s="1"/>
      <c r="KG303" s="1"/>
      <c r="KH303" s="1"/>
      <c r="KI303" s="1"/>
      <c r="KJ303" s="1"/>
      <c r="KK303" s="1"/>
      <c r="KL303" s="1"/>
      <c r="KM303" s="1"/>
      <c r="KN303" s="1"/>
      <c r="KO303" s="1"/>
      <c r="KP303" s="1"/>
      <c r="KQ303" s="1"/>
      <c r="KR303" s="1"/>
      <c r="KS303" s="1"/>
      <c r="KT303" s="1"/>
      <c r="KU303" s="1"/>
      <c r="KV303" s="1"/>
      <c r="KW303" s="1"/>
      <c r="KX303" s="1"/>
      <c r="KY303" s="1"/>
      <c r="KZ303" s="1"/>
      <c r="LA303" s="1"/>
      <c r="LB303" s="1"/>
      <c r="LC303" s="1"/>
      <c r="LD303" s="1"/>
      <c r="LE303" s="1"/>
      <c r="LF303" s="1"/>
      <c r="LG303" s="1"/>
      <c r="LH303" s="1"/>
      <c r="LI303" s="1"/>
      <c r="LJ303" s="1"/>
      <c r="LK303" s="1"/>
      <c r="LL303" s="1"/>
      <c r="LM303" s="1"/>
      <c r="LN303" s="1"/>
      <c r="LO303" s="1"/>
      <c r="LP303" s="1"/>
      <c r="LQ303" s="1"/>
      <c r="LR303" s="1"/>
      <c r="LS303" s="1"/>
      <c r="LT303" s="1"/>
      <c r="LU303" s="1"/>
      <c r="LV303" s="1"/>
      <c r="LW303" s="1"/>
      <c r="LX303" s="1"/>
      <c r="LY303" s="1"/>
      <c r="LZ303" s="1"/>
      <c r="MA303" s="1"/>
      <c r="MB303" s="1"/>
      <c r="MC303" s="1"/>
      <c r="MD303" s="1"/>
      <c r="ME303" s="1"/>
      <c r="MF303" s="1"/>
      <c r="MG303" s="1"/>
      <c r="MH303" s="1"/>
      <c r="MI303" s="1"/>
      <c r="MJ303" s="1"/>
      <c r="MK303" s="1"/>
      <c r="ML303" s="1"/>
      <c r="MM303" s="1"/>
      <c r="MN303" s="1"/>
      <c r="MO303" s="1"/>
      <c r="MP303" s="1"/>
      <c r="MQ303" s="1"/>
      <c r="MR303" s="1"/>
      <c r="MS303" s="1"/>
      <c r="MT303" s="1"/>
      <c r="MU303" s="1"/>
      <c r="MV303" s="1"/>
      <c r="MW303" s="1"/>
      <c r="MX303" s="1"/>
      <c r="MY303" s="1"/>
      <c r="MZ303" s="1"/>
      <c r="NA303" s="1"/>
      <c r="NB303" s="1"/>
      <c r="NC303" s="1"/>
      <c r="ND303" s="1"/>
      <c r="NE303" s="1"/>
      <c r="NF303" s="1"/>
      <c r="NG303" s="1"/>
      <c r="NH303" s="1"/>
      <c r="NI303" s="1"/>
      <c r="NJ303" s="1"/>
      <c r="NK303" s="1"/>
      <c r="NL303" s="1"/>
      <c r="NM303" s="1"/>
      <c r="NN303" s="1"/>
      <c r="NO303" s="1"/>
      <c r="NP303" s="1"/>
      <c r="NQ303" s="1"/>
      <c r="NR303" s="1"/>
      <c r="NS303" s="1"/>
      <c r="NT303" s="1"/>
      <c r="NU303" s="1"/>
      <c r="NV303" s="1"/>
      <c r="NW303" s="1"/>
      <c r="NX303" s="1"/>
      <c r="NY303" s="1"/>
      <c r="NZ303" s="1"/>
      <c r="OA303" s="1"/>
      <c r="OB303" s="1"/>
      <c r="OC303" s="1"/>
      <c r="OD303" s="1"/>
      <c r="OE303" s="1"/>
      <c r="OF303" s="1"/>
      <c r="OG303" s="1"/>
      <c r="OH303" s="1"/>
      <c r="OI303" s="1"/>
      <c r="OJ303" s="1"/>
      <c r="OK303" s="1"/>
      <c r="OL303" s="1"/>
      <c r="OM303" s="1"/>
      <c r="ON303" s="1"/>
      <c r="OO303" s="1"/>
      <c r="OP303" s="1"/>
      <c r="OQ303" s="1"/>
      <c r="OR303" s="1"/>
      <c r="OS303" s="1"/>
      <c r="OT303" s="1"/>
      <c r="OU303" s="1"/>
      <c r="OV303" s="1"/>
      <c r="OW303" s="1"/>
      <c r="OX303" s="1"/>
      <c r="OY303" s="1"/>
      <c r="OZ303" s="1"/>
      <c r="PA303" s="1"/>
      <c r="PB303" s="1"/>
      <c r="PC303" s="1"/>
      <c r="PD303" s="1"/>
      <c r="PE303" s="1"/>
      <c r="PF303" s="1"/>
      <c r="PG303" s="1"/>
      <c r="PH303" s="1"/>
      <c r="PI303" s="1"/>
      <c r="PJ303" s="1"/>
      <c r="PK303" s="1"/>
      <c r="PL303" s="1"/>
      <c r="PM303" s="1"/>
      <c r="PN303" s="1"/>
      <c r="PO303" s="1"/>
      <c r="PP303" s="1"/>
      <c r="PQ303" s="1"/>
      <c r="PR303" s="1"/>
      <c r="PS303" s="1"/>
      <c r="PT303" s="1"/>
      <c r="PU303" s="1"/>
      <c r="PV303" s="1"/>
      <c r="PW303" s="1"/>
      <c r="PX303" s="1"/>
      <c r="PY303" s="1"/>
      <c r="PZ303" s="1"/>
      <c r="QA303" s="1"/>
      <c r="QB303" s="1"/>
      <c r="QC303" s="1"/>
      <c r="QD303" s="1"/>
      <c r="QE303" s="1"/>
      <c r="QF303" s="1"/>
      <c r="QG303" s="1"/>
      <c r="QH303" s="1"/>
      <c r="QI303" s="1"/>
      <c r="QJ303" s="1"/>
      <c r="QK303" s="1"/>
      <c r="QL303" s="1"/>
      <c r="QM303" s="1"/>
      <c r="QN303" s="1"/>
      <c r="QO303" s="1"/>
      <c r="QP303" s="1"/>
      <c r="QQ303" s="1"/>
      <c r="QR303" s="1"/>
      <c r="QS303" s="1"/>
      <c r="QT303" s="1"/>
      <c r="QU303" s="1"/>
      <c r="QV303" s="1"/>
      <c r="QW303" s="1"/>
      <c r="QX303" s="1"/>
      <c r="QY303" s="1"/>
      <c r="QZ303" s="1"/>
      <c r="RA303" s="1"/>
      <c r="RB303" s="1"/>
      <c r="RC303" s="1"/>
      <c r="RD303" s="1"/>
      <c r="RE303" s="1"/>
      <c r="RF303" s="1"/>
      <c r="RG303" s="1"/>
      <c r="RH303" s="1"/>
      <c r="RI303" s="1"/>
      <c r="RJ303" s="1"/>
      <c r="RK303" s="1"/>
      <c r="RL303" s="1"/>
      <c r="RM303" s="1"/>
      <c r="RN303" s="1"/>
      <c r="RO303" s="1"/>
      <c r="RP303" s="1"/>
      <c r="RQ303" s="1"/>
      <c r="RR303" s="1"/>
      <c r="RS303" s="1"/>
      <c r="RT303" s="1"/>
      <c r="RU303" s="1"/>
      <c r="RV303" s="1"/>
      <c r="RW303" s="1"/>
      <c r="RX303" s="1"/>
      <c r="RY303" s="1"/>
      <c r="RZ303" s="1"/>
      <c r="SA303" s="1"/>
      <c r="SB303" s="1"/>
      <c r="SC303" s="1"/>
      <c r="SD303" s="1"/>
      <c r="SE303" s="1"/>
      <c r="SF303" s="1"/>
      <c r="SG303" s="1"/>
      <c r="SH303" s="1"/>
      <c r="SI303" s="1"/>
      <c r="SJ303" s="1"/>
      <c r="SK303" s="1"/>
      <c r="SL303" s="1"/>
      <c r="SM303" s="1"/>
      <c r="SN303" s="1"/>
      <c r="SO303" s="1"/>
      <c r="SP303" s="1"/>
      <c r="SQ303" s="1"/>
      <c r="SR303" s="1"/>
      <c r="SS303" s="1"/>
      <c r="ST303" s="1"/>
      <c r="SU303" s="1"/>
      <c r="SV303" s="1"/>
      <c r="SW303" s="1"/>
      <c r="SX303" s="1"/>
      <c r="SY303" s="1"/>
      <c r="SZ303" s="1"/>
      <c r="TA303" s="1"/>
      <c r="TB303" s="1"/>
      <c r="TC303" s="1"/>
      <c r="TD303" s="1"/>
      <c r="TE303" s="1"/>
      <c r="TF303" s="1"/>
      <c r="TG303" s="1"/>
      <c r="TH303" s="1"/>
      <c r="TI303" s="1"/>
      <c r="TJ303" s="1"/>
      <c r="TK303" s="1"/>
      <c r="TL303" s="1"/>
      <c r="TM303" s="1"/>
      <c r="TN303" s="1"/>
      <c r="TO303" s="1"/>
      <c r="TP303" s="1"/>
      <c r="TQ303" s="1"/>
      <c r="TR303" s="1"/>
      <c r="TS303" s="1"/>
      <c r="TT303" s="1"/>
      <c r="TU303" s="1"/>
      <c r="TV303" s="1"/>
      <c r="TW303" s="1"/>
      <c r="TX303" s="1"/>
      <c r="TY303" s="1"/>
      <c r="TZ303" s="1"/>
      <c r="UA303" s="1"/>
      <c r="UB303" s="1"/>
      <c r="UC303" s="1"/>
      <c r="UD303" s="1"/>
      <c r="UE303" s="1"/>
      <c r="UF303" s="1"/>
      <c r="UG303" s="1"/>
      <c r="UH303" s="1"/>
      <c r="UI303" s="1"/>
      <c r="UJ303" s="1"/>
      <c r="UK303" s="1"/>
      <c r="UL303" s="1"/>
      <c r="UM303" s="1"/>
      <c r="UN303" s="1"/>
      <c r="UO303" s="1"/>
      <c r="UP303" s="1"/>
      <c r="UQ303" s="1"/>
      <c r="UR303" s="1"/>
      <c r="US303" s="1"/>
      <c r="UT303" s="1"/>
      <c r="UU303" s="1"/>
      <c r="UV303" s="1"/>
      <c r="UW303" s="1"/>
      <c r="UX303" s="1"/>
      <c r="UY303" s="1"/>
      <c r="UZ303" s="1"/>
      <c r="VA303" s="1"/>
      <c r="VB303" s="1"/>
      <c r="VC303" s="1"/>
      <c r="VD303" s="1"/>
      <c r="VE303" s="1"/>
      <c r="VF303" s="1"/>
      <c r="VG303" s="1"/>
      <c r="VH303" s="1"/>
      <c r="VI303" s="1"/>
      <c r="VJ303" s="1"/>
      <c r="VK303" s="1"/>
      <c r="VL303" s="1"/>
      <c r="VM303" s="1"/>
      <c r="VN303" s="1"/>
      <c r="VO303" s="1"/>
      <c r="VP303" s="1"/>
      <c r="VQ303" s="1"/>
      <c r="VR303" s="1"/>
      <c r="VS303" s="1"/>
      <c r="VT303" s="1"/>
      <c r="VU303" s="1"/>
      <c r="VV303" s="1"/>
      <c r="VW303" s="1"/>
      <c r="VX303" s="1"/>
      <c r="VY303" s="1"/>
      <c r="VZ303" s="1"/>
      <c r="WA303" s="1"/>
      <c r="WB303" s="1"/>
      <c r="WC303" s="1"/>
      <c r="WD303" s="1"/>
      <c r="WE303" s="1"/>
      <c r="WF303" s="1"/>
      <c r="WG303" s="1"/>
      <c r="WH303" s="1"/>
      <c r="WI303" s="1"/>
      <c r="WJ303" s="1"/>
      <c r="WK303" s="1"/>
      <c r="WL303" s="1"/>
      <c r="WM303" s="1"/>
      <c r="WN303" s="1"/>
      <c r="WO303" s="1"/>
      <c r="WP303" s="1"/>
      <c r="WQ303" s="1"/>
      <c r="WR303" s="1"/>
      <c r="WS303" s="1"/>
      <c r="WT303" s="1"/>
      <c r="WU303" s="1"/>
      <c r="WV303" s="1"/>
      <c r="WW303" s="1"/>
      <c r="WX303" s="1"/>
      <c r="WY303" s="1"/>
      <c r="WZ303" s="1"/>
      <c r="XA303" s="1"/>
      <c r="XB303" s="1"/>
      <c r="XC303" s="1"/>
      <c r="XD303" s="1"/>
      <c r="XE303" s="1"/>
      <c r="XF303" s="1"/>
      <c r="XG303" s="1"/>
      <c r="XH303" s="1"/>
      <c r="XI303" s="1"/>
      <c r="XJ303" s="1"/>
      <c r="XK303" s="1"/>
      <c r="XL303" s="1"/>
      <c r="XM303" s="1"/>
      <c r="XN303" s="1"/>
      <c r="XO303" s="1"/>
      <c r="XP303" s="1"/>
      <c r="XQ303" s="1"/>
      <c r="XR303" s="1"/>
      <c r="XS303" s="1"/>
      <c r="XT303" s="1"/>
      <c r="XU303" s="1"/>
      <c r="XV303" s="1"/>
      <c r="XW303" s="1"/>
      <c r="XX303" s="1"/>
      <c r="XY303" s="1"/>
      <c r="XZ303" s="1"/>
      <c r="YA303" s="1"/>
      <c r="YB303" s="1"/>
      <c r="YC303" s="1"/>
      <c r="YD303" s="1"/>
      <c r="YE303" s="1"/>
      <c r="YF303" s="1"/>
      <c r="YG303" s="1"/>
      <c r="YH303" s="1"/>
      <c r="YI303" s="1"/>
      <c r="YJ303" s="1"/>
      <c r="YK303" s="1"/>
      <c r="YL303" s="1"/>
      <c r="YM303" s="1"/>
      <c r="YN303" s="1"/>
      <c r="YO303" s="1"/>
      <c r="YP303" s="1"/>
      <c r="YQ303" s="1"/>
      <c r="YR303" s="1"/>
      <c r="YS303" s="1"/>
      <c r="YT303" s="1"/>
      <c r="YU303" s="1"/>
      <c r="YV303" s="1"/>
      <c r="YW303" s="1"/>
      <c r="YX303" s="1"/>
      <c r="YY303" s="1"/>
      <c r="YZ303" s="1"/>
      <c r="ZA303" s="1"/>
      <c r="ZB303" s="1"/>
      <c r="ZC303" s="1"/>
      <c r="ZD303" s="1"/>
      <c r="ZE303" s="1"/>
      <c r="ZF303" s="1"/>
      <c r="ZG303" s="1"/>
      <c r="ZH303" s="1"/>
      <c r="ZI303" s="1"/>
      <c r="ZJ303" s="1"/>
      <c r="ZK303" s="1"/>
      <c r="ZL303" s="1"/>
      <c r="ZM303" s="1"/>
      <c r="ZN303" s="1"/>
      <c r="ZO303" s="1"/>
      <c r="ZP303" s="1"/>
      <c r="ZQ303" s="1"/>
      <c r="ZR303" s="1"/>
      <c r="ZS303" s="1"/>
      <c r="ZT303" s="1"/>
      <c r="ZU303" s="1"/>
      <c r="ZV303" s="1"/>
      <c r="ZW303" s="1"/>
      <c r="ZX303" s="1"/>
      <c r="ZY303" s="1"/>
      <c r="ZZ303" s="1"/>
      <c r="AAA303" s="1"/>
      <c r="AAB303" s="1"/>
      <c r="AAC303" s="1"/>
      <c r="AAD303" s="1"/>
      <c r="AAE303" s="1"/>
      <c r="AAF303" s="1"/>
      <c r="AAG303" s="1"/>
      <c r="AAH303" s="1"/>
      <c r="AAI303" s="1"/>
      <c r="AAJ303" s="1"/>
      <c r="AAK303" s="1"/>
      <c r="AAL303" s="1"/>
      <c r="AAM303" s="1"/>
      <c r="AAN303" s="1"/>
      <c r="AAO303" s="1"/>
      <c r="AAP303" s="1"/>
      <c r="AAQ303" s="1"/>
      <c r="AAR303" s="1"/>
      <c r="AAS303" s="1"/>
      <c r="AAT303" s="1"/>
      <c r="AAU303" s="1"/>
      <c r="AAV303" s="1"/>
      <c r="AAW303" s="1"/>
      <c r="AAX303" s="1"/>
      <c r="AAY303" s="1"/>
      <c r="AAZ303" s="1"/>
      <c r="ABA303" s="1"/>
      <c r="ABB303" s="1"/>
      <c r="ABC303" s="1"/>
      <c r="ABD303" s="1"/>
      <c r="ABE303" s="1"/>
      <c r="ABF303" s="1"/>
      <c r="ABG303" s="1"/>
      <c r="ABH303" s="1"/>
      <c r="ABI303" s="1"/>
      <c r="ABJ303" s="1"/>
      <c r="ABK303" s="1"/>
      <c r="ABL303" s="1"/>
      <c r="ABM303" s="1"/>
      <c r="ABN303" s="1"/>
      <c r="ABO303" s="1"/>
      <c r="ABP303" s="1"/>
      <c r="ABQ303" s="1"/>
      <c r="ABR303" s="1"/>
      <c r="ABS303" s="1"/>
      <c r="ABT303" s="1"/>
      <c r="ABU303" s="1"/>
      <c r="ABV303" s="1"/>
      <c r="ABW303" s="1"/>
      <c r="ABX303" s="1"/>
      <c r="ABY303" s="1"/>
      <c r="ABZ303" s="1"/>
      <c r="ACA303" s="1"/>
      <c r="ACB303" s="1"/>
      <c r="ACC303" s="1"/>
      <c r="ACD303" s="1"/>
      <c r="ACE303" s="1"/>
      <c r="ACF303" s="1"/>
      <c r="ACG303" s="1"/>
      <c r="ACH303" s="1"/>
      <c r="ACI303" s="1"/>
      <c r="ACJ303" s="1"/>
      <c r="ACK303" s="1"/>
      <c r="ACL303" s="1"/>
      <c r="ACM303" s="1"/>
      <c r="ACN303" s="1"/>
      <c r="ACO303" s="1"/>
      <c r="ACP303" s="1"/>
      <c r="ACQ303" s="1"/>
      <c r="ACR303" s="1"/>
      <c r="ACS303" s="1"/>
      <c r="ACT303" s="1"/>
      <c r="ACU303" s="1"/>
      <c r="ACV303" s="1"/>
      <c r="ACW303" s="1"/>
      <c r="ACX303" s="1"/>
      <c r="ACY303" s="1"/>
      <c r="ACZ303" s="1"/>
      <c r="ADA303" s="1"/>
      <c r="ADB303" s="1"/>
      <c r="ADC303" s="1"/>
      <c r="ADD303" s="1"/>
      <c r="ADE303" s="1"/>
      <c r="ADF303" s="1"/>
      <c r="ADG303" s="1"/>
      <c r="ADH303" s="1"/>
      <c r="ADI303" s="1"/>
      <c r="ADJ303" s="1"/>
      <c r="ADK303" s="1"/>
      <c r="ADL303" s="1"/>
      <c r="ADM303" s="1"/>
      <c r="ADN303" s="1"/>
      <c r="ADO303" s="1"/>
      <c r="ADP303" s="1"/>
      <c r="ADQ303" s="1"/>
      <c r="ADR303" s="1"/>
      <c r="ADS303" s="1"/>
      <c r="ADT303" s="1"/>
      <c r="ADU303" s="1"/>
      <c r="ADV303" s="1"/>
      <c r="ADW303" s="1"/>
      <c r="ADX303" s="1"/>
      <c r="ADY303" s="1"/>
      <c r="ADZ303" s="1"/>
      <c r="AEA303" s="1"/>
      <c r="AEB303" s="1"/>
      <c r="AEC303" s="1"/>
      <c r="AED303" s="1"/>
      <c r="AEE303" s="1"/>
      <c r="AEF303" s="1"/>
      <c r="AEG303" s="1"/>
      <c r="AEH303" s="1"/>
      <c r="AEI303" s="1"/>
      <c r="AEJ303" s="1"/>
      <c r="AEK303" s="1"/>
      <c r="AEL303" s="1"/>
      <c r="AEM303" s="1"/>
      <c r="AEN303" s="1"/>
      <c r="AEO303" s="1"/>
      <c r="AEP303" s="1"/>
      <c r="AEQ303" s="1"/>
      <c r="AER303" s="1"/>
      <c r="AES303" s="1"/>
      <c r="AET303" s="1"/>
      <c r="AEU303" s="1"/>
      <c r="AEV303" s="1"/>
      <c r="AEW303" s="1"/>
      <c r="AEX303" s="1"/>
      <c r="AEY303" s="1"/>
      <c r="AEZ303" s="1"/>
      <c r="AFA303" s="1"/>
      <c r="AFB303" s="1"/>
      <c r="AFC303" s="1"/>
      <c r="AFD303" s="1"/>
      <c r="AFE303" s="1"/>
      <c r="AFF303" s="1"/>
      <c r="AFG303" s="1"/>
      <c r="AFH303" s="1"/>
      <c r="AFI303" s="1"/>
      <c r="AFJ303" s="1"/>
      <c r="AFK303" s="1"/>
      <c r="AFL303" s="1"/>
      <c r="AFM303" s="1"/>
      <c r="AFN303" s="1"/>
      <c r="AFO303" s="1"/>
      <c r="AFP303" s="1"/>
      <c r="AFQ303" s="1"/>
      <c r="AFR303" s="1"/>
      <c r="AFS303" s="1"/>
      <c r="AFT303" s="1"/>
      <c r="AFU303" s="1"/>
      <c r="AFV303" s="1"/>
      <c r="AFW303" s="1"/>
      <c r="AFX303" s="1"/>
      <c r="AFY303" s="1"/>
      <c r="AFZ303" s="1"/>
      <c r="AGA303" s="1"/>
      <c r="AGB303" s="1"/>
      <c r="AGC303" s="1"/>
      <c r="AGD303" s="1"/>
      <c r="AGE303" s="1"/>
      <c r="AGF303" s="1"/>
      <c r="AGG303" s="1"/>
      <c r="AGH303" s="1"/>
      <c r="AGI303" s="1"/>
      <c r="AGJ303" s="1"/>
      <c r="AGK303" s="1"/>
      <c r="AGL303" s="1"/>
      <c r="AGM303" s="1"/>
      <c r="AGN303" s="1"/>
      <c r="AGO303" s="1"/>
      <c r="AGP303" s="1"/>
      <c r="AGQ303" s="1"/>
      <c r="AGR303" s="1"/>
      <c r="AGS303" s="1"/>
      <c r="AGT303" s="1"/>
      <c r="AGU303" s="1"/>
      <c r="AGV303" s="1"/>
      <c r="AGW303" s="1"/>
      <c r="AGX303" s="1"/>
      <c r="AGY303" s="1"/>
      <c r="AGZ303" s="1"/>
      <c r="AHA303" s="1"/>
      <c r="AHB303" s="1"/>
      <c r="AHC303" s="1"/>
      <c r="AHD303" s="1"/>
      <c r="AHE303" s="1"/>
      <c r="AHF303" s="1"/>
      <c r="AHG303" s="1"/>
      <c r="AHH303" s="1"/>
      <c r="AHI303" s="1"/>
      <c r="AHJ303" s="1"/>
      <c r="AHK303" s="1"/>
      <c r="AHL303" s="1"/>
      <c r="AHM303" s="1"/>
      <c r="AHN303" s="1"/>
      <c r="AHO303" s="1"/>
      <c r="AHP303" s="1"/>
      <c r="AHQ303" s="1"/>
      <c r="AHR303" s="1"/>
      <c r="AHS303" s="1"/>
      <c r="AHT303" s="1"/>
      <c r="AHU303" s="1"/>
      <c r="AHV303" s="1"/>
      <c r="AHW303" s="1"/>
      <c r="AHX303" s="1"/>
      <c r="AHY303" s="1"/>
      <c r="AHZ303" s="1"/>
      <c r="AIA303" s="1"/>
      <c r="AIB303" s="1"/>
      <c r="AIC303" s="1"/>
      <c r="AID303" s="1"/>
      <c r="AIE303" s="1"/>
      <c r="AIF303" s="1"/>
      <c r="AIG303" s="1"/>
      <c r="AIH303" s="1"/>
      <c r="AII303" s="1"/>
      <c r="AIJ303" s="1"/>
      <c r="AIK303" s="1"/>
      <c r="AIL303" s="1"/>
      <c r="AIM303" s="1"/>
      <c r="AIN303" s="1"/>
      <c r="AIO303" s="1"/>
      <c r="AIP303" s="1"/>
      <c r="AIQ303" s="1"/>
      <c r="AIR303" s="1"/>
      <c r="AIS303" s="1"/>
      <c r="AIT303" s="1"/>
      <c r="AIU303" s="1"/>
      <c r="AIV303" s="1"/>
      <c r="AIW303" s="1"/>
      <c r="AIX303" s="1"/>
      <c r="AIY303" s="1"/>
      <c r="AIZ303" s="1"/>
      <c r="AJA303" s="1"/>
      <c r="AJB303" s="1"/>
      <c r="AJC303" s="1"/>
      <c r="AJD303" s="1"/>
      <c r="AJE303" s="1"/>
      <c r="AJF303" s="1"/>
      <c r="AJG303" s="1"/>
      <c r="AJH303" s="1"/>
      <c r="AJI303" s="1"/>
      <c r="AJJ303" s="1"/>
      <c r="AJK303" s="1"/>
      <c r="AJL303" s="1"/>
      <c r="AJM303" s="1"/>
      <c r="AJN303" s="1"/>
      <c r="AJO303" s="1"/>
      <c r="AJP303" s="1"/>
      <c r="AJQ303" s="1"/>
      <c r="AJR303" s="1"/>
      <c r="AJS303" s="1"/>
      <c r="AJT303" s="1"/>
      <c r="AJU303" s="1"/>
      <c r="AJV303" s="1"/>
      <c r="AJW303" s="1"/>
      <c r="AJX303" s="1"/>
      <c r="AJY303" s="1"/>
      <c r="AJZ303" s="1"/>
      <c r="AKA303" s="1"/>
      <c r="AKB303" s="1"/>
      <c r="AKC303" s="1"/>
      <c r="AKD303" s="1"/>
      <c r="AKE303" s="1"/>
      <c r="AKF303" s="1"/>
      <c r="AKG303" s="1"/>
      <c r="AKH303" s="1"/>
      <c r="AKI303" s="1"/>
      <c r="AKJ303" s="1"/>
      <c r="AKK303" s="1"/>
      <c r="AKL303" s="1"/>
      <c r="AKM303" s="1"/>
      <c r="AKN303" s="1"/>
      <c r="AKO303" s="1"/>
      <c r="AKP303" s="1"/>
      <c r="AKQ303" s="1"/>
      <c r="AKR303" s="1"/>
      <c r="AKS303" s="1"/>
      <c r="AKT303" s="1"/>
      <c r="AKU303" s="1"/>
      <c r="AKV303" s="1"/>
      <c r="AKW303" s="1"/>
      <c r="AKX303" s="1"/>
      <c r="AKY303" s="1"/>
      <c r="AKZ303" s="1"/>
      <c r="ALA303" s="1"/>
      <c r="ALB303" s="1"/>
      <c r="ALC303" s="1"/>
      <c r="ALD303" s="1"/>
      <c r="ALE303" s="1"/>
      <c r="ALF303" s="1"/>
      <c r="ALG303" s="1"/>
      <c r="ALH303" s="1"/>
      <c r="ALI303" s="1"/>
      <c r="ALJ303" s="1"/>
      <c r="ALK303" s="1"/>
      <c r="ALL303" s="1"/>
      <c r="ALM303" s="1"/>
      <c r="ALN303" s="1"/>
      <c r="ALO303" s="1"/>
      <c r="ALP303" s="1"/>
      <c r="ALQ303" s="1"/>
      <c r="ALR303" s="1"/>
      <c r="ALS303" s="1"/>
      <c r="ALT303" s="1"/>
      <c r="ALU303" s="1"/>
      <c r="ALV303" s="1"/>
      <c r="ALW303" s="1"/>
      <c r="ALX303" s="1"/>
      <c r="ALY303" s="1"/>
      <c r="ALZ303" s="1"/>
      <c r="AMA303" s="1"/>
      <c r="AMB303" s="1"/>
      <c r="AMC303" s="1"/>
      <c r="AMD303" s="1"/>
      <c r="AME303" s="1"/>
      <c r="AMF303" s="1"/>
      <c r="AMG303" s="1"/>
      <c r="AMH303" s="1"/>
      <c r="AMI303" s="1"/>
      <c r="AMJ303" s="1"/>
    </row>
    <row r="304" spans="1:1024" s="8" customFormat="1" x14ac:dyDescent="0.25">
      <c r="A304" s="35">
        <v>296</v>
      </c>
      <c r="B304" s="3" t="s">
        <v>11</v>
      </c>
      <c r="C304" s="23">
        <f>SUM(D304:I304)</f>
        <v>728928.24569000001</v>
      </c>
      <c r="D304" s="2">
        <f>D308+D312+D316+D320</f>
        <v>85381.462719999996</v>
      </c>
      <c r="E304" s="2">
        <f t="shared" si="121"/>
        <v>103016.51000000001</v>
      </c>
      <c r="F304" s="2">
        <f t="shared" si="121"/>
        <v>136592.85391999999</v>
      </c>
      <c r="G304" s="2">
        <f t="shared" si="121"/>
        <v>148787.20000000001</v>
      </c>
      <c r="H304" s="2">
        <f>H308+H312+H316+H320</f>
        <v>154231.6</v>
      </c>
      <c r="I304" s="2">
        <f t="shared" si="121"/>
        <v>100918.61904999999</v>
      </c>
      <c r="J304" s="23"/>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c r="JL304" s="1"/>
      <c r="JM304" s="1"/>
      <c r="JN304" s="1"/>
      <c r="JO304" s="1"/>
      <c r="JP304" s="1"/>
      <c r="JQ304" s="1"/>
      <c r="JR304" s="1"/>
      <c r="JS304" s="1"/>
      <c r="JT304" s="1"/>
      <c r="JU304" s="1"/>
      <c r="JV304" s="1"/>
      <c r="JW304" s="1"/>
      <c r="JX304" s="1"/>
      <c r="JY304" s="1"/>
      <c r="JZ304" s="1"/>
      <c r="KA304" s="1"/>
      <c r="KB304" s="1"/>
      <c r="KC304" s="1"/>
      <c r="KD304" s="1"/>
      <c r="KE304" s="1"/>
      <c r="KF304" s="1"/>
      <c r="KG304" s="1"/>
      <c r="KH304" s="1"/>
      <c r="KI304" s="1"/>
      <c r="KJ304" s="1"/>
      <c r="KK304" s="1"/>
      <c r="KL304" s="1"/>
      <c r="KM304" s="1"/>
      <c r="KN304" s="1"/>
      <c r="KO304" s="1"/>
      <c r="KP304" s="1"/>
      <c r="KQ304" s="1"/>
      <c r="KR304" s="1"/>
      <c r="KS304" s="1"/>
      <c r="KT304" s="1"/>
      <c r="KU304" s="1"/>
      <c r="KV304" s="1"/>
      <c r="KW304" s="1"/>
      <c r="KX304" s="1"/>
      <c r="KY304" s="1"/>
      <c r="KZ304" s="1"/>
      <c r="LA304" s="1"/>
      <c r="LB304" s="1"/>
      <c r="LC304" s="1"/>
      <c r="LD304" s="1"/>
      <c r="LE304" s="1"/>
      <c r="LF304" s="1"/>
      <c r="LG304" s="1"/>
      <c r="LH304" s="1"/>
      <c r="LI304" s="1"/>
      <c r="LJ304" s="1"/>
      <c r="LK304" s="1"/>
      <c r="LL304" s="1"/>
      <c r="LM304" s="1"/>
      <c r="LN304" s="1"/>
      <c r="LO304" s="1"/>
      <c r="LP304" s="1"/>
      <c r="LQ304" s="1"/>
      <c r="LR304" s="1"/>
      <c r="LS304" s="1"/>
      <c r="LT304" s="1"/>
      <c r="LU304" s="1"/>
      <c r="LV304" s="1"/>
      <c r="LW304" s="1"/>
      <c r="LX304" s="1"/>
      <c r="LY304" s="1"/>
      <c r="LZ304" s="1"/>
      <c r="MA304" s="1"/>
      <c r="MB304" s="1"/>
      <c r="MC304" s="1"/>
      <c r="MD304" s="1"/>
      <c r="ME304" s="1"/>
      <c r="MF304" s="1"/>
      <c r="MG304" s="1"/>
      <c r="MH304" s="1"/>
      <c r="MI304" s="1"/>
      <c r="MJ304" s="1"/>
      <c r="MK304" s="1"/>
      <c r="ML304" s="1"/>
      <c r="MM304" s="1"/>
      <c r="MN304" s="1"/>
      <c r="MO304" s="1"/>
      <c r="MP304" s="1"/>
      <c r="MQ304" s="1"/>
      <c r="MR304" s="1"/>
      <c r="MS304" s="1"/>
      <c r="MT304" s="1"/>
      <c r="MU304" s="1"/>
      <c r="MV304" s="1"/>
      <c r="MW304" s="1"/>
      <c r="MX304" s="1"/>
      <c r="MY304" s="1"/>
      <c r="MZ304" s="1"/>
      <c r="NA304" s="1"/>
      <c r="NB304" s="1"/>
      <c r="NC304" s="1"/>
      <c r="ND304" s="1"/>
      <c r="NE304" s="1"/>
      <c r="NF304" s="1"/>
      <c r="NG304" s="1"/>
      <c r="NH304" s="1"/>
      <c r="NI304" s="1"/>
      <c r="NJ304" s="1"/>
      <c r="NK304" s="1"/>
      <c r="NL304" s="1"/>
      <c r="NM304" s="1"/>
      <c r="NN304" s="1"/>
      <c r="NO304" s="1"/>
      <c r="NP304" s="1"/>
      <c r="NQ304" s="1"/>
      <c r="NR304" s="1"/>
      <c r="NS304" s="1"/>
      <c r="NT304" s="1"/>
      <c r="NU304" s="1"/>
      <c r="NV304" s="1"/>
      <c r="NW304" s="1"/>
      <c r="NX304" s="1"/>
      <c r="NY304" s="1"/>
      <c r="NZ304" s="1"/>
      <c r="OA304" s="1"/>
      <c r="OB304" s="1"/>
      <c r="OC304" s="1"/>
      <c r="OD304" s="1"/>
      <c r="OE304" s="1"/>
      <c r="OF304" s="1"/>
      <c r="OG304" s="1"/>
      <c r="OH304" s="1"/>
      <c r="OI304" s="1"/>
      <c r="OJ304" s="1"/>
      <c r="OK304" s="1"/>
      <c r="OL304" s="1"/>
      <c r="OM304" s="1"/>
      <c r="ON304" s="1"/>
      <c r="OO304" s="1"/>
      <c r="OP304" s="1"/>
      <c r="OQ304" s="1"/>
      <c r="OR304" s="1"/>
      <c r="OS304" s="1"/>
      <c r="OT304" s="1"/>
      <c r="OU304" s="1"/>
      <c r="OV304" s="1"/>
      <c r="OW304" s="1"/>
      <c r="OX304" s="1"/>
      <c r="OY304" s="1"/>
      <c r="OZ304" s="1"/>
      <c r="PA304" s="1"/>
      <c r="PB304" s="1"/>
      <c r="PC304" s="1"/>
      <c r="PD304" s="1"/>
      <c r="PE304" s="1"/>
      <c r="PF304" s="1"/>
      <c r="PG304" s="1"/>
      <c r="PH304" s="1"/>
      <c r="PI304" s="1"/>
      <c r="PJ304" s="1"/>
      <c r="PK304" s="1"/>
      <c r="PL304" s="1"/>
      <c r="PM304" s="1"/>
      <c r="PN304" s="1"/>
      <c r="PO304" s="1"/>
      <c r="PP304" s="1"/>
      <c r="PQ304" s="1"/>
      <c r="PR304" s="1"/>
      <c r="PS304" s="1"/>
      <c r="PT304" s="1"/>
      <c r="PU304" s="1"/>
      <c r="PV304" s="1"/>
      <c r="PW304" s="1"/>
      <c r="PX304" s="1"/>
      <c r="PY304" s="1"/>
      <c r="PZ304" s="1"/>
      <c r="QA304" s="1"/>
      <c r="QB304" s="1"/>
      <c r="QC304" s="1"/>
      <c r="QD304" s="1"/>
      <c r="QE304" s="1"/>
      <c r="QF304" s="1"/>
      <c r="QG304" s="1"/>
      <c r="QH304" s="1"/>
      <c r="QI304" s="1"/>
      <c r="QJ304" s="1"/>
      <c r="QK304" s="1"/>
      <c r="QL304" s="1"/>
      <c r="QM304" s="1"/>
      <c r="QN304" s="1"/>
      <c r="QO304" s="1"/>
      <c r="QP304" s="1"/>
      <c r="QQ304" s="1"/>
      <c r="QR304" s="1"/>
      <c r="QS304" s="1"/>
      <c r="QT304" s="1"/>
      <c r="QU304" s="1"/>
      <c r="QV304" s="1"/>
      <c r="QW304" s="1"/>
      <c r="QX304" s="1"/>
      <c r="QY304" s="1"/>
      <c r="QZ304" s="1"/>
      <c r="RA304" s="1"/>
      <c r="RB304" s="1"/>
      <c r="RC304" s="1"/>
      <c r="RD304" s="1"/>
      <c r="RE304" s="1"/>
      <c r="RF304" s="1"/>
      <c r="RG304" s="1"/>
      <c r="RH304" s="1"/>
      <c r="RI304" s="1"/>
      <c r="RJ304" s="1"/>
      <c r="RK304" s="1"/>
      <c r="RL304" s="1"/>
      <c r="RM304" s="1"/>
      <c r="RN304" s="1"/>
      <c r="RO304" s="1"/>
      <c r="RP304" s="1"/>
      <c r="RQ304" s="1"/>
      <c r="RR304" s="1"/>
      <c r="RS304" s="1"/>
      <c r="RT304" s="1"/>
      <c r="RU304" s="1"/>
      <c r="RV304" s="1"/>
      <c r="RW304" s="1"/>
      <c r="RX304" s="1"/>
      <c r="RY304" s="1"/>
      <c r="RZ304" s="1"/>
      <c r="SA304" s="1"/>
      <c r="SB304" s="1"/>
      <c r="SC304" s="1"/>
      <c r="SD304" s="1"/>
      <c r="SE304" s="1"/>
      <c r="SF304" s="1"/>
      <c r="SG304" s="1"/>
      <c r="SH304" s="1"/>
      <c r="SI304" s="1"/>
      <c r="SJ304" s="1"/>
      <c r="SK304" s="1"/>
      <c r="SL304" s="1"/>
      <c r="SM304" s="1"/>
      <c r="SN304" s="1"/>
      <c r="SO304" s="1"/>
      <c r="SP304" s="1"/>
      <c r="SQ304" s="1"/>
      <c r="SR304" s="1"/>
      <c r="SS304" s="1"/>
      <c r="ST304" s="1"/>
      <c r="SU304" s="1"/>
      <c r="SV304" s="1"/>
      <c r="SW304" s="1"/>
      <c r="SX304" s="1"/>
      <c r="SY304" s="1"/>
      <c r="SZ304" s="1"/>
      <c r="TA304" s="1"/>
      <c r="TB304" s="1"/>
      <c r="TC304" s="1"/>
      <c r="TD304" s="1"/>
      <c r="TE304" s="1"/>
      <c r="TF304" s="1"/>
      <c r="TG304" s="1"/>
      <c r="TH304" s="1"/>
      <c r="TI304" s="1"/>
      <c r="TJ304" s="1"/>
      <c r="TK304" s="1"/>
      <c r="TL304" s="1"/>
      <c r="TM304" s="1"/>
      <c r="TN304" s="1"/>
      <c r="TO304" s="1"/>
      <c r="TP304" s="1"/>
      <c r="TQ304" s="1"/>
      <c r="TR304" s="1"/>
      <c r="TS304" s="1"/>
      <c r="TT304" s="1"/>
      <c r="TU304" s="1"/>
      <c r="TV304" s="1"/>
      <c r="TW304" s="1"/>
      <c r="TX304" s="1"/>
      <c r="TY304" s="1"/>
      <c r="TZ304" s="1"/>
      <c r="UA304" s="1"/>
      <c r="UB304" s="1"/>
      <c r="UC304" s="1"/>
      <c r="UD304" s="1"/>
      <c r="UE304" s="1"/>
      <c r="UF304" s="1"/>
      <c r="UG304" s="1"/>
      <c r="UH304" s="1"/>
      <c r="UI304" s="1"/>
      <c r="UJ304" s="1"/>
      <c r="UK304" s="1"/>
      <c r="UL304" s="1"/>
      <c r="UM304" s="1"/>
      <c r="UN304" s="1"/>
      <c r="UO304" s="1"/>
      <c r="UP304" s="1"/>
      <c r="UQ304" s="1"/>
      <c r="UR304" s="1"/>
      <c r="US304" s="1"/>
      <c r="UT304" s="1"/>
      <c r="UU304" s="1"/>
      <c r="UV304" s="1"/>
      <c r="UW304" s="1"/>
      <c r="UX304" s="1"/>
      <c r="UY304" s="1"/>
      <c r="UZ304" s="1"/>
      <c r="VA304" s="1"/>
      <c r="VB304" s="1"/>
      <c r="VC304" s="1"/>
      <c r="VD304" s="1"/>
      <c r="VE304" s="1"/>
      <c r="VF304" s="1"/>
      <c r="VG304" s="1"/>
      <c r="VH304" s="1"/>
      <c r="VI304" s="1"/>
      <c r="VJ304" s="1"/>
      <c r="VK304" s="1"/>
      <c r="VL304" s="1"/>
      <c r="VM304" s="1"/>
      <c r="VN304" s="1"/>
      <c r="VO304" s="1"/>
      <c r="VP304" s="1"/>
      <c r="VQ304" s="1"/>
      <c r="VR304" s="1"/>
      <c r="VS304" s="1"/>
      <c r="VT304" s="1"/>
      <c r="VU304" s="1"/>
      <c r="VV304" s="1"/>
      <c r="VW304" s="1"/>
      <c r="VX304" s="1"/>
      <c r="VY304" s="1"/>
      <c r="VZ304" s="1"/>
      <c r="WA304" s="1"/>
      <c r="WB304" s="1"/>
      <c r="WC304" s="1"/>
      <c r="WD304" s="1"/>
      <c r="WE304" s="1"/>
      <c r="WF304" s="1"/>
      <c r="WG304" s="1"/>
      <c r="WH304" s="1"/>
      <c r="WI304" s="1"/>
      <c r="WJ304" s="1"/>
      <c r="WK304" s="1"/>
      <c r="WL304" s="1"/>
      <c r="WM304" s="1"/>
      <c r="WN304" s="1"/>
      <c r="WO304" s="1"/>
      <c r="WP304" s="1"/>
      <c r="WQ304" s="1"/>
      <c r="WR304" s="1"/>
      <c r="WS304" s="1"/>
      <c r="WT304" s="1"/>
      <c r="WU304" s="1"/>
      <c r="WV304" s="1"/>
      <c r="WW304" s="1"/>
      <c r="WX304" s="1"/>
      <c r="WY304" s="1"/>
      <c r="WZ304" s="1"/>
      <c r="XA304" s="1"/>
      <c r="XB304" s="1"/>
      <c r="XC304" s="1"/>
      <c r="XD304" s="1"/>
      <c r="XE304" s="1"/>
      <c r="XF304" s="1"/>
      <c r="XG304" s="1"/>
      <c r="XH304" s="1"/>
      <c r="XI304" s="1"/>
      <c r="XJ304" s="1"/>
      <c r="XK304" s="1"/>
      <c r="XL304" s="1"/>
      <c r="XM304" s="1"/>
      <c r="XN304" s="1"/>
      <c r="XO304" s="1"/>
      <c r="XP304" s="1"/>
      <c r="XQ304" s="1"/>
      <c r="XR304" s="1"/>
      <c r="XS304" s="1"/>
      <c r="XT304" s="1"/>
      <c r="XU304" s="1"/>
      <c r="XV304" s="1"/>
      <c r="XW304" s="1"/>
      <c r="XX304" s="1"/>
      <c r="XY304" s="1"/>
      <c r="XZ304" s="1"/>
      <c r="YA304" s="1"/>
      <c r="YB304" s="1"/>
      <c r="YC304" s="1"/>
      <c r="YD304" s="1"/>
      <c r="YE304" s="1"/>
      <c r="YF304" s="1"/>
      <c r="YG304" s="1"/>
      <c r="YH304" s="1"/>
      <c r="YI304" s="1"/>
      <c r="YJ304" s="1"/>
      <c r="YK304" s="1"/>
      <c r="YL304" s="1"/>
      <c r="YM304" s="1"/>
      <c r="YN304" s="1"/>
      <c r="YO304" s="1"/>
      <c r="YP304" s="1"/>
      <c r="YQ304" s="1"/>
      <c r="YR304" s="1"/>
      <c r="YS304" s="1"/>
      <c r="YT304" s="1"/>
      <c r="YU304" s="1"/>
      <c r="YV304" s="1"/>
      <c r="YW304" s="1"/>
      <c r="YX304" s="1"/>
      <c r="YY304" s="1"/>
      <c r="YZ304" s="1"/>
      <c r="ZA304" s="1"/>
      <c r="ZB304" s="1"/>
      <c r="ZC304" s="1"/>
      <c r="ZD304" s="1"/>
      <c r="ZE304" s="1"/>
      <c r="ZF304" s="1"/>
      <c r="ZG304" s="1"/>
      <c r="ZH304" s="1"/>
      <c r="ZI304" s="1"/>
      <c r="ZJ304" s="1"/>
      <c r="ZK304" s="1"/>
      <c r="ZL304" s="1"/>
      <c r="ZM304" s="1"/>
      <c r="ZN304" s="1"/>
      <c r="ZO304" s="1"/>
      <c r="ZP304" s="1"/>
      <c r="ZQ304" s="1"/>
      <c r="ZR304" s="1"/>
      <c r="ZS304" s="1"/>
      <c r="ZT304" s="1"/>
      <c r="ZU304" s="1"/>
      <c r="ZV304" s="1"/>
      <c r="ZW304" s="1"/>
      <c r="ZX304" s="1"/>
      <c r="ZY304" s="1"/>
      <c r="ZZ304" s="1"/>
      <c r="AAA304" s="1"/>
      <c r="AAB304" s="1"/>
      <c r="AAC304" s="1"/>
      <c r="AAD304" s="1"/>
      <c r="AAE304" s="1"/>
      <c r="AAF304" s="1"/>
      <c r="AAG304" s="1"/>
      <c r="AAH304" s="1"/>
      <c r="AAI304" s="1"/>
      <c r="AAJ304" s="1"/>
      <c r="AAK304" s="1"/>
      <c r="AAL304" s="1"/>
      <c r="AAM304" s="1"/>
      <c r="AAN304" s="1"/>
      <c r="AAO304" s="1"/>
      <c r="AAP304" s="1"/>
      <c r="AAQ304" s="1"/>
      <c r="AAR304" s="1"/>
      <c r="AAS304" s="1"/>
      <c r="AAT304" s="1"/>
      <c r="AAU304" s="1"/>
      <c r="AAV304" s="1"/>
      <c r="AAW304" s="1"/>
      <c r="AAX304" s="1"/>
      <c r="AAY304" s="1"/>
      <c r="AAZ304" s="1"/>
      <c r="ABA304" s="1"/>
      <c r="ABB304" s="1"/>
      <c r="ABC304" s="1"/>
      <c r="ABD304" s="1"/>
      <c r="ABE304" s="1"/>
      <c r="ABF304" s="1"/>
      <c r="ABG304" s="1"/>
      <c r="ABH304" s="1"/>
      <c r="ABI304" s="1"/>
      <c r="ABJ304" s="1"/>
      <c r="ABK304" s="1"/>
      <c r="ABL304" s="1"/>
      <c r="ABM304" s="1"/>
      <c r="ABN304" s="1"/>
      <c r="ABO304" s="1"/>
      <c r="ABP304" s="1"/>
      <c r="ABQ304" s="1"/>
      <c r="ABR304" s="1"/>
      <c r="ABS304" s="1"/>
      <c r="ABT304" s="1"/>
      <c r="ABU304" s="1"/>
      <c r="ABV304" s="1"/>
      <c r="ABW304" s="1"/>
      <c r="ABX304" s="1"/>
      <c r="ABY304" s="1"/>
      <c r="ABZ304" s="1"/>
      <c r="ACA304" s="1"/>
      <c r="ACB304" s="1"/>
      <c r="ACC304" s="1"/>
      <c r="ACD304" s="1"/>
      <c r="ACE304" s="1"/>
      <c r="ACF304" s="1"/>
      <c r="ACG304" s="1"/>
      <c r="ACH304" s="1"/>
      <c r="ACI304" s="1"/>
      <c r="ACJ304" s="1"/>
      <c r="ACK304" s="1"/>
      <c r="ACL304" s="1"/>
      <c r="ACM304" s="1"/>
      <c r="ACN304" s="1"/>
      <c r="ACO304" s="1"/>
      <c r="ACP304" s="1"/>
      <c r="ACQ304" s="1"/>
      <c r="ACR304" s="1"/>
      <c r="ACS304" s="1"/>
      <c r="ACT304" s="1"/>
      <c r="ACU304" s="1"/>
      <c r="ACV304" s="1"/>
      <c r="ACW304" s="1"/>
      <c r="ACX304" s="1"/>
      <c r="ACY304" s="1"/>
      <c r="ACZ304" s="1"/>
      <c r="ADA304" s="1"/>
      <c r="ADB304" s="1"/>
      <c r="ADC304" s="1"/>
      <c r="ADD304" s="1"/>
      <c r="ADE304" s="1"/>
      <c r="ADF304" s="1"/>
      <c r="ADG304" s="1"/>
      <c r="ADH304" s="1"/>
      <c r="ADI304" s="1"/>
      <c r="ADJ304" s="1"/>
      <c r="ADK304" s="1"/>
      <c r="ADL304" s="1"/>
      <c r="ADM304" s="1"/>
      <c r="ADN304" s="1"/>
      <c r="ADO304" s="1"/>
      <c r="ADP304" s="1"/>
      <c r="ADQ304" s="1"/>
      <c r="ADR304" s="1"/>
      <c r="ADS304" s="1"/>
      <c r="ADT304" s="1"/>
      <c r="ADU304" s="1"/>
      <c r="ADV304" s="1"/>
      <c r="ADW304" s="1"/>
      <c r="ADX304" s="1"/>
      <c r="ADY304" s="1"/>
      <c r="ADZ304" s="1"/>
      <c r="AEA304" s="1"/>
      <c r="AEB304" s="1"/>
      <c r="AEC304" s="1"/>
      <c r="AED304" s="1"/>
      <c r="AEE304" s="1"/>
      <c r="AEF304" s="1"/>
      <c r="AEG304" s="1"/>
      <c r="AEH304" s="1"/>
      <c r="AEI304" s="1"/>
      <c r="AEJ304" s="1"/>
      <c r="AEK304" s="1"/>
      <c r="AEL304" s="1"/>
      <c r="AEM304" s="1"/>
      <c r="AEN304" s="1"/>
      <c r="AEO304" s="1"/>
      <c r="AEP304" s="1"/>
      <c r="AEQ304" s="1"/>
      <c r="AER304" s="1"/>
      <c r="AES304" s="1"/>
      <c r="AET304" s="1"/>
      <c r="AEU304" s="1"/>
      <c r="AEV304" s="1"/>
      <c r="AEW304" s="1"/>
      <c r="AEX304" s="1"/>
      <c r="AEY304" s="1"/>
      <c r="AEZ304" s="1"/>
      <c r="AFA304" s="1"/>
      <c r="AFB304" s="1"/>
      <c r="AFC304" s="1"/>
      <c r="AFD304" s="1"/>
      <c r="AFE304" s="1"/>
      <c r="AFF304" s="1"/>
      <c r="AFG304" s="1"/>
      <c r="AFH304" s="1"/>
      <c r="AFI304" s="1"/>
      <c r="AFJ304" s="1"/>
      <c r="AFK304" s="1"/>
      <c r="AFL304" s="1"/>
      <c r="AFM304" s="1"/>
      <c r="AFN304" s="1"/>
      <c r="AFO304" s="1"/>
      <c r="AFP304" s="1"/>
      <c r="AFQ304" s="1"/>
      <c r="AFR304" s="1"/>
      <c r="AFS304" s="1"/>
      <c r="AFT304" s="1"/>
      <c r="AFU304" s="1"/>
      <c r="AFV304" s="1"/>
      <c r="AFW304" s="1"/>
      <c r="AFX304" s="1"/>
      <c r="AFY304" s="1"/>
      <c r="AFZ304" s="1"/>
      <c r="AGA304" s="1"/>
      <c r="AGB304" s="1"/>
      <c r="AGC304" s="1"/>
      <c r="AGD304" s="1"/>
      <c r="AGE304" s="1"/>
      <c r="AGF304" s="1"/>
      <c r="AGG304" s="1"/>
      <c r="AGH304" s="1"/>
      <c r="AGI304" s="1"/>
      <c r="AGJ304" s="1"/>
      <c r="AGK304" s="1"/>
      <c r="AGL304" s="1"/>
      <c r="AGM304" s="1"/>
      <c r="AGN304" s="1"/>
      <c r="AGO304" s="1"/>
      <c r="AGP304" s="1"/>
      <c r="AGQ304" s="1"/>
      <c r="AGR304" s="1"/>
      <c r="AGS304" s="1"/>
      <c r="AGT304" s="1"/>
      <c r="AGU304" s="1"/>
      <c r="AGV304" s="1"/>
      <c r="AGW304" s="1"/>
      <c r="AGX304" s="1"/>
      <c r="AGY304" s="1"/>
      <c r="AGZ304" s="1"/>
      <c r="AHA304" s="1"/>
      <c r="AHB304" s="1"/>
      <c r="AHC304" s="1"/>
      <c r="AHD304" s="1"/>
      <c r="AHE304" s="1"/>
      <c r="AHF304" s="1"/>
      <c r="AHG304" s="1"/>
      <c r="AHH304" s="1"/>
      <c r="AHI304" s="1"/>
      <c r="AHJ304" s="1"/>
      <c r="AHK304" s="1"/>
      <c r="AHL304" s="1"/>
      <c r="AHM304" s="1"/>
      <c r="AHN304" s="1"/>
      <c r="AHO304" s="1"/>
      <c r="AHP304" s="1"/>
      <c r="AHQ304" s="1"/>
      <c r="AHR304" s="1"/>
      <c r="AHS304" s="1"/>
      <c r="AHT304" s="1"/>
      <c r="AHU304" s="1"/>
      <c r="AHV304" s="1"/>
      <c r="AHW304" s="1"/>
      <c r="AHX304" s="1"/>
      <c r="AHY304" s="1"/>
      <c r="AHZ304" s="1"/>
      <c r="AIA304" s="1"/>
      <c r="AIB304" s="1"/>
      <c r="AIC304" s="1"/>
      <c r="AID304" s="1"/>
      <c r="AIE304" s="1"/>
      <c r="AIF304" s="1"/>
      <c r="AIG304" s="1"/>
      <c r="AIH304" s="1"/>
      <c r="AII304" s="1"/>
      <c r="AIJ304" s="1"/>
      <c r="AIK304" s="1"/>
      <c r="AIL304" s="1"/>
      <c r="AIM304" s="1"/>
      <c r="AIN304" s="1"/>
      <c r="AIO304" s="1"/>
      <c r="AIP304" s="1"/>
      <c r="AIQ304" s="1"/>
      <c r="AIR304" s="1"/>
      <c r="AIS304" s="1"/>
      <c r="AIT304" s="1"/>
      <c r="AIU304" s="1"/>
      <c r="AIV304" s="1"/>
      <c r="AIW304" s="1"/>
      <c r="AIX304" s="1"/>
      <c r="AIY304" s="1"/>
      <c r="AIZ304" s="1"/>
      <c r="AJA304" s="1"/>
      <c r="AJB304" s="1"/>
      <c r="AJC304" s="1"/>
      <c r="AJD304" s="1"/>
      <c r="AJE304" s="1"/>
      <c r="AJF304" s="1"/>
      <c r="AJG304" s="1"/>
      <c r="AJH304" s="1"/>
      <c r="AJI304" s="1"/>
      <c r="AJJ304" s="1"/>
      <c r="AJK304" s="1"/>
      <c r="AJL304" s="1"/>
      <c r="AJM304" s="1"/>
      <c r="AJN304" s="1"/>
      <c r="AJO304" s="1"/>
      <c r="AJP304" s="1"/>
      <c r="AJQ304" s="1"/>
      <c r="AJR304" s="1"/>
      <c r="AJS304" s="1"/>
      <c r="AJT304" s="1"/>
      <c r="AJU304" s="1"/>
      <c r="AJV304" s="1"/>
      <c r="AJW304" s="1"/>
      <c r="AJX304" s="1"/>
      <c r="AJY304" s="1"/>
      <c r="AJZ304" s="1"/>
      <c r="AKA304" s="1"/>
      <c r="AKB304" s="1"/>
      <c r="AKC304" s="1"/>
      <c r="AKD304" s="1"/>
      <c r="AKE304" s="1"/>
      <c r="AKF304" s="1"/>
      <c r="AKG304" s="1"/>
      <c r="AKH304" s="1"/>
      <c r="AKI304" s="1"/>
      <c r="AKJ304" s="1"/>
      <c r="AKK304" s="1"/>
      <c r="AKL304" s="1"/>
      <c r="AKM304" s="1"/>
      <c r="AKN304" s="1"/>
      <c r="AKO304" s="1"/>
      <c r="AKP304" s="1"/>
      <c r="AKQ304" s="1"/>
      <c r="AKR304" s="1"/>
      <c r="AKS304" s="1"/>
      <c r="AKT304" s="1"/>
      <c r="AKU304" s="1"/>
      <c r="AKV304" s="1"/>
      <c r="AKW304" s="1"/>
      <c r="AKX304" s="1"/>
      <c r="AKY304" s="1"/>
      <c r="AKZ304" s="1"/>
      <c r="ALA304" s="1"/>
      <c r="ALB304" s="1"/>
      <c r="ALC304" s="1"/>
      <c r="ALD304" s="1"/>
      <c r="ALE304" s="1"/>
      <c r="ALF304" s="1"/>
      <c r="ALG304" s="1"/>
      <c r="ALH304" s="1"/>
      <c r="ALI304" s="1"/>
      <c r="ALJ304" s="1"/>
      <c r="ALK304" s="1"/>
      <c r="ALL304" s="1"/>
      <c r="ALM304" s="1"/>
      <c r="ALN304" s="1"/>
      <c r="ALO304" s="1"/>
      <c r="ALP304" s="1"/>
      <c r="ALQ304" s="1"/>
      <c r="ALR304" s="1"/>
      <c r="ALS304" s="1"/>
      <c r="ALT304" s="1"/>
      <c r="ALU304" s="1"/>
      <c r="ALV304" s="1"/>
      <c r="ALW304" s="1"/>
      <c r="ALX304" s="1"/>
      <c r="ALY304" s="1"/>
      <c r="ALZ304" s="1"/>
      <c r="AMA304" s="1"/>
      <c r="AMB304" s="1"/>
      <c r="AMC304" s="1"/>
      <c r="AMD304" s="1"/>
      <c r="AME304" s="1"/>
      <c r="AMF304" s="1"/>
      <c r="AMG304" s="1"/>
      <c r="AMH304" s="1"/>
      <c r="AMI304" s="1"/>
      <c r="AMJ304" s="1"/>
    </row>
    <row r="305" spans="1:1024" s="4" customFormat="1" ht="56.25" x14ac:dyDescent="0.25">
      <c r="A305" s="35">
        <v>297</v>
      </c>
      <c r="B305" s="15" t="s">
        <v>53</v>
      </c>
      <c r="C305" s="13">
        <f t="shared" ref="C305" si="122">SUM(C306:C308)</f>
        <v>59765.723899999997</v>
      </c>
      <c r="D305" s="13">
        <f t="shared" ref="D305:I305" si="123">SUM(D306:D308)</f>
        <v>7541.2838999999994</v>
      </c>
      <c r="E305" s="13">
        <f t="shared" si="123"/>
        <v>8958.99</v>
      </c>
      <c r="F305" s="13">
        <f t="shared" si="123"/>
        <v>10679</v>
      </c>
      <c r="G305" s="13">
        <f t="shared" si="123"/>
        <v>11732</v>
      </c>
      <c r="H305" s="13">
        <f t="shared" si="123"/>
        <v>12202</v>
      </c>
      <c r="I305" s="13">
        <f t="shared" si="123"/>
        <v>8652.4500000000007</v>
      </c>
      <c r="J305" s="13" t="s">
        <v>76</v>
      </c>
    </row>
    <row r="306" spans="1:1024" s="8" customFormat="1" x14ac:dyDescent="0.25">
      <c r="A306" s="35">
        <v>298</v>
      </c>
      <c r="B306" s="3" t="s">
        <v>9</v>
      </c>
      <c r="C306" s="23">
        <f>SUM(D306:I306)</f>
        <v>0</v>
      </c>
      <c r="D306" s="2">
        <v>0</v>
      </c>
      <c r="E306" s="2">
        <v>0</v>
      </c>
      <c r="F306" s="2">
        <v>0</v>
      </c>
      <c r="G306" s="2">
        <v>0</v>
      </c>
      <c r="H306" s="2">
        <v>0</v>
      </c>
      <c r="I306" s="2">
        <v>0</v>
      </c>
      <c r="J306" s="23"/>
    </row>
    <row r="307" spans="1:1024" s="8" customFormat="1" x14ac:dyDescent="0.25">
      <c r="A307" s="35">
        <v>299</v>
      </c>
      <c r="B307" s="3" t="s">
        <v>10</v>
      </c>
      <c r="C307" s="23">
        <f>SUM(D307:I307)</f>
        <v>0</v>
      </c>
      <c r="D307" s="2">
        <v>0</v>
      </c>
      <c r="E307" s="2">
        <v>0</v>
      </c>
      <c r="F307" s="2">
        <v>0</v>
      </c>
      <c r="G307" s="2">
        <v>0</v>
      </c>
      <c r="H307" s="2">
        <v>0</v>
      </c>
      <c r="I307" s="2">
        <v>0</v>
      </c>
      <c r="J307" s="23"/>
    </row>
    <row r="308" spans="1:1024" s="8" customFormat="1" x14ac:dyDescent="0.25">
      <c r="A308" s="35">
        <v>300</v>
      </c>
      <c r="B308" s="3" t="s">
        <v>11</v>
      </c>
      <c r="C308" s="23">
        <f>SUM(D308:I308)</f>
        <v>59765.723899999997</v>
      </c>
      <c r="D308" s="2">
        <f>6938+633.293-30.0091</f>
        <v>7541.2838999999994</v>
      </c>
      <c r="E308" s="2">
        <v>8958.99</v>
      </c>
      <c r="F308" s="2">
        <v>10679</v>
      </c>
      <c r="G308" s="2">
        <v>11732</v>
      </c>
      <c r="H308" s="2">
        <v>12202</v>
      </c>
      <c r="I308" s="2">
        <v>8652.4500000000007</v>
      </c>
      <c r="J308" s="23"/>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c r="JL308" s="1"/>
      <c r="JM308" s="1"/>
      <c r="JN308" s="1"/>
      <c r="JO308" s="1"/>
      <c r="JP308" s="1"/>
      <c r="JQ308" s="1"/>
      <c r="JR308" s="1"/>
      <c r="JS308" s="1"/>
      <c r="JT308" s="1"/>
      <c r="JU308" s="1"/>
      <c r="JV308" s="1"/>
      <c r="JW308" s="1"/>
      <c r="JX308" s="1"/>
      <c r="JY308" s="1"/>
      <c r="JZ308" s="1"/>
      <c r="KA308" s="1"/>
      <c r="KB308" s="1"/>
      <c r="KC308" s="1"/>
      <c r="KD308" s="1"/>
      <c r="KE308" s="1"/>
      <c r="KF308" s="1"/>
      <c r="KG308" s="1"/>
      <c r="KH308" s="1"/>
      <c r="KI308" s="1"/>
      <c r="KJ308" s="1"/>
      <c r="KK308" s="1"/>
      <c r="KL308" s="1"/>
      <c r="KM308" s="1"/>
      <c r="KN308" s="1"/>
      <c r="KO308" s="1"/>
      <c r="KP308" s="1"/>
      <c r="KQ308" s="1"/>
      <c r="KR308" s="1"/>
      <c r="KS308" s="1"/>
      <c r="KT308" s="1"/>
      <c r="KU308" s="1"/>
      <c r="KV308" s="1"/>
      <c r="KW308" s="1"/>
      <c r="KX308" s="1"/>
      <c r="KY308" s="1"/>
      <c r="KZ308" s="1"/>
      <c r="LA308" s="1"/>
      <c r="LB308" s="1"/>
      <c r="LC308" s="1"/>
      <c r="LD308" s="1"/>
      <c r="LE308" s="1"/>
      <c r="LF308" s="1"/>
      <c r="LG308" s="1"/>
      <c r="LH308" s="1"/>
      <c r="LI308" s="1"/>
      <c r="LJ308" s="1"/>
      <c r="LK308" s="1"/>
      <c r="LL308" s="1"/>
      <c r="LM308" s="1"/>
      <c r="LN308" s="1"/>
      <c r="LO308" s="1"/>
      <c r="LP308" s="1"/>
      <c r="LQ308" s="1"/>
      <c r="LR308" s="1"/>
      <c r="LS308" s="1"/>
      <c r="LT308" s="1"/>
      <c r="LU308" s="1"/>
      <c r="LV308" s="1"/>
      <c r="LW308" s="1"/>
      <c r="LX308" s="1"/>
      <c r="LY308" s="1"/>
      <c r="LZ308" s="1"/>
      <c r="MA308" s="1"/>
      <c r="MB308" s="1"/>
      <c r="MC308" s="1"/>
      <c r="MD308" s="1"/>
      <c r="ME308" s="1"/>
      <c r="MF308" s="1"/>
      <c r="MG308" s="1"/>
      <c r="MH308" s="1"/>
      <c r="MI308" s="1"/>
      <c r="MJ308" s="1"/>
      <c r="MK308" s="1"/>
      <c r="ML308" s="1"/>
      <c r="MM308" s="1"/>
      <c r="MN308" s="1"/>
      <c r="MO308" s="1"/>
      <c r="MP308" s="1"/>
      <c r="MQ308" s="1"/>
      <c r="MR308" s="1"/>
      <c r="MS308" s="1"/>
      <c r="MT308" s="1"/>
      <c r="MU308" s="1"/>
      <c r="MV308" s="1"/>
      <c r="MW308" s="1"/>
      <c r="MX308" s="1"/>
      <c r="MY308" s="1"/>
      <c r="MZ308" s="1"/>
      <c r="NA308" s="1"/>
      <c r="NB308" s="1"/>
      <c r="NC308" s="1"/>
      <c r="ND308" s="1"/>
      <c r="NE308" s="1"/>
      <c r="NF308" s="1"/>
      <c r="NG308" s="1"/>
      <c r="NH308" s="1"/>
      <c r="NI308" s="1"/>
      <c r="NJ308" s="1"/>
      <c r="NK308" s="1"/>
      <c r="NL308" s="1"/>
      <c r="NM308" s="1"/>
      <c r="NN308" s="1"/>
      <c r="NO308" s="1"/>
      <c r="NP308" s="1"/>
      <c r="NQ308" s="1"/>
      <c r="NR308" s="1"/>
      <c r="NS308" s="1"/>
      <c r="NT308" s="1"/>
      <c r="NU308" s="1"/>
      <c r="NV308" s="1"/>
      <c r="NW308" s="1"/>
      <c r="NX308" s="1"/>
      <c r="NY308" s="1"/>
      <c r="NZ308" s="1"/>
      <c r="OA308" s="1"/>
      <c r="OB308" s="1"/>
      <c r="OC308" s="1"/>
      <c r="OD308" s="1"/>
      <c r="OE308" s="1"/>
      <c r="OF308" s="1"/>
      <c r="OG308" s="1"/>
      <c r="OH308" s="1"/>
      <c r="OI308" s="1"/>
      <c r="OJ308" s="1"/>
      <c r="OK308" s="1"/>
      <c r="OL308" s="1"/>
      <c r="OM308" s="1"/>
      <c r="ON308" s="1"/>
      <c r="OO308" s="1"/>
      <c r="OP308" s="1"/>
      <c r="OQ308" s="1"/>
      <c r="OR308" s="1"/>
      <c r="OS308" s="1"/>
      <c r="OT308" s="1"/>
      <c r="OU308" s="1"/>
      <c r="OV308" s="1"/>
      <c r="OW308" s="1"/>
      <c r="OX308" s="1"/>
      <c r="OY308" s="1"/>
      <c r="OZ308" s="1"/>
      <c r="PA308" s="1"/>
      <c r="PB308" s="1"/>
      <c r="PC308" s="1"/>
      <c r="PD308" s="1"/>
      <c r="PE308" s="1"/>
      <c r="PF308" s="1"/>
      <c r="PG308" s="1"/>
      <c r="PH308" s="1"/>
      <c r="PI308" s="1"/>
      <c r="PJ308" s="1"/>
      <c r="PK308" s="1"/>
      <c r="PL308" s="1"/>
      <c r="PM308" s="1"/>
      <c r="PN308" s="1"/>
      <c r="PO308" s="1"/>
      <c r="PP308" s="1"/>
      <c r="PQ308" s="1"/>
      <c r="PR308" s="1"/>
      <c r="PS308" s="1"/>
      <c r="PT308" s="1"/>
      <c r="PU308" s="1"/>
      <c r="PV308" s="1"/>
      <c r="PW308" s="1"/>
      <c r="PX308" s="1"/>
      <c r="PY308" s="1"/>
      <c r="PZ308" s="1"/>
      <c r="QA308" s="1"/>
      <c r="QB308" s="1"/>
      <c r="QC308" s="1"/>
      <c r="QD308" s="1"/>
      <c r="QE308" s="1"/>
      <c r="QF308" s="1"/>
      <c r="QG308" s="1"/>
      <c r="QH308" s="1"/>
      <c r="QI308" s="1"/>
      <c r="QJ308" s="1"/>
      <c r="QK308" s="1"/>
      <c r="QL308" s="1"/>
      <c r="QM308" s="1"/>
      <c r="QN308" s="1"/>
      <c r="QO308" s="1"/>
      <c r="QP308" s="1"/>
      <c r="QQ308" s="1"/>
      <c r="QR308" s="1"/>
      <c r="QS308" s="1"/>
      <c r="QT308" s="1"/>
      <c r="QU308" s="1"/>
      <c r="QV308" s="1"/>
      <c r="QW308" s="1"/>
      <c r="QX308" s="1"/>
      <c r="QY308" s="1"/>
      <c r="QZ308" s="1"/>
      <c r="RA308" s="1"/>
      <c r="RB308" s="1"/>
      <c r="RC308" s="1"/>
      <c r="RD308" s="1"/>
      <c r="RE308" s="1"/>
      <c r="RF308" s="1"/>
      <c r="RG308" s="1"/>
      <c r="RH308" s="1"/>
      <c r="RI308" s="1"/>
      <c r="RJ308" s="1"/>
      <c r="RK308" s="1"/>
      <c r="RL308" s="1"/>
      <c r="RM308" s="1"/>
      <c r="RN308" s="1"/>
      <c r="RO308" s="1"/>
      <c r="RP308" s="1"/>
      <c r="RQ308" s="1"/>
      <c r="RR308" s="1"/>
      <c r="RS308" s="1"/>
      <c r="RT308" s="1"/>
      <c r="RU308" s="1"/>
      <c r="RV308" s="1"/>
      <c r="RW308" s="1"/>
      <c r="RX308" s="1"/>
      <c r="RY308" s="1"/>
      <c r="RZ308" s="1"/>
      <c r="SA308" s="1"/>
      <c r="SB308" s="1"/>
      <c r="SC308" s="1"/>
      <c r="SD308" s="1"/>
      <c r="SE308" s="1"/>
      <c r="SF308" s="1"/>
      <c r="SG308" s="1"/>
      <c r="SH308" s="1"/>
      <c r="SI308" s="1"/>
      <c r="SJ308" s="1"/>
      <c r="SK308" s="1"/>
      <c r="SL308" s="1"/>
      <c r="SM308" s="1"/>
      <c r="SN308" s="1"/>
      <c r="SO308" s="1"/>
      <c r="SP308" s="1"/>
      <c r="SQ308" s="1"/>
      <c r="SR308" s="1"/>
      <c r="SS308" s="1"/>
      <c r="ST308" s="1"/>
      <c r="SU308" s="1"/>
      <c r="SV308" s="1"/>
      <c r="SW308" s="1"/>
      <c r="SX308" s="1"/>
      <c r="SY308" s="1"/>
      <c r="SZ308" s="1"/>
      <c r="TA308" s="1"/>
      <c r="TB308" s="1"/>
      <c r="TC308" s="1"/>
      <c r="TD308" s="1"/>
      <c r="TE308" s="1"/>
      <c r="TF308" s="1"/>
      <c r="TG308" s="1"/>
      <c r="TH308" s="1"/>
      <c r="TI308" s="1"/>
      <c r="TJ308" s="1"/>
      <c r="TK308" s="1"/>
      <c r="TL308" s="1"/>
      <c r="TM308" s="1"/>
      <c r="TN308" s="1"/>
      <c r="TO308" s="1"/>
      <c r="TP308" s="1"/>
      <c r="TQ308" s="1"/>
      <c r="TR308" s="1"/>
      <c r="TS308" s="1"/>
      <c r="TT308" s="1"/>
      <c r="TU308" s="1"/>
      <c r="TV308" s="1"/>
      <c r="TW308" s="1"/>
      <c r="TX308" s="1"/>
      <c r="TY308" s="1"/>
      <c r="TZ308" s="1"/>
      <c r="UA308" s="1"/>
      <c r="UB308" s="1"/>
      <c r="UC308" s="1"/>
      <c r="UD308" s="1"/>
      <c r="UE308" s="1"/>
      <c r="UF308" s="1"/>
      <c r="UG308" s="1"/>
      <c r="UH308" s="1"/>
      <c r="UI308" s="1"/>
      <c r="UJ308" s="1"/>
      <c r="UK308" s="1"/>
      <c r="UL308" s="1"/>
      <c r="UM308" s="1"/>
      <c r="UN308" s="1"/>
      <c r="UO308" s="1"/>
      <c r="UP308" s="1"/>
      <c r="UQ308" s="1"/>
      <c r="UR308" s="1"/>
      <c r="US308" s="1"/>
      <c r="UT308" s="1"/>
      <c r="UU308" s="1"/>
      <c r="UV308" s="1"/>
      <c r="UW308" s="1"/>
      <c r="UX308" s="1"/>
      <c r="UY308" s="1"/>
      <c r="UZ308" s="1"/>
      <c r="VA308" s="1"/>
      <c r="VB308" s="1"/>
      <c r="VC308" s="1"/>
      <c r="VD308" s="1"/>
      <c r="VE308" s="1"/>
      <c r="VF308" s="1"/>
      <c r="VG308" s="1"/>
      <c r="VH308" s="1"/>
      <c r="VI308" s="1"/>
      <c r="VJ308" s="1"/>
      <c r="VK308" s="1"/>
      <c r="VL308" s="1"/>
      <c r="VM308" s="1"/>
      <c r="VN308" s="1"/>
      <c r="VO308" s="1"/>
      <c r="VP308" s="1"/>
      <c r="VQ308" s="1"/>
      <c r="VR308" s="1"/>
      <c r="VS308" s="1"/>
      <c r="VT308" s="1"/>
      <c r="VU308" s="1"/>
      <c r="VV308" s="1"/>
      <c r="VW308" s="1"/>
      <c r="VX308" s="1"/>
      <c r="VY308" s="1"/>
      <c r="VZ308" s="1"/>
      <c r="WA308" s="1"/>
      <c r="WB308" s="1"/>
      <c r="WC308" s="1"/>
      <c r="WD308" s="1"/>
      <c r="WE308" s="1"/>
      <c r="WF308" s="1"/>
      <c r="WG308" s="1"/>
      <c r="WH308" s="1"/>
      <c r="WI308" s="1"/>
      <c r="WJ308" s="1"/>
      <c r="WK308" s="1"/>
      <c r="WL308" s="1"/>
      <c r="WM308" s="1"/>
      <c r="WN308" s="1"/>
      <c r="WO308" s="1"/>
      <c r="WP308" s="1"/>
      <c r="WQ308" s="1"/>
      <c r="WR308" s="1"/>
      <c r="WS308" s="1"/>
      <c r="WT308" s="1"/>
      <c r="WU308" s="1"/>
      <c r="WV308" s="1"/>
      <c r="WW308" s="1"/>
      <c r="WX308" s="1"/>
      <c r="WY308" s="1"/>
      <c r="WZ308" s="1"/>
      <c r="XA308" s="1"/>
      <c r="XB308" s="1"/>
      <c r="XC308" s="1"/>
      <c r="XD308" s="1"/>
      <c r="XE308" s="1"/>
      <c r="XF308" s="1"/>
      <c r="XG308" s="1"/>
      <c r="XH308" s="1"/>
      <c r="XI308" s="1"/>
      <c r="XJ308" s="1"/>
      <c r="XK308" s="1"/>
      <c r="XL308" s="1"/>
      <c r="XM308" s="1"/>
      <c r="XN308" s="1"/>
      <c r="XO308" s="1"/>
      <c r="XP308" s="1"/>
      <c r="XQ308" s="1"/>
      <c r="XR308" s="1"/>
      <c r="XS308" s="1"/>
      <c r="XT308" s="1"/>
      <c r="XU308" s="1"/>
      <c r="XV308" s="1"/>
      <c r="XW308" s="1"/>
      <c r="XX308" s="1"/>
      <c r="XY308" s="1"/>
      <c r="XZ308" s="1"/>
      <c r="YA308" s="1"/>
      <c r="YB308" s="1"/>
      <c r="YC308" s="1"/>
      <c r="YD308" s="1"/>
      <c r="YE308" s="1"/>
      <c r="YF308" s="1"/>
      <c r="YG308" s="1"/>
      <c r="YH308" s="1"/>
      <c r="YI308" s="1"/>
      <c r="YJ308" s="1"/>
      <c r="YK308" s="1"/>
      <c r="YL308" s="1"/>
      <c r="YM308" s="1"/>
      <c r="YN308" s="1"/>
      <c r="YO308" s="1"/>
      <c r="YP308" s="1"/>
      <c r="YQ308" s="1"/>
      <c r="YR308" s="1"/>
      <c r="YS308" s="1"/>
      <c r="YT308" s="1"/>
      <c r="YU308" s="1"/>
      <c r="YV308" s="1"/>
      <c r="YW308" s="1"/>
      <c r="YX308" s="1"/>
      <c r="YY308" s="1"/>
      <c r="YZ308" s="1"/>
      <c r="ZA308" s="1"/>
      <c r="ZB308" s="1"/>
      <c r="ZC308" s="1"/>
      <c r="ZD308" s="1"/>
      <c r="ZE308" s="1"/>
      <c r="ZF308" s="1"/>
      <c r="ZG308" s="1"/>
      <c r="ZH308" s="1"/>
      <c r="ZI308" s="1"/>
      <c r="ZJ308" s="1"/>
      <c r="ZK308" s="1"/>
      <c r="ZL308" s="1"/>
      <c r="ZM308" s="1"/>
      <c r="ZN308" s="1"/>
      <c r="ZO308" s="1"/>
      <c r="ZP308" s="1"/>
      <c r="ZQ308" s="1"/>
      <c r="ZR308" s="1"/>
      <c r="ZS308" s="1"/>
      <c r="ZT308" s="1"/>
      <c r="ZU308" s="1"/>
      <c r="ZV308" s="1"/>
      <c r="ZW308" s="1"/>
      <c r="ZX308" s="1"/>
      <c r="ZY308" s="1"/>
      <c r="ZZ308" s="1"/>
      <c r="AAA308" s="1"/>
      <c r="AAB308" s="1"/>
      <c r="AAC308" s="1"/>
      <c r="AAD308" s="1"/>
      <c r="AAE308" s="1"/>
      <c r="AAF308" s="1"/>
      <c r="AAG308" s="1"/>
      <c r="AAH308" s="1"/>
      <c r="AAI308" s="1"/>
      <c r="AAJ308" s="1"/>
      <c r="AAK308" s="1"/>
      <c r="AAL308" s="1"/>
      <c r="AAM308" s="1"/>
      <c r="AAN308" s="1"/>
      <c r="AAO308" s="1"/>
      <c r="AAP308" s="1"/>
      <c r="AAQ308" s="1"/>
      <c r="AAR308" s="1"/>
      <c r="AAS308" s="1"/>
      <c r="AAT308" s="1"/>
      <c r="AAU308" s="1"/>
      <c r="AAV308" s="1"/>
      <c r="AAW308" s="1"/>
      <c r="AAX308" s="1"/>
      <c r="AAY308" s="1"/>
      <c r="AAZ308" s="1"/>
      <c r="ABA308" s="1"/>
      <c r="ABB308" s="1"/>
      <c r="ABC308" s="1"/>
      <c r="ABD308" s="1"/>
      <c r="ABE308" s="1"/>
      <c r="ABF308" s="1"/>
      <c r="ABG308" s="1"/>
      <c r="ABH308" s="1"/>
      <c r="ABI308" s="1"/>
      <c r="ABJ308" s="1"/>
      <c r="ABK308" s="1"/>
      <c r="ABL308" s="1"/>
      <c r="ABM308" s="1"/>
      <c r="ABN308" s="1"/>
      <c r="ABO308" s="1"/>
      <c r="ABP308" s="1"/>
      <c r="ABQ308" s="1"/>
      <c r="ABR308" s="1"/>
      <c r="ABS308" s="1"/>
      <c r="ABT308" s="1"/>
      <c r="ABU308" s="1"/>
      <c r="ABV308" s="1"/>
      <c r="ABW308" s="1"/>
      <c r="ABX308" s="1"/>
      <c r="ABY308" s="1"/>
      <c r="ABZ308" s="1"/>
      <c r="ACA308" s="1"/>
      <c r="ACB308" s="1"/>
      <c r="ACC308" s="1"/>
      <c r="ACD308" s="1"/>
      <c r="ACE308" s="1"/>
      <c r="ACF308" s="1"/>
      <c r="ACG308" s="1"/>
      <c r="ACH308" s="1"/>
      <c r="ACI308" s="1"/>
      <c r="ACJ308" s="1"/>
      <c r="ACK308" s="1"/>
      <c r="ACL308" s="1"/>
      <c r="ACM308" s="1"/>
      <c r="ACN308" s="1"/>
      <c r="ACO308" s="1"/>
      <c r="ACP308" s="1"/>
      <c r="ACQ308" s="1"/>
      <c r="ACR308" s="1"/>
      <c r="ACS308" s="1"/>
      <c r="ACT308" s="1"/>
      <c r="ACU308" s="1"/>
      <c r="ACV308" s="1"/>
      <c r="ACW308" s="1"/>
      <c r="ACX308" s="1"/>
      <c r="ACY308" s="1"/>
      <c r="ACZ308" s="1"/>
      <c r="ADA308" s="1"/>
      <c r="ADB308" s="1"/>
      <c r="ADC308" s="1"/>
      <c r="ADD308" s="1"/>
      <c r="ADE308" s="1"/>
      <c r="ADF308" s="1"/>
      <c r="ADG308" s="1"/>
      <c r="ADH308" s="1"/>
      <c r="ADI308" s="1"/>
      <c r="ADJ308" s="1"/>
      <c r="ADK308" s="1"/>
      <c r="ADL308" s="1"/>
      <c r="ADM308" s="1"/>
      <c r="ADN308" s="1"/>
      <c r="ADO308" s="1"/>
      <c r="ADP308" s="1"/>
      <c r="ADQ308" s="1"/>
      <c r="ADR308" s="1"/>
      <c r="ADS308" s="1"/>
      <c r="ADT308" s="1"/>
      <c r="ADU308" s="1"/>
      <c r="ADV308" s="1"/>
      <c r="ADW308" s="1"/>
      <c r="ADX308" s="1"/>
      <c r="ADY308" s="1"/>
      <c r="ADZ308" s="1"/>
      <c r="AEA308" s="1"/>
      <c r="AEB308" s="1"/>
      <c r="AEC308" s="1"/>
      <c r="AED308" s="1"/>
      <c r="AEE308" s="1"/>
      <c r="AEF308" s="1"/>
      <c r="AEG308" s="1"/>
      <c r="AEH308" s="1"/>
      <c r="AEI308" s="1"/>
      <c r="AEJ308" s="1"/>
      <c r="AEK308" s="1"/>
      <c r="AEL308" s="1"/>
      <c r="AEM308" s="1"/>
      <c r="AEN308" s="1"/>
      <c r="AEO308" s="1"/>
      <c r="AEP308" s="1"/>
      <c r="AEQ308" s="1"/>
      <c r="AER308" s="1"/>
      <c r="AES308" s="1"/>
      <c r="AET308" s="1"/>
      <c r="AEU308" s="1"/>
      <c r="AEV308" s="1"/>
      <c r="AEW308" s="1"/>
      <c r="AEX308" s="1"/>
      <c r="AEY308" s="1"/>
      <c r="AEZ308" s="1"/>
      <c r="AFA308" s="1"/>
      <c r="AFB308" s="1"/>
      <c r="AFC308" s="1"/>
      <c r="AFD308" s="1"/>
      <c r="AFE308" s="1"/>
      <c r="AFF308" s="1"/>
      <c r="AFG308" s="1"/>
      <c r="AFH308" s="1"/>
      <c r="AFI308" s="1"/>
      <c r="AFJ308" s="1"/>
      <c r="AFK308" s="1"/>
      <c r="AFL308" s="1"/>
      <c r="AFM308" s="1"/>
      <c r="AFN308" s="1"/>
      <c r="AFO308" s="1"/>
      <c r="AFP308" s="1"/>
      <c r="AFQ308" s="1"/>
      <c r="AFR308" s="1"/>
      <c r="AFS308" s="1"/>
      <c r="AFT308" s="1"/>
      <c r="AFU308" s="1"/>
      <c r="AFV308" s="1"/>
      <c r="AFW308" s="1"/>
      <c r="AFX308" s="1"/>
      <c r="AFY308" s="1"/>
      <c r="AFZ308" s="1"/>
      <c r="AGA308" s="1"/>
      <c r="AGB308" s="1"/>
      <c r="AGC308" s="1"/>
      <c r="AGD308" s="1"/>
      <c r="AGE308" s="1"/>
      <c r="AGF308" s="1"/>
      <c r="AGG308" s="1"/>
      <c r="AGH308" s="1"/>
      <c r="AGI308" s="1"/>
      <c r="AGJ308" s="1"/>
      <c r="AGK308" s="1"/>
      <c r="AGL308" s="1"/>
      <c r="AGM308" s="1"/>
      <c r="AGN308" s="1"/>
      <c r="AGO308" s="1"/>
      <c r="AGP308" s="1"/>
      <c r="AGQ308" s="1"/>
      <c r="AGR308" s="1"/>
      <c r="AGS308" s="1"/>
      <c r="AGT308" s="1"/>
      <c r="AGU308" s="1"/>
      <c r="AGV308" s="1"/>
      <c r="AGW308" s="1"/>
      <c r="AGX308" s="1"/>
      <c r="AGY308" s="1"/>
      <c r="AGZ308" s="1"/>
      <c r="AHA308" s="1"/>
      <c r="AHB308" s="1"/>
      <c r="AHC308" s="1"/>
      <c r="AHD308" s="1"/>
      <c r="AHE308" s="1"/>
      <c r="AHF308" s="1"/>
      <c r="AHG308" s="1"/>
      <c r="AHH308" s="1"/>
      <c r="AHI308" s="1"/>
      <c r="AHJ308" s="1"/>
      <c r="AHK308" s="1"/>
      <c r="AHL308" s="1"/>
      <c r="AHM308" s="1"/>
      <c r="AHN308" s="1"/>
      <c r="AHO308" s="1"/>
      <c r="AHP308" s="1"/>
      <c r="AHQ308" s="1"/>
      <c r="AHR308" s="1"/>
      <c r="AHS308" s="1"/>
      <c r="AHT308" s="1"/>
      <c r="AHU308" s="1"/>
      <c r="AHV308" s="1"/>
      <c r="AHW308" s="1"/>
      <c r="AHX308" s="1"/>
      <c r="AHY308" s="1"/>
      <c r="AHZ308" s="1"/>
      <c r="AIA308" s="1"/>
      <c r="AIB308" s="1"/>
      <c r="AIC308" s="1"/>
      <c r="AID308" s="1"/>
      <c r="AIE308" s="1"/>
      <c r="AIF308" s="1"/>
      <c r="AIG308" s="1"/>
      <c r="AIH308" s="1"/>
      <c r="AII308" s="1"/>
      <c r="AIJ308" s="1"/>
      <c r="AIK308" s="1"/>
      <c r="AIL308" s="1"/>
      <c r="AIM308" s="1"/>
      <c r="AIN308" s="1"/>
      <c r="AIO308" s="1"/>
      <c r="AIP308" s="1"/>
      <c r="AIQ308" s="1"/>
      <c r="AIR308" s="1"/>
      <c r="AIS308" s="1"/>
      <c r="AIT308" s="1"/>
      <c r="AIU308" s="1"/>
      <c r="AIV308" s="1"/>
      <c r="AIW308" s="1"/>
      <c r="AIX308" s="1"/>
      <c r="AIY308" s="1"/>
      <c r="AIZ308" s="1"/>
      <c r="AJA308" s="1"/>
      <c r="AJB308" s="1"/>
      <c r="AJC308" s="1"/>
      <c r="AJD308" s="1"/>
      <c r="AJE308" s="1"/>
      <c r="AJF308" s="1"/>
      <c r="AJG308" s="1"/>
      <c r="AJH308" s="1"/>
      <c r="AJI308" s="1"/>
      <c r="AJJ308" s="1"/>
      <c r="AJK308" s="1"/>
      <c r="AJL308" s="1"/>
      <c r="AJM308" s="1"/>
      <c r="AJN308" s="1"/>
      <c r="AJO308" s="1"/>
      <c r="AJP308" s="1"/>
      <c r="AJQ308" s="1"/>
      <c r="AJR308" s="1"/>
      <c r="AJS308" s="1"/>
      <c r="AJT308" s="1"/>
      <c r="AJU308" s="1"/>
      <c r="AJV308" s="1"/>
      <c r="AJW308" s="1"/>
      <c r="AJX308" s="1"/>
      <c r="AJY308" s="1"/>
      <c r="AJZ308" s="1"/>
      <c r="AKA308" s="1"/>
      <c r="AKB308" s="1"/>
      <c r="AKC308" s="1"/>
      <c r="AKD308" s="1"/>
      <c r="AKE308" s="1"/>
      <c r="AKF308" s="1"/>
      <c r="AKG308" s="1"/>
      <c r="AKH308" s="1"/>
      <c r="AKI308" s="1"/>
      <c r="AKJ308" s="1"/>
      <c r="AKK308" s="1"/>
      <c r="AKL308" s="1"/>
      <c r="AKM308" s="1"/>
      <c r="AKN308" s="1"/>
      <c r="AKO308" s="1"/>
      <c r="AKP308" s="1"/>
      <c r="AKQ308" s="1"/>
      <c r="AKR308" s="1"/>
      <c r="AKS308" s="1"/>
      <c r="AKT308" s="1"/>
      <c r="AKU308" s="1"/>
      <c r="AKV308" s="1"/>
      <c r="AKW308" s="1"/>
      <c r="AKX308" s="1"/>
      <c r="AKY308" s="1"/>
      <c r="AKZ308" s="1"/>
      <c r="ALA308" s="1"/>
      <c r="ALB308" s="1"/>
      <c r="ALC308" s="1"/>
      <c r="ALD308" s="1"/>
      <c r="ALE308" s="1"/>
      <c r="ALF308" s="1"/>
      <c r="ALG308" s="1"/>
      <c r="ALH308" s="1"/>
      <c r="ALI308" s="1"/>
      <c r="ALJ308" s="1"/>
      <c r="ALK308" s="1"/>
      <c r="ALL308" s="1"/>
      <c r="ALM308" s="1"/>
      <c r="ALN308" s="1"/>
      <c r="ALO308" s="1"/>
      <c r="ALP308" s="1"/>
      <c r="ALQ308" s="1"/>
      <c r="ALR308" s="1"/>
      <c r="ALS308" s="1"/>
      <c r="ALT308" s="1"/>
      <c r="ALU308" s="1"/>
      <c r="ALV308" s="1"/>
      <c r="ALW308" s="1"/>
      <c r="ALX308" s="1"/>
      <c r="ALY308" s="1"/>
      <c r="ALZ308" s="1"/>
      <c r="AMA308" s="1"/>
      <c r="AMB308" s="1"/>
      <c r="AMC308" s="1"/>
      <c r="AMD308" s="1"/>
      <c r="AME308" s="1"/>
      <c r="AMF308" s="1"/>
      <c r="AMG308" s="1"/>
      <c r="AMH308" s="1"/>
      <c r="AMI308" s="1"/>
      <c r="AMJ308" s="1"/>
    </row>
    <row r="309" spans="1:1024" s="4" customFormat="1" ht="56.25" x14ac:dyDescent="0.25">
      <c r="A309" s="35">
        <v>301</v>
      </c>
      <c r="B309" s="15" t="s">
        <v>54</v>
      </c>
      <c r="C309" s="13">
        <f t="shared" ref="C309" si="124">SUM(C310:C312)</f>
        <v>638904.0445800001</v>
      </c>
      <c r="D309" s="13">
        <f t="shared" ref="D309:E309" si="125">SUM(D310:D312)</f>
        <v>73656.704580000005</v>
      </c>
      <c r="E309" s="13">
        <f t="shared" si="125"/>
        <v>88754.02</v>
      </c>
      <c r="F309" s="13">
        <f>SUM(F310:F312)</f>
        <v>120554.8</v>
      </c>
      <c r="G309" s="13">
        <f>SUM(G310:G312)</f>
        <v>131462.6</v>
      </c>
      <c r="H309" s="13">
        <f t="shared" ref="H309:I309" si="126">SUM(H310:H312)</f>
        <v>136352</v>
      </c>
      <c r="I309" s="13">
        <f t="shared" si="126"/>
        <v>88123.92</v>
      </c>
      <c r="J309" s="13" t="s">
        <v>76</v>
      </c>
    </row>
    <row r="310" spans="1:1024" s="8" customFormat="1" x14ac:dyDescent="0.25">
      <c r="A310" s="35">
        <v>302</v>
      </c>
      <c r="B310" s="5" t="s">
        <v>9</v>
      </c>
      <c r="C310" s="23">
        <f>SUM(D310:I310)</f>
        <v>0</v>
      </c>
      <c r="D310" s="2">
        <v>0</v>
      </c>
      <c r="E310" s="2">
        <v>0</v>
      </c>
      <c r="F310" s="2">
        <v>0</v>
      </c>
      <c r="G310" s="2">
        <v>0</v>
      </c>
      <c r="H310" s="2">
        <v>0</v>
      </c>
      <c r="I310" s="2">
        <v>0</v>
      </c>
      <c r="J310" s="23"/>
    </row>
    <row r="311" spans="1:1024" s="8" customFormat="1" x14ac:dyDescent="0.25">
      <c r="A311" s="35">
        <v>303</v>
      </c>
      <c r="B311" s="5" t="s">
        <v>10</v>
      </c>
      <c r="C311" s="23">
        <f>SUM(D311:I311)</f>
        <v>0</v>
      </c>
      <c r="D311" s="2">
        <v>0</v>
      </c>
      <c r="E311" s="2">
        <v>0</v>
      </c>
      <c r="F311" s="2">
        <v>0</v>
      </c>
      <c r="G311" s="2">
        <v>0</v>
      </c>
      <c r="H311" s="2">
        <v>0</v>
      </c>
      <c r="I311" s="2">
        <v>0</v>
      </c>
      <c r="J311" s="23"/>
    </row>
    <row r="312" spans="1:1024" s="8" customFormat="1" x14ac:dyDescent="0.25">
      <c r="A312" s="35">
        <v>304</v>
      </c>
      <c r="B312" s="5" t="s">
        <v>11</v>
      </c>
      <c r="C312" s="23">
        <f>SUM(D312:I312)</f>
        <v>638904.0445800001</v>
      </c>
      <c r="D312" s="2">
        <f>69078.586+233.65858+4894.24-549.78</f>
        <v>73656.704580000005</v>
      </c>
      <c r="E312" s="2">
        <v>88754.02</v>
      </c>
      <c r="F312" s="2">
        <v>120554.8</v>
      </c>
      <c r="G312" s="2">
        <v>131462.6</v>
      </c>
      <c r="H312" s="2">
        <v>136352</v>
      </c>
      <c r="I312" s="2">
        <v>88123.92</v>
      </c>
      <c r="J312" s="23"/>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c r="JL312" s="1"/>
      <c r="JM312" s="1"/>
      <c r="JN312" s="1"/>
      <c r="JO312" s="1"/>
      <c r="JP312" s="1"/>
      <c r="JQ312" s="1"/>
      <c r="JR312" s="1"/>
      <c r="JS312" s="1"/>
      <c r="JT312" s="1"/>
      <c r="JU312" s="1"/>
      <c r="JV312" s="1"/>
      <c r="JW312" s="1"/>
      <c r="JX312" s="1"/>
      <c r="JY312" s="1"/>
      <c r="JZ312" s="1"/>
      <c r="KA312" s="1"/>
      <c r="KB312" s="1"/>
      <c r="KC312" s="1"/>
      <c r="KD312" s="1"/>
      <c r="KE312" s="1"/>
      <c r="KF312" s="1"/>
      <c r="KG312" s="1"/>
      <c r="KH312" s="1"/>
      <c r="KI312" s="1"/>
      <c r="KJ312" s="1"/>
      <c r="KK312" s="1"/>
      <c r="KL312" s="1"/>
      <c r="KM312" s="1"/>
      <c r="KN312" s="1"/>
      <c r="KO312" s="1"/>
      <c r="KP312" s="1"/>
      <c r="KQ312" s="1"/>
      <c r="KR312" s="1"/>
      <c r="KS312" s="1"/>
      <c r="KT312" s="1"/>
      <c r="KU312" s="1"/>
      <c r="KV312" s="1"/>
      <c r="KW312" s="1"/>
      <c r="KX312" s="1"/>
      <c r="KY312" s="1"/>
      <c r="KZ312" s="1"/>
      <c r="LA312" s="1"/>
      <c r="LB312" s="1"/>
      <c r="LC312" s="1"/>
      <c r="LD312" s="1"/>
      <c r="LE312" s="1"/>
      <c r="LF312" s="1"/>
      <c r="LG312" s="1"/>
      <c r="LH312" s="1"/>
      <c r="LI312" s="1"/>
      <c r="LJ312" s="1"/>
      <c r="LK312" s="1"/>
      <c r="LL312" s="1"/>
      <c r="LM312" s="1"/>
      <c r="LN312" s="1"/>
      <c r="LO312" s="1"/>
      <c r="LP312" s="1"/>
      <c r="LQ312" s="1"/>
      <c r="LR312" s="1"/>
      <c r="LS312" s="1"/>
      <c r="LT312" s="1"/>
      <c r="LU312" s="1"/>
      <c r="LV312" s="1"/>
      <c r="LW312" s="1"/>
      <c r="LX312" s="1"/>
      <c r="LY312" s="1"/>
      <c r="LZ312" s="1"/>
      <c r="MA312" s="1"/>
      <c r="MB312" s="1"/>
      <c r="MC312" s="1"/>
      <c r="MD312" s="1"/>
      <c r="ME312" s="1"/>
      <c r="MF312" s="1"/>
      <c r="MG312" s="1"/>
      <c r="MH312" s="1"/>
      <c r="MI312" s="1"/>
      <c r="MJ312" s="1"/>
      <c r="MK312" s="1"/>
      <c r="ML312" s="1"/>
      <c r="MM312" s="1"/>
      <c r="MN312" s="1"/>
      <c r="MO312" s="1"/>
      <c r="MP312" s="1"/>
      <c r="MQ312" s="1"/>
      <c r="MR312" s="1"/>
      <c r="MS312" s="1"/>
      <c r="MT312" s="1"/>
      <c r="MU312" s="1"/>
      <c r="MV312" s="1"/>
      <c r="MW312" s="1"/>
      <c r="MX312" s="1"/>
      <c r="MY312" s="1"/>
      <c r="MZ312" s="1"/>
      <c r="NA312" s="1"/>
      <c r="NB312" s="1"/>
      <c r="NC312" s="1"/>
      <c r="ND312" s="1"/>
      <c r="NE312" s="1"/>
      <c r="NF312" s="1"/>
      <c r="NG312" s="1"/>
      <c r="NH312" s="1"/>
      <c r="NI312" s="1"/>
      <c r="NJ312" s="1"/>
      <c r="NK312" s="1"/>
      <c r="NL312" s="1"/>
      <c r="NM312" s="1"/>
      <c r="NN312" s="1"/>
      <c r="NO312" s="1"/>
      <c r="NP312" s="1"/>
      <c r="NQ312" s="1"/>
      <c r="NR312" s="1"/>
      <c r="NS312" s="1"/>
      <c r="NT312" s="1"/>
      <c r="NU312" s="1"/>
      <c r="NV312" s="1"/>
      <c r="NW312" s="1"/>
      <c r="NX312" s="1"/>
      <c r="NY312" s="1"/>
      <c r="NZ312" s="1"/>
      <c r="OA312" s="1"/>
      <c r="OB312" s="1"/>
      <c r="OC312" s="1"/>
      <c r="OD312" s="1"/>
      <c r="OE312" s="1"/>
      <c r="OF312" s="1"/>
      <c r="OG312" s="1"/>
      <c r="OH312" s="1"/>
      <c r="OI312" s="1"/>
      <c r="OJ312" s="1"/>
      <c r="OK312" s="1"/>
      <c r="OL312" s="1"/>
      <c r="OM312" s="1"/>
      <c r="ON312" s="1"/>
      <c r="OO312" s="1"/>
      <c r="OP312" s="1"/>
      <c r="OQ312" s="1"/>
      <c r="OR312" s="1"/>
      <c r="OS312" s="1"/>
      <c r="OT312" s="1"/>
      <c r="OU312" s="1"/>
      <c r="OV312" s="1"/>
      <c r="OW312" s="1"/>
      <c r="OX312" s="1"/>
      <c r="OY312" s="1"/>
      <c r="OZ312" s="1"/>
      <c r="PA312" s="1"/>
      <c r="PB312" s="1"/>
      <c r="PC312" s="1"/>
      <c r="PD312" s="1"/>
      <c r="PE312" s="1"/>
      <c r="PF312" s="1"/>
      <c r="PG312" s="1"/>
      <c r="PH312" s="1"/>
      <c r="PI312" s="1"/>
      <c r="PJ312" s="1"/>
      <c r="PK312" s="1"/>
      <c r="PL312" s="1"/>
      <c r="PM312" s="1"/>
      <c r="PN312" s="1"/>
      <c r="PO312" s="1"/>
      <c r="PP312" s="1"/>
      <c r="PQ312" s="1"/>
      <c r="PR312" s="1"/>
      <c r="PS312" s="1"/>
      <c r="PT312" s="1"/>
      <c r="PU312" s="1"/>
      <c r="PV312" s="1"/>
      <c r="PW312" s="1"/>
      <c r="PX312" s="1"/>
      <c r="PY312" s="1"/>
      <c r="PZ312" s="1"/>
      <c r="QA312" s="1"/>
      <c r="QB312" s="1"/>
      <c r="QC312" s="1"/>
      <c r="QD312" s="1"/>
      <c r="QE312" s="1"/>
      <c r="QF312" s="1"/>
      <c r="QG312" s="1"/>
      <c r="QH312" s="1"/>
      <c r="QI312" s="1"/>
      <c r="QJ312" s="1"/>
      <c r="QK312" s="1"/>
      <c r="QL312" s="1"/>
      <c r="QM312" s="1"/>
      <c r="QN312" s="1"/>
      <c r="QO312" s="1"/>
      <c r="QP312" s="1"/>
      <c r="QQ312" s="1"/>
      <c r="QR312" s="1"/>
      <c r="QS312" s="1"/>
      <c r="QT312" s="1"/>
      <c r="QU312" s="1"/>
      <c r="QV312" s="1"/>
      <c r="QW312" s="1"/>
      <c r="QX312" s="1"/>
      <c r="QY312" s="1"/>
      <c r="QZ312" s="1"/>
      <c r="RA312" s="1"/>
      <c r="RB312" s="1"/>
      <c r="RC312" s="1"/>
      <c r="RD312" s="1"/>
      <c r="RE312" s="1"/>
      <c r="RF312" s="1"/>
      <c r="RG312" s="1"/>
      <c r="RH312" s="1"/>
      <c r="RI312" s="1"/>
      <c r="RJ312" s="1"/>
      <c r="RK312" s="1"/>
      <c r="RL312" s="1"/>
      <c r="RM312" s="1"/>
      <c r="RN312" s="1"/>
      <c r="RO312" s="1"/>
      <c r="RP312" s="1"/>
      <c r="RQ312" s="1"/>
      <c r="RR312" s="1"/>
      <c r="RS312" s="1"/>
      <c r="RT312" s="1"/>
      <c r="RU312" s="1"/>
      <c r="RV312" s="1"/>
      <c r="RW312" s="1"/>
      <c r="RX312" s="1"/>
      <c r="RY312" s="1"/>
      <c r="RZ312" s="1"/>
      <c r="SA312" s="1"/>
      <c r="SB312" s="1"/>
      <c r="SC312" s="1"/>
      <c r="SD312" s="1"/>
      <c r="SE312" s="1"/>
      <c r="SF312" s="1"/>
      <c r="SG312" s="1"/>
      <c r="SH312" s="1"/>
      <c r="SI312" s="1"/>
      <c r="SJ312" s="1"/>
      <c r="SK312" s="1"/>
      <c r="SL312" s="1"/>
      <c r="SM312" s="1"/>
      <c r="SN312" s="1"/>
      <c r="SO312" s="1"/>
      <c r="SP312" s="1"/>
      <c r="SQ312" s="1"/>
      <c r="SR312" s="1"/>
      <c r="SS312" s="1"/>
      <c r="ST312" s="1"/>
      <c r="SU312" s="1"/>
      <c r="SV312" s="1"/>
      <c r="SW312" s="1"/>
      <c r="SX312" s="1"/>
      <c r="SY312" s="1"/>
      <c r="SZ312" s="1"/>
      <c r="TA312" s="1"/>
      <c r="TB312" s="1"/>
      <c r="TC312" s="1"/>
      <c r="TD312" s="1"/>
      <c r="TE312" s="1"/>
      <c r="TF312" s="1"/>
      <c r="TG312" s="1"/>
      <c r="TH312" s="1"/>
      <c r="TI312" s="1"/>
      <c r="TJ312" s="1"/>
      <c r="TK312" s="1"/>
      <c r="TL312" s="1"/>
      <c r="TM312" s="1"/>
      <c r="TN312" s="1"/>
      <c r="TO312" s="1"/>
      <c r="TP312" s="1"/>
      <c r="TQ312" s="1"/>
      <c r="TR312" s="1"/>
      <c r="TS312" s="1"/>
      <c r="TT312" s="1"/>
      <c r="TU312" s="1"/>
      <c r="TV312" s="1"/>
      <c r="TW312" s="1"/>
      <c r="TX312" s="1"/>
      <c r="TY312" s="1"/>
      <c r="TZ312" s="1"/>
      <c r="UA312" s="1"/>
      <c r="UB312" s="1"/>
      <c r="UC312" s="1"/>
      <c r="UD312" s="1"/>
      <c r="UE312" s="1"/>
      <c r="UF312" s="1"/>
      <c r="UG312" s="1"/>
      <c r="UH312" s="1"/>
      <c r="UI312" s="1"/>
      <c r="UJ312" s="1"/>
      <c r="UK312" s="1"/>
      <c r="UL312" s="1"/>
      <c r="UM312" s="1"/>
      <c r="UN312" s="1"/>
      <c r="UO312" s="1"/>
      <c r="UP312" s="1"/>
      <c r="UQ312" s="1"/>
      <c r="UR312" s="1"/>
      <c r="US312" s="1"/>
      <c r="UT312" s="1"/>
      <c r="UU312" s="1"/>
      <c r="UV312" s="1"/>
      <c r="UW312" s="1"/>
      <c r="UX312" s="1"/>
      <c r="UY312" s="1"/>
      <c r="UZ312" s="1"/>
      <c r="VA312" s="1"/>
      <c r="VB312" s="1"/>
      <c r="VC312" s="1"/>
      <c r="VD312" s="1"/>
      <c r="VE312" s="1"/>
      <c r="VF312" s="1"/>
      <c r="VG312" s="1"/>
      <c r="VH312" s="1"/>
      <c r="VI312" s="1"/>
      <c r="VJ312" s="1"/>
      <c r="VK312" s="1"/>
      <c r="VL312" s="1"/>
      <c r="VM312" s="1"/>
      <c r="VN312" s="1"/>
      <c r="VO312" s="1"/>
      <c r="VP312" s="1"/>
      <c r="VQ312" s="1"/>
      <c r="VR312" s="1"/>
      <c r="VS312" s="1"/>
      <c r="VT312" s="1"/>
      <c r="VU312" s="1"/>
      <c r="VV312" s="1"/>
      <c r="VW312" s="1"/>
      <c r="VX312" s="1"/>
      <c r="VY312" s="1"/>
      <c r="VZ312" s="1"/>
      <c r="WA312" s="1"/>
      <c r="WB312" s="1"/>
      <c r="WC312" s="1"/>
      <c r="WD312" s="1"/>
      <c r="WE312" s="1"/>
      <c r="WF312" s="1"/>
      <c r="WG312" s="1"/>
      <c r="WH312" s="1"/>
      <c r="WI312" s="1"/>
      <c r="WJ312" s="1"/>
      <c r="WK312" s="1"/>
      <c r="WL312" s="1"/>
      <c r="WM312" s="1"/>
      <c r="WN312" s="1"/>
      <c r="WO312" s="1"/>
      <c r="WP312" s="1"/>
      <c r="WQ312" s="1"/>
      <c r="WR312" s="1"/>
      <c r="WS312" s="1"/>
      <c r="WT312" s="1"/>
      <c r="WU312" s="1"/>
      <c r="WV312" s="1"/>
      <c r="WW312" s="1"/>
      <c r="WX312" s="1"/>
      <c r="WY312" s="1"/>
      <c r="WZ312" s="1"/>
      <c r="XA312" s="1"/>
      <c r="XB312" s="1"/>
      <c r="XC312" s="1"/>
      <c r="XD312" s="1"/>
      <c r="XE312" s="1"/>
      <c r="XF312" s="1"/>
      <c r="XG312" s="1"/>
      <c r="XH312" s="1"/>
      <c r="XI312" s="1"/>
      <c r="XJ312" s="1"/>
      <c r="XK312" s="1"/>
      <c r="XL312" s="1"/>
      <c r="XM312" s="1"/>
      <c r="XN312" s="1"/>
      <c r="XO312" s="1"/>
      <c r="XP312" s="1"/>
      <c r="XQ312" s="1"/>
      <c r="XR312" s="1"/>
      <c r="XS312" s="1"/>
      <c r="XT312" s="1"/>
      <c r="XU312" s="1"/>
      <c r="XV312" s="1"/>
      <c r="XW312" s="1"/>
      <c r="XX312" s="1"/>
      <c r="XY312" s="1"/>
      <c r="XZ312" s="1"/>
      <c r="YA312" s="1"/>
      <c r="YB312" s="1"/>
      <c r="YC312" s="1"/>
      <c r="YD312" s="1"/>
      <c r="YE312" s="1"/>
      <c r="YF312" s="1"/>
      <c r="YG312" s="1"/>
      <c r="YH312" s="1"/>
      <c r="YI312" s="1"/>
      <c r="YJ312" s="1"/>
      <c r="YK312" s="1"/>
      <c r="YL312" s="1"/>
      <c r="YM312" s="1"/>
      <c r="YN312" s="1"/>
      <c r="YO312" s="1"/>
      <c r="YP312" s="1"/>
      <c r="YQ312" s="1"/>
      <c r="YR312" s="1"/>
      <c r="YS312" s="1"/>
      <c r="YT312" s="1"/>
      <c r="YU312" s="1"/>
      <c r="YV312" s="1"/>
      <c r="YW312" s="1"/>
      <c r="YX312" s="1"/>
      <c r="YY312" s="1"/>
      <c r="YZ312" s="1"/>
      <c r="ZA312" s="1"/>
      <c r="ZB312" s="1"/>
      <c r="ZC312" s="1"/>
      <c r="ZD312" s="1"/>
      <c r="ZE312" s="1"/>
      <c r="ZF312" s="1"/>
      <c r="ZG312" s="1"/>
      <c r="ZH312" s="1"/>
      <c r="ZI312" s="1"/>
      <c r="ZJ312" s="1"/>
      <c r="ZK312" s="1"/>
      <c r="ZL312" s="1"/>
      <c r="ZM312" s="1"/>
      <c r="ZN312" s="1"/>
      <c r="ZO312" s="1"/>
      <c r="ZP312" s="1"/>
      <c r="ZQ312" s="1"/>
      <c r="ZR312" s="1"/>
      <c r="ZS312" s="1"/>
      <c r="ZT312" s="1"/>
      <c r="ZU312" s="1"/>
      <c r="ZV312" s="1"/>
      <c r="ZW312" s="1"/>
      <c r="ZX312" s="1"/>
      <c r="ZY312" s="1"/>
      <c r="ZZ312" s="1"/>
      <c r="AAA312" s="1"/>
      <c r="AAB312" s="1"/>
      <c r="AAC312" s="1"/>
      <c r="AAD312" s="1"/>
      <c r="AAE312" s="1"/>
      <c r="AAF312" s="1"/>
      <c r="AAG312" s="1"/>
      <c r="AAH312" s="1"/>
      <c r="AAI312" s="1"/>
      <c r="AAJ312" s="1"/>
      <c r="AAK312" s="1"/>
      <c r="AAL312" s="1"/>
      <c r="AAM312" s="1"/>
      <c r="AAN312" s="1"/>
      <c r="AAO312" s="1"/>
      <c r="AAP312" s="1"/>
      <c r="AAQ312" s="1"/>
      <c r="AAR312" s="1"/>
      <c r="AAS312" s="1"/>
      <c r="AAT312" s="1"/>
      <c r="AAU312" s="1"/>
      <c r="AAV312" s="1"/>
      <c r="AAW312" s="1"/>
      <c r="AAX312" s="1"/>
      <c r="AAY312" s="1"/>
      <c r="AAZ312" s="1"/>
      <c r="ABA312" s="1"/>
      <c r="ABB312" s="1"/>
      <c r="ABC312" s="1"/>
      <c r="ABD312" s="1"/>
      <c r="ABE312" s="1"/>
      <c r="ABF312" s="1"/>
      <c r="ABG312" s="1"/>
      <c r="ABH312" s="1"/>
      <c r="ABI312" s="1"/>
      <c r="ABJ312" s="1"/>
      <c r="ABK312" s="1"/>
      <c r="ABL312" s="1"/>
      <c r="ABM312" s="1"/>
      <c r="ABN312" s="1"/>
      <c r="ABO312" s="1"/>
      <c r="ABP312" s="1"/>
      <c r="ABQ312" s="1"/>
      <c r="ABR312" s="1"/>
      <c r="ABS312" s="1"/>
      <c r="ABT312" s="1"/>
      <c r="ABU312" s="1"/>
      <c r="ABV312" s="1"/>
      <c r="ABW312" s="1"/>
      <c r="ABX312" s="1"/>
      <c r="ABY312" s="1"/>
      <c r="ABZ312" s="1"/>
      <c r="ACA312" s="1"/>
      <c r="ACB312" s="1"/>
      <c r="ACC312" s="1"/>
      <c r="ACD312" s="1"/>
      <c r="ACE312" s="1"/>
      <c r="ACF312" s="1"/>
      <c r="ACG312" s="1"/>
      <c r="ACH312" s="1"/>
      <c r="ACI312" s="1"/>
      <c r="ACJ312" s="1"/>
      <c r="ACK312" s="1"/>
      <c r="ACL312" s="1"/>
      <c r="ACM312" s="1"/>
      <c r="ACN312" s="1"/>
      <c r="ACO312" s="1"/>
      <c r="ACP312" s="1"/>
      <c r="ACQ312" s="1"/>
      <c r="ACR312" s="1"/>
      <c r="ACS312" s="1"/>
      <c r="ACT312" s="1"/>
      <c r="ACU312" s="1"/>
      <c r="ACV312" s="1"/>
      <c r="ACW312" s="1"/>
      <c r="ACX312" s="1"/>
      <c r="ACY312" s="1"/>
      <c r="ACZ312" s="1"/>
      <c r="ADA312" s="1"/>
      <c r="ADB312" s="1"/>
      <c r="ADC312" s="1"/>
      <c r="ADD312" s="1"/>
      <c r="ADE312" s="1"/>
      <c r="ADF312" s="1"/>
      <c r="ADG312" s="1"/>
      <c r="ADH312" s="1"/>
      <c r="ADI312" s="1"/>
      <c r="ADJ312" s="1"/>
      <c r="ADK312" s="1"/>
      <c r="ADL312" s="1"/>
      <c r="ADM312" s="1"/>
      <c r="ADN312" s="1"/>
      <c r="ADO312" s="1"/>
      <c r="ADP312" s="1"/>
      <c r="ADQ312" s="1"/>
      <c r="ADR312" s="1"/>
      <c r="ADS312" s="1"/>
      <c r="ADT312" s="1"/>
      <c r="ADU312" s="1"/>
      <c r="ADV312" s="1"/>
      <c r="ADW312" s="1"/>
      <c r="ADX312" s="1"/>
      <c r="ADY312" s="1"/>
      <c r="ADZ312" s="1"/>
      <c r="AEA312" s="1"/>
      <c r="AEB312" s="1"/>
      <c r="AEC312" s="1"/>
      <c r="AED312" s="1"/>
      <c r="AEE312" s="1"/>
      <c r="AEF312" s="1"/>
      <c r="AEG312" s="1"/>
      <c r="AEH312" s="1"/>
      <c r="AEI312" s="1"/>
      <c r="AEJ312" s="1"/>
      <c r="AEK312" s="1"/>
      <c r="AEL312" s="1"/>
      <c r="AEM312" s="1"/>
      <c r="AEN312" s="1"/>
      <c r="AEO312" s="1"/>
      <c r="AEP312" s="1"/>
      <c r="AEQ312" s="1"/>
      <c r="AER312" s="1"/>
      <c r="AES312" s="1"/>
      <c r="AET312" s="1"/>
      <c r="AEU312" s="1"/>
      <c r="AEV312" s="1"/>
      <c r="AEW312" s="1"/>
      <c r="AEX312" s="1"/>
      <c r="AEY312" s="1"/>
      <c r="AEZ312" s="1"/>
      <c r="AFA312" s="1"/>
      <c r="AFB312" s="1"/>
      <c r="AFC312" s="1"/>
      <c r="AFD312" s="1"/>
      <c r="AFE312" s="1"/>
      <c r="AFF312" s="1"/>
      <c r="AFG312" s="1"/>
      <c r="AFH312" s="1"/>
      <c r="AFI312" s="1"/>
      <c r="AFJ312" s="1"/>
      <c r="AFK312" s="1"/>
      <c r="AFL312" s="1"/>
      <c r="AFM312" s="1"/>
      <c r="AFN312" s="1"/>
      <c r="AFO312" s="1"/>
      <c r="AFP312" s="1"/>
      <c r="AFQ312" s="1"/>
      <c r="AFR312" s="1"/>
      <c r="AFS312" s="1"/>
      <c r="AFT312" s="1"/>
      <c r="AFU312" s="1"/>
      <c r="AFV312" s="1"/>
      <c r="AFW312" s="1"/>
      <c r="AFX312" s="1"/>
      <c r="AFY312" s="1"/>
      <c r="AFZ312" s="1"/>
      <c r="AGA312" s="1"/>
      <c r="AGB312" s="1"/>
      <c r="AGC312" s="1"/>
      <c r="AGD312" s="1"/>
      <c r="AGE312" s="1"/>
      <c r="AGF312" s="1"/>
      <c r="AGG312" s="1"/>
      <c r="AGH312" s="1"/>
      <c r="AGI312" s="1"/>
      <c r="AGJ312" s="1"/>
      <c r="AGK312" s="1"/>
      <c r="AGL312" s="1"/>
      <c r="AGM312" s="1"/>
      <c r="AGN312" s="1"/>
      <c r="AGO312" s="1"/>
      <c r="AGP312" s="1"/>
      <c r="AGQ312" s="1"/>
      <c r="AGR312" s="1"/>
      <c r="AGS312" s="1"/>
      <c r="AGT312" s="1"/>
      <c r="AGU312" s="1"/>
      <c r="AGV312" s="1"/>
      <c r="AGW312" s="1"/>
      <c r="AGX312" s="1"/>
      <c r="AGY312" s="1"/>
      <c r="AGZ312" s="1"/>
      <c r="AHA312" s="1"/>
      <c r="AHB312" s="1"/>
      <c r="AHC312" s="1"/>
      <c r="AHD312" s="1"/>
      <c r="AHE312" s="1"/>
      <c r="AHF312" s="1"/>
      <c r="AHG312" s="1"/>
      <c r="AHH312" s="1"/>
      <c r="AHI312" s="1"/>
      <c r="AHJ312" s="1"/>
      <c r="AHK312" s="1"/>
      <c r="AHL312" s="1"/>
      <c r="AHM312" s="1"/>
      <c r="AHN312" s="1"/>
      <c r="AHO312" s="1"/>
      <c r="AHP312" s="1"/>
      <c r="AHQ312" s="1"/>
      <c r="AHR312" s="1"/>
      <c r="AHS312" s="1"/>
      <c r="AHT312" s="1"/>
      <c r="AHU312" s="1"/>
      <c r="AHV312" s="1"/>
      <c r="AHW312" s="1"/>
      <c r="AHX312" s="1"/>
      <c r="AHY312" s="1"/>
      <c r="AHZ312" s="1"/>
      <c r="AIA312" s="1"/>
      <c r="AIB312" s="1"/>
      <c r="AIC312" s="1"/>
      <c r="AID312" s="1"/>
      <c r="AIE312" s="1"/>
      <c r="AIF312" s="1"/>
      <c r="AIG312" s="1"/>
      <c r="AIH312" s="1"/>
      <c r="AII312" s="1"/>
      <c r="AIJ312" s="1"/>
      <c r="AIK312" s="1"/>
      <c r="AIL312" s="1"/>
      <c r="AIM312" s="1"/>
      <c r="AIN312" s="1"/>
      <c r="AIO312" s="1"/>
      <c r="AIP312" s="1"/>
      <c r="AIQ312" s="1"/>
      <c r="AIR312" s="1"/>
      <c r="AIS312" s="1"/>
      <c r="AIT312" s="1"/>
      <c r="AIU312" s="1"/>
      <c r="AIV312" s="1"/>
      <c r="AIW312" s="1"/>
      <c r="AIX312" s="1"/>
      <c r="AIY312" s="1"/>
      <c r="AIZ312" s="1"/>
      <c r="AJA312" s="1"/>
      <c r="AJB312" s="1"/>
      <c r="AJC312" s="1"/>
      <c r="AJD312" s="1"/>
      <c r="AJE312" s="1"/>
      <c r="AJF312" s="1"/>
      <c r="AJG312" s="1"/>
      <c r="AJH312" s="1"/>
      <c r="AJI312" s="1"/>
      <c r="AJJ312" s="1"/>
      <c r="AJK312" s="1"/>
      <c r="AJL312" s="1"/>
      <c r="AJM312" s="1"/>
      <c r="AJN312" s="1"/>
      <c r="AJO312" s="1"/>
      <c r="AJP312" s="1"/>
      <c r="AJQ312" s="1"/>
      <c r="AJR312" s="1"/>
      <c r="AJS312" s="1"/>
      <c r="AJT312" s="1"/>
      <c r="AJU312" s="1"/>
      <c r="AJV312" s="1"/>
      <c r="AJW312" s="1"/>
      <c r="AJX312" s="1"/>
      <c r="AJY312" s="1"/>
      <c r="AJZ312" s="1"/>
      <c r="AKA312" s="1"/>
      <c r="AKB312" s="1"/>
      <c r="AKC312" s="1"/>
      <c r="AKD312" s="1"/>
      <c r="AKE312" s="1"/>
      <c r="AKF312" s="1"/>
      <c r="AKG312" s="1"/>
      <c r="AKH312" s="1"/>
      <c r="AKI312" s="1"/>
      <c r="AKJ312" s="1"/>
      <c r="AKK312" s="1"/>
      <c r="AKL312" s="1"/>
      <c r="AKM312" s="1"/>
      <c r="AKN312" s="1"/>
      <c r="AKO312" s="1"/>
      <c r="AKP312" s="1"/>
      <c r="AKQ312" s="1"/>
      <c r="AKR312" s="1"/>
      <c r="AKS312" s="1"/>
      <c r="AKT312" s="1"/>
      <c r="AKU312" s="1"/>
      <c r="AKV312" s="1"/>
      <c r="AKW312" s="1"/>
      <c r="AKX312" s="1"/>
      <c r="AKY312" s="1"/>
      <c r="AKZ312" s="1"/>
      <c r="ALA312" s="1"/>
      <c r="ALB312" s="1"/>
      <c r="ALC312" s="1"/>
      <c r="ALD312" s="1"/>
      <c r="ALE312" s="1"/>
      <c r="ALF312" s="1"/>
      <c r="ALG312" s="1"/>
      <c r="ALH312" s="1"/>
      <c r="ALI312" s="1"/>
      <c r="ALJ312" s="1"/>
      <c r="ALK312" s="1"/>
      <c r="ALL312" s="1"/>
      <c r="ALM312" s="1"/>
      <c r="ALN312" s="1"/>
      <c r="ALO312" s="1"/>
      <c r="ALP312" s="1"/>
      <c r="ALQ312" s="1"/>
      <c r="ALR312" s="1"/>
      <c r="ALS312" s="1"/>
      <c r="ALT312" s="1"/>
      <c r="ALU312" s="1"/>
      <c r="ALV312" s="1"/>
      <c r="ALW312" s="1"/>
      <c r="ALX312" s="1"/>
      <c r="ALY312" s="1"/>
      <c r="ALZ312" s="1"/>
      <c r="AMA312" s="1"/>
      <c r="AMB312" s="1"/>
      <c r="AMC312" s="1"/>
      <c r="AMD312" s="1"/>
      <c r="AME312" s="1"/>
      <c r="AMF312" s="1"/>
      <c r="AMG312" s="1"/>
      <c r="AMH312" s="1"/>
      <c r="AMI312" s="1"/>
      <c r="AMJ312" s="1"/>
    </row>
    <row r="313" spans="1:1024" s="4" customFormat="1" ht="56.25" x14ac:dyDescent="0.25">
      <c r="A313" s="35">
        <v>305</v>
      </c>
      <c r="B313" s="15" t="s">
        <v>55</v>
      </c>
      <c r="C313" s="13">
        <f t="shared" ref="C313" si="127">SUM(C314:C316)</f>
        <v>18732.173900000002</v>
      </c>
      <c r="D313" s="13">
        <f t="shared" ref="D313:I313" si="128">SUM(D314:D316)</f>
        <v>2594.4694</v>
      </c>
      <c r="E313" s="13">
        <f t="shared" si="128"/>
        <v>3512.79</v>
      </c>
      <c r="F313" s="13">
        <f t="shared" si="128"/>
        <v>3320</v>
      </c>
      <c r="G313" s="13">
        <f t="shared" si="128"/>
        <v>3464.6</v>
      </c>
      <c r="H313" s="13">
        <f t="shared" si="128"/>
        <v>3464.6</v>
      </c>
      <c r="I313" s="13">
        <f t="shared" si="128"/>
        <v>2375.7145</v>
      </c>
      <c r="J313" s="13" t="s">
        <v>93</v>
      </c>
    </row>
    <row r="314" spans="1:1024" s="8" customFormat="1" x14ac:dyDescent="0.25">
      <c r="A314" s="35">
        <v>306</v>
      </c>
      <c r="B314" s="5" t="s">
        <v>9</v>
      </c>
      <c r="C314" s="23">
        <f>SUM(D314:I314)</f>
        <v>0</v>
      </c>
      <c r="D314" s="2">
        <v>0</v>
      </c>
      <c r="E314" s="2">
        <v>0</v>
      </c>
      <c r="F314" s="2">
        <v>0</v>
      </c>
      <c r="G314" s="2">
        <v>0</v>
      </c>
      <c r="H314" s="2">
        <v>0</v>
      </c>
      <c r="I314" s="2">
        <v>0</v>
      </c>
      <c r="J314" s="23"/>
    </row>
    <row r="315" spans="1:1024" s="8" customFormat="1" x14ac:dyDescent="0.25">
      <c r="A315" s="35">
        <v>307</v>
      </c>
      <c r="B315" s="5" t="s">
        <v>10</v>
      </c>
      <c r="C315" s="23">
        <f>SUM(D315:I315)</f>
        <v>0</v>
      </c>
      <c r="D315" s="2">
        <v>0</v>
      </c>
      <c r="E315" s="2">
        <v>0</v>
      </c>
      <c r="F315" s="2">
        <v>0</v>
      </c>
      <c r="G315" s="2">
        <v>0</v>
      </c>
      <c r="H315" s="2">
        <v>0</v>
      </c>
      <c r="I315" s="2">
        <v>0</v>
      </c>
      <c r="J315" s="23"/>
    </row>
    <row r="316" spans="1:1024" s="8" customFormat="1" x14ac:dyDescent="0.25">
      <c r="A316" s="35">
        <v>308</v>
      </c>
      <c r="B316" s="5" t="s">
        <v>11</v>
      </c>
      <c r="C316" s="23">
        <f>SUM(D316:I316)</f>
        <v>18732.173900000002</v>
      </c>
      <c r="D316" s="2">
        <f>2112-29.6487+512.1181</f>
        <v>2594.4694</v>
      </c>
      <c r="E316" s="2">
        <v>3512.79</v>
      </c>
      <c r="F316" s="2">
        <v>3320</v>
      </c>
      <c r="G316" s="2">
        <v>3464.6</v>
      </c>
      <c r="H316" s="2">
        <v>3464.6</v>
      </c>
      <c r="I316" s="2">
        <v>2375.7145</v>
      </c>
      <c r="J316" s="23"/>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c r="JL316" s="1"/>
      <c r="JM316" s="1"/>
      <c r="JN316" s="1"/>
      <c r="JO316" s="1"/>
      <c r="JP316" s="1"/>
      <c r="JQ316" s="1"/>
      <c r="JR316" s="1"/>
      <c r="JS316" s="1"/>
      <c r="JT316" s="1"/>
      <c r="JU316" s="1"/>
      <c r="JV316" s="1"/>
      <c r="JW316" s="1"/>
      <c r="JX316" s="1"/>
      <c r="JY316" s="1"/>
      <c r="JZ316" s="1"/>
      <c r="KA316" s="1"/>
      <c r="KB316" s="1"/>
      <c r="KC316" s="1"/>
      <c r="KD316" s="1"/>
      <c r="KE316" s="1"/>
      <c r="KF316" s="1"/>
      <c r="KG316" s="1"/>
      <c r="KH316" s="1"/>
      <c r="KI316" s="1"/>
      <c r="KJ316" s="1"/>
      <c r="KK316" s="1"/>
      <c r="KL316" s="1"/>
      <c r="KM316" s="1"/>
      <c r="KN316" s="1"/>
      <c r="KO316" s="1"/>
      <c r="KP316" s="1"/>
      <c r="KQ316" s="1"/>
      <c r="KR316" s="1"/>
      <c r="KS316" s="1"/>
      <c r="KT316" s="1"/>
      <c r="KU316" s="1"/>
      <c r="KV316" s="1"/>
      <c r="KW316" s="1"/>
      <c r="KX316" s="1"/>
      <c r="KY316" s="1"/>
      <c r="KZ316" s="1"/>
      <c r="LA316" s="1"/>
      <c r="LB316" s="1"/>
      <c r="LC316" s="1"/>
      <c r="LD316" s="1"/>
      <c r="LE316" s="1"/>
      <c r="LF316" s="1"/>
      <c r="LG316" s="1"/>
      <c r="LH316" s="1"/>
      <c r="LI316" s="1"/>
      <c r="LJ316" s="1"/>
      <c r="LK316" s="1"/>
      <c r="LL316" s="1"/>
      <c r="LM316" s="1"/>
      <c r="LN316" s="1"/>
      <c r="LO316" s="1"/>
      <c r="LP316" s="1"/>
      <c r="LQ316" s="1"/>
      <c r="LR316" s="1"/>
      <c r="LS316" s="1"/>
      <c r="LT316" s="1"/>
      <c r="LU316" s="1"/>
      <c r="LV316" s="1"/>
      <c r="LW316" s="1"/>
      <c r="LX316" s="1"/>
      <c r="LY316" s="1"/>
      <c r="LZ316" s="1"/>
      <c r="MA316" s="1"/>
      <c r="MB316" s="1"/>
      <c r="MC316" s="1"/>
      <c r="MD316" s="1"/>
      <c r="ME316" s="1"/>
      <c r="MF316" s="1"/>
      <c r="MG316" s="1"/>
      <c r="MH316" s="1"/>
      <c r="MI316" s="1"/>
      <c r="MJ316" s="1"/>
      <c r="MK316" s="1"/>
      <c r="ML316" s="1"/>
      <c r="MM316" s="1"/>
      <c r="MN316" s="1"/>
      <c r="MO316" s="1"/>
      <c r="MP316" s="1"/>
      <c r="MQ316" s="1"/>
      <c r="MR316" s="1"/>
      <c r="MS316" s="1"/>
      <c r="MT316" s="1"/>
      <c r="MU316" s="1"/>
      <c r="MV316" s="1"/>
      <c r="MW316" s="1"/>
      <c r="MX316" s="1"/>
      <c r="MY316" s="1"/>
      <c r="MZ316" s="1"/>
      <c r="NA316" s="1"/>
      <c r="NB316" s="1"/>
      <c r="NC316" s="1"/>
      <c r="ND316" s="1"/>
      <c r="NE316" s="1"/>
      <c r="NF316" s="1"/>
      <c r="NG316" s="1"/>
      <c r="NH316" s="1"/>
      <c r="NI316" s="1"/>
      <c r="NJ316" s="1"/>
      <c r="NK316" s="1"/>
      <c r="NL316" s="1"/>
      <c r="NM316" s="1"/>
      <c r="NN316" s="1"/>
      <c r="NO316" s="1"/>
      <c r="NP316" s="1"/>
      <c r="NQ316" s="1"/>
      <c r="NR316" s="1"/>
      <c r="NS316" s="1"/>
      <c r="NT316" s="1"/>
      <c r="NU316" s="1"/>
      <c r="NV316" s="1"/>
      <c r="NW316" s="1"/>
      <c r="NX316" s="1"/>
      <c r="NY316" s="1"/>
      <c r="NZ316" s="1"/>
      <c r="OA316" s="1"/>
      <c r="OB316" s="1"/>
      <c r="OC316" s="1"/>
      <c r="OD316" s="1"/>
      <c r="OE316" s="1"/>
      <c r="OF316" s="1"/>
      <c r="OG316" s="1"/>
      <c r="OH316" s="1"/>
      <c r="OI316" s="1"/>
      <c r="OJ316" s="1"/>
      <c r="OK316" s="1"/>
      <c r="OL316" s="1"/>
      <c r="OM316" s="1"/>
      <c r="ON316" s="1"/>
      <c r="OO316" s="1"/>
      <c r="OP316" s="1"/>
      <c r="OQ316" s="1"/>
      <c r="OR316" s="1"/>
      <c r="OS316" s="1"/>
      <c r="OT316" s="1"/>
      <c r="OU316" s="1"/>
      <c r="OV316" s="1"/>
      <c r="OW316" s="1"/>
      <c r="OX316" s="1"/>
      <c r="OY316" s="1"/>
      <c r="OZ316" s="1"/>
      <c r="PA316" s="1"/>
      <c r="PB316" s="1"/>
      <c r="PC316" s="1"/>
      <c r="PD316" s="1"/>
      <c r="PE316" s="1"/>
      <c r="PF316" s="1"/>
      <c r="PG316" s="1"/>
      <c r="PH316" s="1"/>
      <c r="PI316" s="1"/>
      <c r="PJ316" s="1"/>
      <c r="PK316" s="1"/>
      <c r="PL316" s="1"/>
      <c r="PM316" s="1"/>
      <c r="PN316" s="1"/>
      <c r="PO316" s="1"/>
      <c r="PP316" s="1"/>
      <c r="PQ316" s="1"/>
      <c r="PR316" s="1"/>
      <c r="PS316" s="1"/>
      <c r="PT316" s="1"/>
      <c r="PU316" s="1"/>
      <c r="PV316" s="1"/>
      <c r="PW316" s="1"/>
      <c r="PX316" s="1"/>
      <c r="PY316" s="1"/>
      <c r="PZ316" s="1"/>
      <c r="QA316" s="1"/>
      <c r="QB316" s="1"/>
      <c r="QC316" s="1"/>
      <c r="QD316" s="1"/>
      <c r="QE316" s="1"/>
      <c r="QF316" s="1"/>
      <c r="QG316" s="1"/>
      <c r="QH316" s="1"/>
      <c r="QI316" s="1"/>
      <c r="QJ316" s="1"/>
      <c r="QK316" s="1"/>
      <c r="QL316" s="1"/>
      <c r="QM316" s="1"/>
      <c r="QN316" s="1"/>
      <c r="QO316" s="1"/>
      <c r="QP316" s="1"/>
      <c r="QQ316" s="1"/>
      <c r="QR316" s="1"/>
      <c r="QS316" s="1"/>
      <c r="QT316" s="1"/>
      <c r="QU316" s="1"/>
      <c r="QV316" s="1"/>
      <c r="QW316" s="1"/>
      <c r="QX316" s="1"/>
      <c r="QY316" s="1"/>
      <c r="QZ316" s="1"/>
      <c r="RA316" s="1"/>
      <c r="RB316" s="1"/>
      <c r="RC316" s="1"/>
      <c r="RD316" s="1"/>
      <c r="RE316" s="1"/>
      <c r="RF316" s="1"/>
      <c r="RG316" s="1"/>
      <c r="RH316" s="1"/>
      <c r="RI316" s="1"/>
      <c r="RJ316" s="1"/>
      <c r="RK316" s="1"/>
      <c r="RL316" s="1"/>
      <c r="RM316" s="1"/>
      <c r="RN316" s="1"/>
      <c r="RO316" s="1"/>
      <c r="RP316" s="1"/>
      <c r="RQ316" s="1"/>
      <c r="RR316" s="1"/>
      <c r="RS316" s="1"/>
      <c r="RT316" s="1"/>
      <c r="RU316" s="1"/>
      <c r="RV316" s="1"/>
      <c r="RW316" s="1"/>
      <c r="RX316" s="1"/>
      <c r="RY316" s="1"/>
      <c r="RZ316" s="1"/>
      <c r="SA316" s="1"/>
      <c r="SB316" s="1"/>
      <c r="SC316" s="1"/>
      <c r="SD316" s="1"/>
      <c r="SE316" s="1"/>
      <c r="SF316" s="1"/>
      <c r="SG316" s="1"/>
      <c r="SH316" s="1"/>
      <c r="SI316" s="1"/>
      <c r="SJ316" s="1"/>
      <c r="SK316" s="1"/>
      <c r="SL316" s="1"/>
      <c r="SM316" s="1"/>
      <c r="SN316" s="1"/>
      <c r="SO316" s="1"/>
      <c r="SP316" s="1"/>
      <c r="SQ316" s="1"/>
      <c r="SR316" s="1"/>
      <c r="SS316" s="1"/>
      <c r="ST316" s="1"/>
      <c r="SU316" s="1"/>
      <c r="SV316" s="1"/>
      <c r="SW316" s="1"/>
      <c r="SX316" s="1"/>
      <c r="SY316" s="1"/>
      <c r="SZ316" s="1"/>
      <c r="TA316" s="1"/>
      <c r="TB316" s="1"/>
      <c r="TC316" s="1"/>
      <c r="TD316" s="1"/>
      <c r="TE316" s="1"/>
      <c r="TF316" s="1"/>
      <c r="TG316" s="1"/>
      <c r="TH316" s="1"/>
      <c r="TI316" s="1"/>
      <c r="TJ316" s="1"/>
      <c r="TK316" s="1"/>
      <c r="TL316" s="1"/>
      <c r="TM316" s="1"/>
      <c r="TN316" s="1"/>
      <c r="TO316" s="1"/>
      <c r="TP316" s="1"/>
      <c r="TQ316" s="1"/>
      <c r="TR316" s="1"/>
      <c r="TS316" s="1"/>
      <c r="TT316" s="1"/>
      <c r="TU316" s="1"/>
      <c r="TV316" s="1"/>
      <c r="TW316" s="1"/>
      <c r="TX316" s="1"/>
      <c r="TY316" s="1"/>
      <c r="TZ316" s="1"/>
      <c r="UA316" s="1"/>
      <c r="UB316" s="1"/>
      <c r="UC316" s="1"/>
      <c r="UD316" s="1"/>
      <c r="UE316" s="1"/>
      <c r="UF316" s="1"/>
      <c r="UG316" s="1"/>
      <c r="UH316" s="1"/>
      <c r="UI316" s="1"/>
      <c r="UJ316" s="1"/>
      <c r="UK316" s="1"/>
      <c r="UL316" s="1"/>
      <c r="UM316" s="1"/>
      <c r="UN316" s="1"/>
      <c r="UO316" s="1"/>
      <c r="UP316" s="1"/>
      <c r="UQ316" s="1"/>
      <c r="UR316" s="1"/>
      <c r="US316" s="1"/>
      <c r="UT316" s="1"/>
      <c r="UU316" s="1"/>
      <c r="UV316" s="1"/>
      <c r="UW316" s="1"/>
      <c r="UX316" s="1"/>
      <c r="UY316" s="1"/>
      <c r="UZ316" s="1"/>
      <c r="VA316" s="1"/>
      <c r="VB316" s="1"/>
      <c r="VC316" s="1"/>
      <c r="VD316" s="1"/>
      <c r="VE316" s="1"/>
      <c r="VF316" s="1"/>
      <c r="VG316" s="1"/>
      <c r="VH316" s="1"/>
      <c r="VI316" s="1"/>
      <c r="VJ316" s="1"/>
      <c r="VK316" s="1"/>
      <c r="VL316" s="1"/>
      <c r="VM316" s="1"/>
      <c r="VN316" s="1"/>
      <c r="VO316" s="1"/>
      <c r="VP316" s="1"/>
      <c r="VQ316" s="1"/>
      <c r="VR316" s="1"/>
      <c r="VS316" s="1"/>
      <c r="VT316" s="1"/>
      <c r="VU316" s="1"/>
      <c r="VV316" s="1"/>
      <c r="VW316" s="1"/>
      <c r="VX316" s="1"/>
      <c r="VY316" s="1"/>
      <c r="VZ316" s="1"/>
      <c r="WA316" s="1"/>
      <c r="WB316" s="1"/>
      <c r="WC316" s="1"/>
      <c r="WD316" s="1"/>
      <c r="WE316" s="1"/>
      <c r="WF316" s="1"/>
      <c r="WG316" s="1"/>
      <c r="WH316" s="1"/>
      <c r="WI316" s="1"/>
      <c r="WJ316" s="1"/>
      <c r="WK316" s="1"/>
      <c r="WL316" s="1"/>
      <c r="WM316" s="1"/>
      <c r="WN316" s="1"/>
      <c r="WO316" s="1"/>
      <c r="WP316" s="1"/>
      <c r="WQ316" s="1"/>
      <c r="WR316" s="1"/>
      <c r="WS316" s="1"/>
      <c r="WT316" s="1"/>
      <c r="WU316" s="1"/>
      <c r="WV316" s="1"/>
      <c r="WW316" s="1"/>
      <c r="WX316" s="1"/>
      <c r="WY316" s="1"/>
      <c r="WZ316" s="1"/>
      <c r="XA316" s="1"/>
      <c r="XB316" s="1"/>
      <c r="XC316" s="1"/>
      <c r="XD316" s="1"/>
      <c r="XE316" s="1"/>
      <c r="XF316" s="1"/>
      <c r="XG316" s="1"/>
      <c r="XH316" s="1"/>
      <c r="XI316" s="1"/>
      <c r="XJ316" s="1"/>
      <c r="XK316" s="1"/>
      <c r="XL316" s="1"/>
      <c r="XM316" s="1"/>
      <c r="XN316" s="1"/>
      <c r="XO316" s="1"/>
      <c r="XP316" s="1"/>
      <c r="XQ316" s="1"/>
      <c r="XR316" s="1"/>
      <c r="XS316" s="1"/>
      <c r="XT316" s="1"/>
      <c r="XU316" s="1"/>
      <c r="XV316" s="1"/>
      <c r="XW316" s="1"/>
      <c r="XX316" s="1"/>
      <c r="XY316" s="1"/>
      <c r="XZ316" s="1"/>
      <c r="YA316" s="1"/>
      <c r="YB316" s="1"/>
      <c r="YC316" s="1"/>
      <c r="YD316" s="1"/>
      <c r="YE316" s="1"/>
      <c r="YF316" s="1"/>
      <c r="YG316" s="1"/>
      <c r="YH316" s="1"/>
      <c r="YI316" s="1"/>
      <c r="YJ316" s="1"/>
      <c r="YK316" s="1"/>
      <c r="YL316" s="1"/>
      <c r="YM316" s="1"/>
      <c r="YN316" s="1"/>
      <c r="YO316" s="1"/>
      <c r="YP316" s="1"/>
      <c r="YQ316" s="1"/>
      <c r="YR316" s="1"/>
      <c r="YS316" s="1"/>
      <c r="YT316" s="1"/>
      <c r="YU316" s="1"/>
      <c r="YV316" s="1"/>
      <c r="YW316" s="1"/>
      <c r="YX316" s="1"/>
      <c r="YY316" s="1"/>
      <c r="YZ316" s="1"/>
      <c r="ZA316" s="1"/>
      <c r="ZB316" s="1"/>
      <c r="ZC316" s="1"/>
      <c r="ZD316" s="1"/>
      <c r="ZE316" s="1"/>
      <c r="ZF316" s="1"/>
      <c r="ZG316" s="1"/>
      <c r="ZH316" s="1"/>
      <c r="ZI316" s="1"/>
      <c r="ZJ316" s="1"/>
      <c r="ZK316" s="1"/>
      <c r="ZL316" s="1"/>
      <c r="ZM316" s="1"/>
      <c r="ZN316" s="1"/>
      <c r="ZO316" s="1"/>
      <c r="ZP316" s="1"/>
      <c r="ZQ316" s="1"/>
      <c r="ZR316" s="1"/>
      <c r="ZS316" s="1"/>
      <c r="ZT316" s="1"/>
      <c r="ZU316" s="1"/>
      <c r="ZV316" s="1"/>
      <c r="ZW316" s="1"/>
      <c r="ZX316" s="1"/>
      <c r="ZY316" s="1"/>
      <c r="ZZ316" s="1"/>
      <c r="AAA316" s="1"/>
      <c r="AAB316" s="1"/>
      <c r="AAC316" s="1"/>
      <c r="AAD316" s="1"/>
      <c r="AAE316" s="1"/>
      <c r="AAF316" s="1"/>
      <c r="AAG316" s="1"/>
      <c r="AAH316" s="1"/>
      <c r="AAI316" s="1"/>
      <c r="AAJ316" s="1"/>
      <c r="AAK316" s="1"/>
      <c r="AAL316" s="1"/>
      <c r="AAM316" s="1"/>
      <c r="AAN316" s="1"/>
      <c r="AAO316" s="1"/>
      <c r="AAP316" s="1"/>
      <c r="AAQ316" s="1"/>
      <c r="AAR316" s="1"/>
      <c r="AAS316" s="1"/>
      <c r="AAT316" s="1"/>
      <c r="AAU316" s="1"/>
      <c r="AAV316" s="1"/>
      <c r="AAW316" s="1"/>
      <c r="AAX316" s="1"/>
      <c r="AAY316" s="1"/>
      <c r="AAZ316" s="1"/>
      <c r="ABA316" s="1"/>
      <c r="ABB316" s="1"/>
      <c r="ABC316" s="1"/>
      <c r="ABD316" s="1"/>
      <c r="ABE316" s="1"/>
      <c r="ABF316" s="1"/>
      <c r="ABG316" s="1"/>
      <c r="ABH316" s="1"/>
      <c r="ABI316" s="1"/>
      <c r="ABJ316" s="1"/>
      <c r="ABK316" s="1"/>
      <c r="ABL316" s="1"/>
      <c r="ABM316" s="1"/>
      <c r="ABN316" s="1"/>
      <c r="ABO316" s="1"/>
      <c r="ABP316" s="1"/>
      <c r="ABQ316" s="1"/>
      <c r="ABR316" s="1"/>
      <c r="ABS316" s="1"/>
      <c r="ABT316" s="1"/>
      <c r="ABU316" s="1"/>
      <c r="ABV316" s="1"/>
      <c r="ABW316" s="1"/>
      <c r="ABX316" s="1"/>
      <c r="ABY316" s="1"/>
      <c r="ABZ316" s="1"/>
      <c r="ACA316" s="1"/>
      <c r="ACB316" s="1"/>
      <c r="ACC316" s="1"/>
      <c r="ACD316" s="1"/>
      <c r="ACE316" s="1"/>
      <c r="ACF316" s="1"/>
      <c r="ACG316" s="1"/>
      <c r="ACH316" s="1"/>
      <c r="ACI316" s="1"/>
      <c r="ACJ316" s="1"/>
      <c r="ACK316" s="1"/>
      <c r="ACL316" s="1"/>
      <c r="ACM316" s="1"/>
      <c r="ACN316" s="1"/>
      <c r="ACO316" s="1"/>
      <c r="ACP316" s="1"/>
      <c r="ACQ316" s="1"/>
      <c r="ACR316" s="1"/>
      <c r="ACS316" s="1"/>
      <c r="ACT316" s="1"/>
      <c r="ACU316" s="1"/>
      <c r="ACV316" s="1"/>
      <c r="ACW316" s="1"/>
      <c r="ACX316" s="1"/>
      <c r="ACY316" s="1"/>
      <c r="ACZ316" s="1"/>
      <c r="ADA316" s="1"/>
      <c r="ADB316" s="1"/>
      <c r="ADC316" s="1"/>
      <c r="ADD316" s="1"/>
      <c r="ADE316" s="1"/>
      <c r="ADF316" s="1"/>
      <c r="ADG316" s="1"/>
      <c r="ADH316" s="1"/>
      <c r="ADI316" s="1"/>
      <c r="ADJ316" s="1"/>
      <c r="ADK316" s="1"/>
      <c r="ADL316" s="1"/>
      <c r="ADM316" s="1"/>
      <c r="ADN316" s="1"/>
      <c r="ADO316" s="1"/>
      <c r="ADP316" s="1"/>
      <c r="ADQ316" s="1"/>
      <c r="ADR316" s="1"/>
      <c r="ADS316" s="1"/>
      <c r="ADT316" s="1"/>
      <c r="ADU316" s="1"/>
      <c r="ADV316" s="1"/>
      <c r="ADW316" s="1"/>
      <c r="ADX316" s="1"/>
      <c r="ADY316" s="1"/>
      <c r="ADZ316" s="1"/>
      <c r="AEA316" s="1"/>
      <c r="AEB316" s="1"/>
      <c r="AEC316" s="1"/>
      <c r="AED316" s="1"/>
      <c r="AEE316" s="1"/>
      <c r="AEF316" s="1"/>
      <c r="AEG316" s="1"/>
      <c r="AEH316" s="1"/>
      <c r="AEI316" s="1"/>
      <c r="AEJ316" s="1"/>
      <c r="AEK316" s="1"/>
      <c r="AEL316" s="1"/>
      <c r="AEM316" s="1"/>
      <c r="AEN316" s="1"/>
      <c r="AEO316" s="1"/>
      <c r="AEP316" s="1"/>
      <c r="AEQ316" s="1"/>
      <c r="AER316" s="1"/>
      <c r="AES316" s="1"/>
      <c r="AET316" s="1"/>
      <c r="AEU316" s="1"/>
      <c r="AEV316" s="1"/>
      <c r="AEW316" s="1"/>
      <c r="AEX316" s="1"/>
      <c r="AEY316" s="1"/>
      <c r="AEZ316" s="1"/>
      <c r="AFA316" s="1"/>
      <c r="AFB316" s="1"/>
      <c r="AFC316" s="1"/>
      <c r="AFD316" s="1"/>
      <c r="AFE316" s="1"/>
      <c r="AFF316" s="1"/>
      <c r="AFG316" s="1"/>
      <c r="AFH316" s="1"/>
      <c r="AFI316" s="1"/>
      <c r="AFJ316" s="1"/>
      <c r="AFK316" s="1"/>
      <c r="AFL316" s="1"/>
      <c r="AFM316" s="1"/>
      <c r="AFN316" s="1"/>
      <c r="AFO316" s="1"/>
      <c r="AFP316" s="1"/>
      <c r="AFQ316" s="1"/>
      <c r="AFR316" s="1"/>
      <c r="AFS316" s="1"/>
      <c r="AFT316" s="1"/>
      <c r="AFU316" s="1"/>
      <c r="AFV316" s="1"/>
      <c r="AFW316" s="1"/>
      <c r="AFX316" s="1"/>
      <c r="AFY316" s="1"/>
      <c r="AFZ316" s="1"/>
      <c r="AGA316" s="1"/>
      <c r="AGB316" s="1"/>
      <c r="AGC316" s="1"/>
      <c r="AGD316" s="1"/>
      <c r="AGE316" s="1"/>
      <c r="AGF316" s="1"/>
      <c r="AGG316" s="1"/>
      <c r="AGH316" s="1"/>
      <c r="AGI316" s="1"/>
      <c r="AGJ316" s="1"/>
      <c r="AGK316" s="1"/>
      <c r="AGL316" s="1"/>
      <c r="AGM316" s="1"/>
      <c r="AGN316" s="1"/>
      <c r="AGO316" s="1"/>
      <c r="AGP316" s="1"/>
      <c r="AGQ316" s="1"/>
      <c r="AGR316" s="1"/>
      <c r="AGS316" s="1"/>
      <c r="AGT316" s="1"/>
      <c r="AGU316" s="1"/>
      <c r="AGV316" s="1"/>
      <c r="AGW316" s="1"/>
      <c r="AGX316" s="1"/>
      <c r="AGY316" s="1"/>
      <c r="AGZ316" s="1"/>
      <c r="AHA316" s="1"/>
      <c r="AHB316" s="1"/>
      <c r="AHC316" s="1"/>
      <c r="AHD316" s="1"/>
      <c r="AHE316" s="1"/>
      <c r="AHF316" s="1"/>
      <c r="AHG316" s="1"/>
      <c r="AHH316" s="1"/>
      <c r="AHI316" s="1"/>
      <c r="AHJ316" s="1"/>
      <c r="AHK316" s="1"/>
      <c r="AHL316" s="1"/>
      <c r="AHM316" s="1"/>
      <c r="AHN316" s="1"/>
      <c r="AHO316" s="1"/>
      <c r="AHP316" s="1"/>
      <c r="AHQ316" s="1"/>
      <c r="AHR316" s="1"/>
      <c r="AHS316" s="1"/>
      <c r="AHT316" s="1"/>
      <c r="AHU316" s="1"/>
      <c r="AHV316" s="1"/>
      <c r="AHW316" s="1"/>
      <c r="AHX316" s="1"/>
      <c r="AHY316" s="1"/>
      <c r="AHZ316" s="1"/>
      <c r="AIA316" s="1"/>
      <c r="AIB316" s="1"/>
      <c r="AIC316" s="1"/>
      <c r="AID316" s="1"/>
      <c r="AIE316" s="1"/>
      <c r="AIF316" s="1"/>
      <c r="AIG316" s="1"/>
      <c r="AIH316" s="1"/>
      <c r="AII316" s="1"/>
      <c r="AIJ316" s="1"/>
      <c r="AIK316" s="1"/>
      <c r="AIL316" s="1"/>
      <c r="AIM316" s="1"/>
      <c r="AIN316" s="1"/>
      <c r="AIO316" s="1"/>
      <c r="AIP316" s="1"/>
      <c r="AIQ316" s="1"/>
      <c r="AIR316" s="1"/>
      <c r="AIS316" s="1"/>
      <c r="AIT316" s="1"/>
      <c r="AIU316" s="1"/>
      <c r="AIV316" s="1"/>
      <c r="AIW316" s="1"/>
      <c r="AIX316" s="1"/>
      <c r="AIY316" s="1"/>
      <c r="AIZ316" s="1"/>
      <c r="AJA316" s="1"/>
      <c r="AJB316" s="1"/>
      <c r="AJC316" s="1"/>
      <c r="AJD316" s="1"/>
      <c r="AJE316" s="1"/>
      <c r="AJF316" s="1"/>
      <c r="AJG316" s="1"/>
      <c r="AJH316" s="1"/>
      <c r="AJI316" s="1"/>
      <c r="AJJ316" s="1"/>
      <c r="AJK316" s="1"/>
      <c r="AJL316" s="1"/>
      <c r="AJM316" s="1"/>
      <c r="AJN316" s="1"/>
      <c r="AJO316" s="1"/>
      <c r="AJP316" s="1"/>
      <c r="AJQ316" s="1"/>
      <c r="AJR316" s="1"/>
      <c r="AJS316" s="1"/>
      <c r="AJT316" s="1"/>
      <c r="AJU316" s="1"/>
      <c r="AJV316" s="1"/>
      <c r="AJW316" s="1"/>
      <c r="AJX316" s="1"/>
      <c r="AJY316" s="1"/>
      <c r="AJZ316" s="1"/>
      <c r="AKA316" s="1"/>
      <c r="AKB316" s="1"/>
      <c r="AKC316" s="1"/>
      <c r="AKD316" s="1"/>
      <c r="AKE316" s="1"/>
      <c r="AKF316" s="1"/>
      <c r="AKG316" s="1"/>
      <c r="AKH316" s="1"/>
      <c r="AKI316" s="1"/>
      <c r="AKJ316" s="1"/>
      <c r="AKK316" s="1"/>
      <c r="AKL316" s="1"/>
      <c r="AKM316" s="1"/>
      <c r="AKN316" s="1"/>
      <c r="AKO316" s="1"/>
      <c r="AKP316" s="1"/>
      <c r="AKQ316" s="1"/>
      <c r="AKR316" s="1"/>
      <c r="AKS316" s="1"/>
      <c r="AKT316" s="1"/>
      <c r="AKU316" s="1"/>
      <c r="AKV316" s="1"/>
      <c r="AKW316" s="1"/>
      <c r="AKX316" s="1"/>
      <c r="AKY316" s="1"/>
      <c r="AKZ316" s="1"/>
      <c r="ALA316" s="1"/>
      <c r="ALB316" s="1"/>
      <c r="ALC316" s="1"/>
      <c r="ALD316" s="1"/>
      <c r="ALE316" s="1"/>
      <c r="ALF316" s="1"/>
      <c r="ALG316" s="1"/>
      <c r="ALH316" s="1"/>
      <c r="ALI316" s="1"/>
      <c r="ALJ316" s="1"/>
      <c r="ALK316" s="1"/>
      <c r="ALL316" s="1"/>
      <c r="ALM316" s="1"/>
      <c r="ALN316" s="1"/>
      <c r="ALO316" s="1"/>
      <c r="ALP316" s="1"/>
      <c r="ALQ316" s="1"/>
      <c r="ALR316" s="1"/>
      <c r="ALS316" s="1"/>
      <c r="ALT316" s="1"/>
      <c r="ALU316" s="1"/>
      <c r="ALV316" s="1"/>
      <c r="ALW316" s="1"/>
      <c r="ALX316" s="1"/>
      <c r="ALY316" s="1"/>
      <c r="ALZ316" s="1"/>
      <c r="AMA316" s="1"/>
      <c r="AMB316" s="1"/>
      <c r="AMC316" s="1"/>
      <c r="AMD316" s="1"/>
      <c r="AME316" s="1"/>
      <c r="AMF316" s="1"/>
      <c r="AMG316" s="1"/>
      <c r="AMH316" s="1"/>
      <c r="AMI316" s="1"/>
      <c r="AMJ316" s="1"/>
    </row>
    <row r="317" spans="1:1024" s="4" customFormat="1" ht="37.5" x14ac:dyDescent="0.25">
      <c r="A317" s="35">
        <v>309</v>
      </c>
      <c r="B317" s="15" t="s">
        <v>56</v>
      </c>
      <c r="C317" s="13">
        <f t="shared" ref="C317" si="129">SUM(C318:C320)</f>
        <v>11526.303309999999</v>
      </c>
      <c r="D317" s="13">
        <f t="shared" ref="D317:I317" si="130">SUM(D318:D320)</f>
        <v>1589.0048400000001</v>
      </c>
      <c r="E317" s="13">
        <f t="shared" si="130"/>
        <v>1790.71</v>
      </c>
      <c r="F317" s="13">
        <f t="shared" si="130"/>
        <v>2039.0539200000001</v>
      </c>
      <c r="G317" s="13">
        <f t="shared" si="130"/>
        <v>2128</v>
      </c>
      <c r="H317" s="13">
        <f t="shared" si="130"/>
        <v>2213</v>
      </c>
      <c r="I317" s="13">
        <f t="shared" si="130"/>
        <v>1766.5345500000001</v>
      </c>
      <c r="J317" s="13" t="s">
        <v>76</v>
      </c>
    </row>
    <row r="318" spans="1:1024" s="8" customFormat="1" x14ac:dyDescent="0.25">
      <c r="A318" s="35">
        <v>310</v>
      </c>
      <c r="B318" s="5" t="s">
        <v>9</v>
      </c>
      <c r="C318" s="23">
        <f>SUM(D318:I318)</f>
        <v>0</v>
      </c>
      <c r="D318" s="2">
        <v>0</v>
      </c>
      <c r="E318" s="2">
        <v>0</v>
      </c>
      <c r="F318" s="2">
        <v>0</v>
      </c>
      <c r="G318" s="2">
        <v>0</v>
      </c>
      <c r="H318" s="2">
        <v>0</v>
      </c>
      <c r="I318" s="2">
        <v>0</v>
      </c>
      <c r="J318" s="23"/>
    </row>
    <row r="319" spans="1:1024" s="8" customFormat="1" x14ac:dyDescent="0.25">
      <c r="A319" s="35">
        <v>311</v>
      </c>
      <c r="B319" s="5" t="s">
        <v>10</v>
      </c>
      <c r="C319" s="23">
        <f>SUM(D319:I319)</f>
        <v>0</v>
      </c>
      <c r="D319" s="2">
        <v>0</v>
      </c>
      <c r="E319" s="2">
        <v>0</v>
      </c>
      <c r="F319" s="2">
        <v>0</v>
      </c>
      <c r="G319" s="2">
        <v>0</v>
      </c>
      <c r="H319" s="2">
        <v>0</v>
      </c>
      <c r="I319" s="2">
        <v>0</v>
      </c>
      <c r="J319" s="23"/>
    </row>
    <row r="320" spans="1:1024" s="8" customFormat="1" x14ac:dyDescent="0.3">
      <c r="A320" s="35">
        <v>312</v>
      </c>
      <c r="B320" s="5" t="s">
        <v>11</v>
      </c>
      <c r="C320" s="23">
        <f>SUM(D320:I320)</f>
        <v>11526.303309999999</v>
      </c>
      <c r="D320" s="20">
        <f>1570.44484+18.56</f>
        <v>1589.0048400000001</v>
      </c>
      <c r="E320" s="20">
        <v>1790.71</v>
      </c>
      <c r="F320" s="20">
        <v>2039.0539200000001</v>
      </c>
      <c r="G320" s="20">
        <v>2128</v>
      </c>
      <c r="H320" s="20">
        <v>2213</v>
      </c>
      <c r="I320" s="20">
        <v>1766.5345500000001</v>
      </c>
      <c r="J320" s="23"/>
    </row>
  </sheetData>
  <autoFilter ref="A7:J261"/>
  <mergeCells count="25">
    <mergeCell ref="B268:J268"/>
    <mergeCell ref="B285:J285"/>
    <mergeCell ref="B294:J294"/>
    <mergeCell ref="B300:J300"/>
    <mergeCell ref="A6:A7"/>
    <mergeCell ref="B6:B7"/>
    <mergeCell ref="D6:I6"/>
    <mergeCell ref="J6:J7"/>
    <mergeCell ref="B253:J253"/>
    <mergeCell ref="B24:J24"/>
    <mergeCell ref="B30:J30"/>
    <mergeCell ref="B47:J47"/>
    <mergeCell ref="B53:J53"/>
    <mergeCell ref="B190:J190"/>
    <mergeCell ref="B196:J196"/>
    <mergeCell ref="B205:J205"/>
    <mergeCell ref="H1:J1"/>
    <mergeCell ref="H2:J2"/>
    <mergeCell ref="B3:J3"/>
    <mergeCell ref="B4:J4"/>
    <mergeCell ref="B262:J262"/>
    <mergeCell ref="B211:J211"/>
    <mergeCell ref="B228:J228"/>
    <mergeCell ref="B234:J234"/>
    <mergeCell ref="B247:J247"/>
  </mergeCells>
  <pageMargins left="0" right="0" top="0.35433070866141736" bottom="0.35433070866141736" header="0.51181102362204722" footer="0.51181102362204722"/>
  <pageSetup paperSize="9" scale="52" firstPageNumber="0" fitToHeight="0" orientation="landscape" r:id="rId1"/>
  <ignoredErrors>
    <ignoredError sqref="C182 C186" formula="1"/>
  </ignoredErrors>
</worksheet>
</file>

<file path=docProps/app.xml><?xml version="1.0" encoding="utf-8"?>
<Properties xmlns="http://schemas.openxmlformats.org/officeDocument/2006/extended-properties" xmlns:vt="http://schemas.openxmlformats.org/officeDocument/2006/docPropsVTypes">
  <TotalTime>6522</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4</vt:i4>
      </vt:variant>
    </vt:vector>
  </HeadingPairs>
  <TitlesOfParts>
    <vt:vector size="5" baseType="lpstr">
      <vt:lpstr>Прил 2</vt:lpstr>
      <vt:lpstr>'Прил 2'!_FilterDatabase_0</vt:lpstr>
      <vt:lpstr>'Прил 2'!_ФильтрБазыДанных</vt:lpstr>
      <vt:lpstr>'Прил 2'!Print_Titles_0</vt:lpstr>
      <vt:lpstr>'Прил 2'!Заголовки_для_печати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Нина Владимировна</dc:creator>
  <cp:lastModifiedBy>Мелехина Надежда Петровна</cp:lastModifiedBy>
  <cp:revision>15</cp:revision>
  <cp:lastPrinted>2024-10-01T06:12:22Z</cp:lastPrinted>
  <dcterms:created xsi:type="dcterms:W3CDTF">2018-08-09T10:51:00Z</dcterms:created>
  <dcterms:modified xsi:type="dcterms:W3CDTF">2025-02-04T11:21:25Z</dcterms:modified>
  <dc:language>ru-RU</dc:language>
</cp:coreProperties>
</file>