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Здравоохранение\Обществ здоровье\Отчеты по программе\2023\"/>
    </mc:Choice>
  </mc:AlternateContent>
  <bookViews>
    <workbookView xWindow="0" yWindow="0" windowWidth="18660" windowHeight="9480" activeTab="1"/>
  </bookViews>
  <sheets>
    <sheet name="Шаблон_отчета_23г." sheetId="1" r:id="rId1"/>
    <sheet name="Перечень мероприятий" sheetId="2" r:id="rId2"/>
  </sheets>
  <definedNames>
    <definedName name="_xlnm.Print_Titles" localSheetId="0">Шаблон_отчета_23г.!$A:$A</definedName>
    <definedName name="_xlnm.Print_Area" localSheetId="1">'Перечень мероприятий'!$A$1:$G$75</definedName>
    <definedName name="_xlnm.Print_Area" localSheetId="0">Шаблон_отчета_23г.!$A$1:$AE$11</definedName>
  </definedNames>
  <calcPr calcId="152511"/>
</workbook>
</file>

<file path=xl/calcChain.xml><?xml version="1.0" encoding="utf-8"?>
<calcChain xmlns="http://schemas.openxmlformats.org/spreadsheetml/2006/main">
  <c r="F51" i="2" l="1"/>
  <c r="E51" i="2"/>
  <c r="A1" i="1" l="1"/>
  <c r="A3" i="1"/>
  <c r="AE8" i="1"/>
  <c r="AB8" i="1"/>
  <c r="Y8" i="1"/>
  <c r="V8" i="1"/>
  <c r="S8" i="1"/>
  <c r="P8" i="1"/>
  <c r="M8" i="1"/>
  <c r="J8" i="1"/>
  <c r="G8" i="1"/>
  <c r="G6" i="2"/>
  <c r="D8" i="1" l="1"/>
  <c r="AD8" i="1"/>
  <c r="AC8" i="1"/>
  <c r="F60" i="2"/>
  <c r="AA8" i="1" s="1"/>
  <c r="E60" i="2"/>
  <c r="Z8" i="1" s="1"/>
  <c r="X8" i="1"/>
  <c r="W8" i="1"/>
  <c r="U8" i="1"/>
  <c r="T8" i="1"/>
  <c r="F41" i="2"/>
  <c r="R8" i="1" s="1"/>
  <c r="E41" i="2"/>
  <c r="Q8" i="1" s="1"/>
  <c r="F35" i="2"/>
  <c r="O8" i="1" s="1"/>
  <c r="E35" i="2"/>
  <c r="N8" i="1" s="1"/>
  <c r="F30" i="2"/>
  <c r="L8" i="1" s="1"/>
  <c r="E30" i="2"/>
  <c r="K8" i="1" s="1"/>
  <c r="I8" i="1"/>
  <c r="H8" i="1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<sst xmlns="http://schemas.openxmlformats.org/spreadsheetml/2006/main" count="318" uniqueCount="231">
  <si>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</si>
  <si>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</si>
  <si>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</si>
  <si>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</si>
  <si>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</si>
  <si>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</si>
  <si>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</si>
  <si>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</si>
  <si>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</si>
  <si>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</si>
  <si>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</si>
  <si>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</si>
  <si>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</si>
  <si>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</si>
  <si>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тел.должность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</si>
  <si>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</si>
  <si>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</si>
  <si>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</si>
  <si>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</si>
  <si>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</si>
  <si>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</si>
  <si>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</si>
  <si>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</si>
  <si>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</si>
  <si>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</si>
  <si>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</si>
  <si>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</si>
  <si>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</si>
  <si>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</si>
  <si>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</si>
  <si>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</si>
  <si>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</si>
  <si>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</si>
  <si>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</si>
  <si>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</si>
  <si>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</si>
  <si>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</si>
  <si>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</si>
  <si>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</si>
  <si>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</si>
  <si>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</si>
  <si>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</si>
  <si>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</si>
  <si>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</si>
  <si>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</si>
  <si>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</si>
  <si>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</si>
  <si>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</si>
  <si>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</si>
  <si>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</si>
  <si>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</si>
  <si>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</si>
  <si>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</si>
  <si>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</si>
  <si>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</si>
  <si>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</si>
  <si>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</si>
  <si>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</si>
  <si>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</si>
  <si>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</si>
  <si>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</si>
  <si>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</si>
  <si>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</si>
  <si>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</si>
  <si>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</si>
  <si>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</si>
  <si>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</si>
  <si>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X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</si>
  <si>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</si>
  <si>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</si>
  <si>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</si>
  <si>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О реализации мероприятий по укреплению общественного здоровья</t>
  </si>
  <si>
    <t>Отчет МО__Березовский городской округ________________________________</t>
  </si>
  <si>
    <t>за период:__1_______ квартал 2023 г.</t>
  </si>
  <si>
    <t>9-13 января</t>
  </si>
  <si>
    <t xml:space="preserve">  Неделя продвижения активного образа жизни в "Профи"</t>
  </si>
  <si>
    <t>газета "Золотая горка", Березовская ЦГБ</t>
  </si>
  <si>
    <t>15 марта</t>
  </si>
  <si>
    <t>газета "Березовский рабочий", Березовская ЦГБ</t>
  </si>
  <si>
    <t xml:space="preserve">  «Мой муж пьет, но я с ним живу" (статья, врач-нарколог)</t>
  </si>
  <si>
    <t>Работа мобильного флюорографа</t>
  </si>
  <si>
    <t>Березовская ЦГБ</t>
  </si>
  <si>
    <t>Березовская ЦГБ, БМАУ "Молодежка"</t>
  </si>
  <si>
    <t>25 марта</t>
  </si>
  <si>
    <t>февраль</t>
  </si>
  <si>
    <t xml:space="preserve">Выездные осмотры в отдаленных поселках </t>
  </si>
  <si>
    <t>Круглый стол "Реализация проекта "Твое счастливое завтра в образовательных организациях Березовского городского округа"</t>
  </si>
  <si>
    <t>управление образования</t>
  </si>
  <si>
    <t>Муниципальный этап областного социально-педагогического проекта "Будь здоров" конкурс агитбригад "Урал-опорный край державы"</t>
  </si>
  <si>
    <t>19 января</t>
  </si>
  <si>
    <t>Методический семинар на тему "Профилактика деструктивного поведения несовершеннолетних - фактор психологической безопасности образовательной среды"</t>
  </si>
  <si>
    <t>муниципальный ресурсный центр психолого-педагогического сопровождения</t>
  </si>
  <si>
    <t>Методические семинар на тему: "Профилактика аддиктивного (зависимого) поведения несовершеннолетних"</t>
  </si>
  <si>
    <t>БМАОУ СОШ № 21, управление образования</t>
  </si>
  <si>
    <t>27 января</t>
  </si>
  <si>
    <t>Единый день профилактики "Серьезный мир несерьезных подростков"</t>
  </si>
  <si>
    <t>общеобразовательные организации БГО</t>
  </si>
  <si>
    <t>Муниципальный этап областного социально-педагогического проекта "Будь здоров" соревнования "Соколы России"</t>
  </si>
  <si>
    <t>Муниципальный фестиваль общения.</t>
  </si>
  <si>
    <t>БМАОУ СОШ № 9</t>
  </si>
  <si>
    <t>Закрытие мунципального этапа областного социально-педагогического проекта "Будь здоров"</t>
  </si>
  <si>
    <t>Профилактические мероприятия операции "Здоровье"</t>
  </si>
  <si>
    <t>муниципальные образовательные организации</t>
  </si>
  <si>
    <t>Первенство Свердловской РЖД по лыжным гонкам</t>
  </si>
  <si>
    <t>ДЗОЛ "зарница"</t>
  </si>
  <si>
    <t>Чемпионат и Первенство Свердловской области, областные соревнования по спортивному туризму</t>
  </si>
  <si>
    <t>Декада лыжного спорта</t>
  </si>
  <si>
    <t>Первенство БГО по лыжным гонкам "Toer de SKI"</t>
  </si>
  <si>
    <t>Лыжня России</t>
  </si>
  <si>
    <t>Пожарно-прикладная эстафета "Соколы России"</t>
  </si>
  <si>
    <t>управление образования, БМАОУ СОШ № 55</t>
  </si>
  <si>
    <t>Фестиваль ГТО "Будь здоров"</t>
  </si>
  <si>
    <t>управление образования, СОК "Лидер"</t>
  </si>
  <si>
    <t>январь-февраль</t>
  </si>
  <si>
    <t>Профилактические мероприятия "Горка"</t>
  </si>
  <si>
    <t>образовательные организации</t>
  </si>
  <si>
    <t>Всероссийская акция "Безопасность детства"</t>
  </si>
  <si>
    <t>Муниципальный конкурс агитбригад отрядов ЮИД общеобразоватлеьных организаций БГО, посвященных 50-летию со дня создания движения ЮИД</t>
  </si>
  <si>
    <t>управление образования, БМАОУ СОШ № 11</t>
  </si>
  <si>
    <t>II муниципальный конкурс отрядов ЮИД для детей дошкольного возраста, посвященного 50-летию создания отрядов ЮИД "ЮИД - на страже безопасности"</t>
  </si>
  <si>
    <t>управление образования, БМАДОУ "Детский сад № 23"</t>
  </si>
  <si>
    <t>Азбука медицины. Туберкулез</t>
  </si>
  <si>
    <t xml:space="preserve">март </t>
  </si>
  <si>
    <t>Сюжет Детская онкология</t>
  </si>
  <si>
    <t>ТВ Век телевидения Березовская ЦГБ</t>
  </si>
  <si>
    <t>март</t>
  </si>
  <si>
    <t>Групповая диагностика студентов на стрессоустойчивость в рамках подготовки студентов к экзаменам</t>
  </si>
  <si>
    <t>Детская поликлиника</t>
  </si>
  <si>
    <t>Тренинг по грудному вскармливанию</t>
  </si>
  <si>
    <t>весь период</t>
  </si>
  <si>
    <t xml:space="preserve">Школа молодых родителей: по грудному вскармливанию, развитие ребенка, правила введение прикормов, </t>
  </si>
  <si>
    <t xml:space="preserve"> 1 февраля</t>
  </si>
  <si>
    <t>8 февраля</t>
  </si>
  <si>
    <t>22 февраля</t>
  </si>
  <si>
    <t>январь-март</t>
  </si>
  <si>
    <t xml:space="preserve">Школа молодых отцов </t>
  </si>
  <si>
    <t>Беседа Гипертоническая болезнь (лечение, профилактика)</t>
  </si>
  <si>
    <t xml:space="preserve">отделение профилактики Березовской ЦГБ </t>
  </si>
  <si>
    <t>15 февраля</t>
  </si>
  <si>
    <t>Березовский техникум "Профи"</t>
  </si>
  <si>
    <t>Публикация с сети Вконтакте  О пользе фруктов и овощей</t>
  </si>
  <si>
    <t>администрация Березовского ГО, Березовская ЦГБ</t>
  </si>
  <si>
    <t xml:space="preserve"> Интервью врача-нарколога "Какие женщины соглашаются играть роль жены алкоголика?"</t>
  </si>
  <si>
    <t>Нарколог</t>
  </si>
  <si>
    <t>Психолог Детской поликлиники</t>
  </si>
  <si>
    <r>
      <t>Публикации в ТК,ВК</t>
    </r>
    <r>
      <rPr>
        <sz val="7"/>
        <color theme="1"/>
        <rFont val="Times New Roman"/>
        <family val="1"/>
        <charset val="204"/>
      </rPr>
      <t>    "</t>
    </r>
    <r>
      <rPr>
        <sz val="11"/>
        <color theme="1"/>
        <rFont val="Times New Roman"/>
        <family val="1"/>
        <charset val="204"/>
      </rPr>
      <t>В Берёзовской ЦГБ напомнили о важности сбалансированного питания "</t>
    </r>
  </si>
  <si>
    <t>Группа здоровья пожилых</t>
  </si>
  <si>
    <t>СОК Лидер </t>
  </si>
  <si>
    <t xml:space="preserve">Группа здоровья "Сударушка"  </t>
  </si>
  <si>
    <t>ДК Современник</t>
  </si>
  <si>
    <t>Образовательные учреждения</t>
  </si>
  <si>
    <t>3.4.</t>
  </si>
  <si>
    <t>Круглый стол "Методы борьбы со стрессом"  (студенты колледжа)</t>
  </si>
  <si>
    <t>Круглый стол "Стресс. Методы борьбы со стрессом"</t>
  </si>
  <si>
    <t>Удобно решать, когда ничем не рискуешь: Что березовчане говорят о запрете на аборты</t>
  </si>
  <si>
    <t xml:space="preserve">  «Город без монстров» ( детские игрушки,психическое здоровье детей) </t>
  </si>
  <si>
    <t xml:space="preserve">газета "Золотая горка" </t>
  </si>
  <si>
    <t xml:space="preserve">газета "Золотая горка"  </t>
  </si>
  <si>
    <t>газета "Березовский рабочий"</t>
  </si>
  <si>
    <t>«Дети и деньги. Советы психолога»</t>
  </si>
  <si>
    <t xml:space="preserve">  «Четыре врага здоровья», </t>
  </si>
  <si>
    <t xml:space="preserve">весь период </t>
  </si>
  <si>
    <t>9.5.</t>
  </si>
  <si>
    <t>9.4.</t>
  </si>
  <si>
    <t>Заседание антинаркотической комиссии с вопросом О ситуации с острыми отравлениями</t>
  </si>
  <si>
    <t xml:space="preserve">администрация Березовского ГО, Северный отдел Роспотребнадзора </t>
  </si>
  <si>
    <t>Публикации в СМИ "Об острых отравлениях в Березовском"</t>
  </si>
  <si>
    <t>Инструктажи с организаторами питания по соблюдению санитарного законодательства</t>
  </si>
  <si>
    <t>управление образования, руководители образоваьтельных организаций</t>
  </si>
  <si>
    <t xml:space="preserve">16 марта </t>
  </si>
  <si>
    <t xml:space="preserve">28 марта </t>
  </si>
  <si>
    <t>Обновление информационной доски, проведение бесед с воспитанниками досугового отдела в честь Международного дня борьбы с наркоманией и незаконным оборотом наркотиков (https://vk.com/wall-175247367_1926 )</t>
  </si>
  <si>
    <t>БМБУК "ГКДЦ" досуговый отдел п. Сарапулка</t>
  </si>
  <si>
    <t>Эстафета среди воспитанников досугового центра в честь Международного дня борьбы с наркоманией и незаконным оборотом наркотиков (https://vk.com/wall-156881339_1714 )</t>
  </si>
  <si>
    <t>БМБУК "ГКДЦ" досуговый центр п. Лосиный</t>
  </si>
  <si>
    <t>Зимний Фестиваль Всероссийского физкультурно-спортивного комплекса "Готов к труду и обороне" (ГТО) среди населения Березовского городского округа</t>
  </si>
  <si>
    <t>БМАУ СОК "Лидер"</t>
  </si>
  <si>
    <t>Онлайн-конкурс "Вливайся в ГТО"</t>
  </si>
  <si>
    <t>Проект территория мам</t>
  </si>
  <si>
    <t>БМАУ "Молодежка"</t>
  </si>
  <si>
    <t>11 февраля, 10 марта</t>
  </si>
  <si>
    <t>7.4.</t>
  </si>
  <si>
    <t>7.5.</t>
  </si>
  <si>
    <t>7.6.</t>
  </si>
  <si>
    <t>7.8.</t>
  </si>
  <si>
    <t>6.4.</t>
  </si>
  <si>
    <t>9.6.</t>
  </si>
  <si>
    <t>дминистрации Березовского городского округа по поселку Монетному и пожарной части 16/12</t>
  </si>
  <si>
    <t>Совместный рейд по  обследованию пожарных водоемов </t>
  </si>
  <si>
    <t>Х</t>
  </si>
  <si>
    <t xml:space="preserve">Ответственный за формирование отчета: Аникина Татьяна Леонидовна </t>
  </si>
  <si>
    <t>21 января</t>
  </si>
  <si>
    <t>28 января</t>
  </si>
  <si>
    <t>3 февраля</t>
  </si>
  <si>
    <t>17 февраля</t>
  </si>
  <si>
    <t>18 февраля</t>
  </si>
  <si>
    <t>1 марта</t>
  </si>
  <si>
    <t>3 марта</t>
  </si>
  <si>
    <t>9 марта</t>
  </si>
  <si>
    <t>27 февраля- 4 марта</t>
  </si>
  <si>
    <t>26 января</t>
  </si>
  <si>
    <t>2 февраля</t>
  </si>
  <si>
    <t>1-10 февраля</t>
  </si>
  <si>
    <t>4-5 февраля</t>
  </si>
  <si>
    <t>5 февраля</t>
  </si>
  <si>
    <t>11 февраля</t>
  </si>
  <si>
    <t>5 марта</t>
  </si>
  <si>
    <t>Профилактика эндокринных заболеваний. Первые признаки сахарного диабета 1 типа у детей (родительские собрания)</t>
  </si>
  <si>
    <t>Профилактика эндокринных заболеваний. Первые признаки сахарного диабета 1 типа у детей  (лекции в образотательных учреждениях)</t>
  </si>
  <si>
    <t>февраль, март</t>
  </si>
  <si>
    <t>4.4.</t>
  </si>
  <si>
    <t>4.5.</t>
  </si>
  <si>
    <t>5.4.</t>
  </si>
  <si>
    <t>Мероприятия по профилактике детского дорожно-транспортного травматизма "Лаборатория безопасности"</t>
  </si>
  <si>
    <t>1, 15 февраля</t>
  </si>
  <si>
    <t>17 марта</t>
  </si>
  <si>
    <t>2.4.</t>
  </si>
  <si>
    <t>2.5.</t>
  </si>
  <si>
    <t>1.4.</t>
  </si>
  <si>
    <t>2.6.</t>
  </si>
  <si>
    <t>2.7.</t>
  </si>
  <si>
    <t>2.8.</t>
  </si>
  <si>
    <t>2.9.</t>
  </si>
  <si>
    <t xml:space="preserve">23 января </t>
  </si>
  <si>
    <t>1.5.</t>
  </si>
  <si>
    <t>1.6.</t>
  </si>
  <si>
    <t>1.7.</t>
  </si>
  <si>
    <t>1.8.</t>
  </si>
  <si>
    <t>1.9.</t>
  </si>
  <si>
    <t>1.10.</t>
  </si>
  <si>
    <t>1.11.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</si>
</sst>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"/>
  <sheetViews>
    <sheetView view="pageBreakPreview" zoomScale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N11" sqref="N11"/>
    </sheetView>
  </sheetViews>
  <sheetFormatPr defaultRowHeight="15.75"/>
  <cols>
    <col min="1" max="1" width="12.140625" style="1" customWidth="1"/>
    <col min="2" max="2" width="12.28515625" style="1" customWidth="1"/>
    <col min="3" max="3" width="11.140625" style="1" customWidth="1"/>
    <col min="4" max="4" width="9.7109375" style="1" customWidth="1"/>
    <col min="5" max="5" width="12.140625" style="1" customWidth="1"/>
    <col min="6" max="6" width="11.28515625" style="1" customWidth="1"/>
    <col min="7" max="7" width="9.42578125" style="1" customWidth="1"/>
    <col min="8" max="8" width="11.85546875" style="1" customWidth="1"/>
    <col min="9" max="9" width="10.85546875" style="1" customWidth="1"/>
    <col min="10" max="10" width="9.42578125" style="1" customWidth="1"/>
    <col min="11" max="11" width="11.5703125" style="1" customWidth="1"/>
    <col min="12" max="12" width="11.140625" style="1" customWidth="1"/>
    <col min="13" max="13" width="9.42578125" style="1" customWidth="1"/>
    <col min="14" max="14" width="12.28515625" style="1" customWidth="1"/>
    <col min="15" max="15" width="10.85546875" style="1" customWidth="1"/>
    <col min="16" max="16" width="10" style="1" customWidth="1"/>
    <col min="17" max="18" width="11.28515625" style="1" customWidth="1"/>
    <col min="19" max="19" width="10.28515625" style="1" customWidth="1"/>
    <col min="20" max="21" width="10.85546875" style="1" customWidth="1"/>
    <col min="22" max="22" width="10.28515625" style="1" customWidth="1"/>
    <col min="23" max="24" width="11" style="1" customWidth="1"/>
    <col min="25" max="25" width="10.140625" style="1" customWidth="1"/>
    <col min="26" max="27" width="10.85546875" style="1" customWidth="1"/>
    <col min="28" max="28" width="9.85546875" style="1" customWidth="1"/>
    <col min="29" max="30" width="11" style="1" customWidth="1"/>
    <col min="31" max="31" width="10.28515625" style="1" customWidth="1"/>
  </cols>
  <sheetData>
    <row r="1" spans="1:31">
      <c r="A1" s="1" t="str">
        <f>'Перечень мероприятий'!B2</f>
        <v>Отчет МО__Березовский городской округ________________________________</v>
      </c>
    </row>
    <row r="2" spans="1:31">
      <c r="A2" s="1" t="s">
        <v>71</v>
      </c>
    </row>
    <row r="3" spans="1:31">
      <c r="A3" s="1" t="str">
        <f>'Перечень мероприятий'!C4</f>
        <v>за период:__1_______ квартал 2023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5"/>
      <c r="AA5" s="19"/>
    </row>
    <row r="6" spans="1:31" ht="45.6" customHeight="1">
      <c r="A6" s="48" t="s">
        <v>0</v>
      </c>
      <c r="B6" s="50" t="s">
        <v>1</v>
      </c>
      <c r="C6" s="50"/>
      <c r="D6" s="50"/>
      <c r="E6" s="47" t="s">
        <v>2</v>
      </c>
      <c r="F6" s="47"/>
      <c r="G6" s="47"/>
      <c r="H6" s="47" t="s">
        <v>3</v>
      </c>
      <c r="I6" s="47"/>
      <c r="J6" s="47"/>
      <c r="K6" s="47" t="s">
        <v>4</v>
      </c>
      <c r="L6" s="47"/>
      <c r="M6" s="47"/>
      <c r="N6" s="47" t="s">
        <v>5</v>
      </c>
      <c r="O6" s="47"/>
      <c r="P6" s="47"/>
      <c r="Q6" s="47" t="s">
        <v>6</v>
      </c>
      <c r="R6" s="47"/>
      <c r="S6" s="47"/>
      <c r="T6" s="47" t="s">
        <v>7</v>
      </c>
      <c r="U6" s="47"/>
      <c r="V6" s="47"/>
      <c r="W6" s="47" t="s">
        <v>8</v>
      </c>
      <c r="X6" s="47"/>
      <c r="Y6" s="47"/>
      <c r="Z6" s="47" t="s">
        <v>9</v>
      </c>
      <c r="AA6" s="47"/>
      <c r="AB6" s="47"/>
      <c r="AC6" s="47" t="s">
        <v>10</v>
      </c>
      <c r="AD6" s="47"/>
      <c r="AE6" s="47"/>
    </row>
    <row r="7" spans="1:31" s="6" customFormat="1" ht="51">
      <c r="A7" s="49"/>
      <c r="B7" s="3" t="s">
        <v>11</v>
      </c>
      <c r="C7" s="3" t="s">
        <v>68</v>
      </c>
      <c r="D7" s="3" t="s">
        <v>69</v>
      </c>
      <c r="E7" s="3" t="s">
        <v>11</v>
      </c>
      <c r="F7" s="3" t="s">
        <v>12</v>
      </c>
      <c r="G7" s="3" t="s">
        <v>69</v>
      </c>
      <c r="H7" s="3" t="s">
        <v>11</v>
      </c>
      <c r="I7" s="3" t="s">
        <v>12</v>
      </c>
      <c r="J7" s="3" t="s">
        <v>69</v>
      </c>
      <c r="K7" s="3" t="s">
        <v>11</v>
      </c>
      <c r="L7" s="3" t="s">
        <v>12</v>
      </c>
      <c r="M7" s="3" t="s">
        <v>69</v>
      </c>
      <c r="N7" s="3" t="s">
        <v>11</v>
      </c>
      <c r="O7" s="3" t="s">
        <v>12</v>
      </c>
      <c r="P7" s="3" t="s">
        <v>69</v>
      </c>
      <c r="Q7" s="3" t="s">
        <v>11</v>
      </c>
      <c r="R7" s="3" t="s">
        <v>12</v>
      </c>
      <c r="S7" s="3" t="s">
        <v>69</v>
      </c>
      <c r="T7" s="3" t="s">
        <v>11</v>
      </c>
      <c r="U7" s="3" t="s">
        <v>12</v>
      </c>
      <c r="V7" s="3" t="s">
        <v>69</v>
      </c>
      <c r="W7" s="3" t="s">
        <v>11</v>
      </c>
      <c r="X7" s="3" t="s">
        <v>12</v>
      </c>
      <c r="Y7" s="3" t="s">
        <v>69</v>
      </c>
      <c r="Z7" s="3" t="s">
        <v>11</v>
      </c>
      <c r="AA7" s="3" t="s">
        <v>12</v>
      </c>
      <c r="AB7" s="3" t="s">
        <v>69</v>
      </c>
      <c r="AC7" s="3" t="s">
        <v>11</v>
      </c>
      <c r="AD7" s="3" t="s">
        <v>12</v>
      </c>
      <c r="AE7" s="3" t="s">
        <v>69</v>
      </c>
    </row>
    <row r="8" spans="1:31" s="18" customFormat="1">
      <c r="A8" s="15"/>
      <c r="B8" s="16">
        <f>E8+H8+K8+N8+Q8+T8+W8+Z8+AC8</f>
        <v>2258</v>
      </c>
      <c r="C8" s="16">
        <f>AVERAGE(F8,I8,L8,O8,R8,U8,X8,AA8,AD8)</f>
        <v>11555.888888888889</v>
      </c>
      <c r="D8" s="23">
        <f t="shared" ref="D8" si="0">G8+J8+M8+P8+S8+V8+Y8+AB8+AE8</f>
        <v>898082</v>
      </c>
      <c r="E8" s="17">
        <f>'Перечень мероприятий'!E7</f>
        <v>112</v>
      </c>
      <c r="F8" s="17">
        <f>'Перечень мероприятий'!F7</f>
        <v>16814</v>
      </c>
      <c r="G8" s="24">
        <f>'Перечень мероприятий'!G7</f>
        <v>206480</v>
      </c>
      <c r="H8" s="7">
        <f>'Перечень мероприятий'!E19</f>
        <v>303</v>
      </c>
      <c r="I8" s="7">
        <f>'Перечень мероприятий'!F19</f>
        <v>21480</v>
      </c>
      <c r="J8" s="25">
        <f>'Перечень мероприятий'!G19</f>
        <v>675121</v>
      </c>
      <c r="K8" s="7">
        <f>'Перечень мероприятий'!E30</f>
        <v>18</v>
      </c>
      <c r="L8" s="7">
        <f>'Перечень мероприятий'!F30</f>
        <v>7208</v>
      </c>
      <c r="M8" s="25">
        <f>'Перечень мероприятий'!G30</f>
        <v>0</v>
      </c>
      <c r="N8" s="7">
        <f>'Перечень мероприятий'!E35</f>
        <v>10</v>
      </c>
      <c r="O8" s="7">
        <f>'Перечень мероприятий'!F35</f>
        <v>6153</v>
      </c>
      <c r="P8" s="25">
        <f>'Перечень мероприятий'!G35</f>
        <v>0</v>
      </c>
      <c r="Q8" s="17">
        <f>'Перечень мероприятий'!E41</f>
        <v>5</v>
      </c>
      <c r="R8" s="17">
        <f>'Перечень мероприятий'!F41</f>
        <v>3320</v>
      </c>
      <c r="S8" s="24">
        <f>'Перечень мероприятий'!G41</f>
        <v>0</v>
      </c>
      <c r="T8" s="17">
        <f>'Перечень мероприятий'!E46</f>
        <v>4</v>
      </c>
      <c r="U8" s="17">
        <f>'Перечень мероприятий'!F46</f>
        <v>3147</v>
      </c>
      <c r="V8" s="24">
        <f>'Перечень мероприятий'!G46</f>
        <v>0</v>
      </c>
      <c r="W8" s="17">
        <f>'Перечень мероприятий'!E51</f>
        <v>8</v>
      </c>
      <c r="X8" s="17">
        <f>'Перечень мероприятий'!F51</f>
        <v>9519</v>
      </c>
      <c r="Y8" s="24">
        <f>'Перечень мероприятий'!G51</f>
        <v>0</v>
      </c>
      <c r="Z8" s="7">
        <f>'Перечень мероприятий'!E60</f>
        <v>3</v>
      </c>
      <c r="AA8" s="7">
        <f>'Перечень мероприятий'!F60</f>
        <v>6080</v>
      </c>
      <c r="AB8" s="25">
        <f>'Перечень мероприятий'!G60</f>
        <v>0</v>
      </c>
      <c r="AC8" s="17">
        <f>'Перечень мероприятий'!E65</f>
        <v>1795</v>
      </c>
      <c r="AD8" s="17">
        <f>'Перечень мероприятий'!F65</f>
        <v>30282</v>
      </c>
      <c r="AE8" s="24">
        <f>'Перечень мероприятий'!G65</f>
        <v>16481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13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sheetProtection password="CF89" sheet="1" objects="1" scenarios="1"/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2" manualBreakCount="2">
    <brk id="10" max="10" man="1"/>
    <brk id="19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view="pageBreakPreview" topLeftCell="A2" zoomScale="80" zoomScaleSheetLayoutView="8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A18" sqref="A18"/>
    </sheetView>
  </sheetViews>
  <sheetFormatPr defaultRowHeight="15.75"/>
  <cols>
    <col min="1" max="1" width="6.28515625" style="12" customWidth="1"/>
    <col min="2" max="2" width="15.5703125" style="12" customWidth="1"/>
    <col min="3" max="3" width="73.5703125" style="12" customWidth="1"/>
    <col min="4" max="4" width="15.5703125" style="12" customWidth="1"/>
    <col min="5" max="5" width="14.42578125" style="12" customWidth="1"/>
    <col min="6" max="6" width="12.28515625" style="12" customWidth="1"/>
    <col min="7" max="7" width="18.42578125" style="11" customWidth="1"/>
  </cols>
  <sheetData>
    <row r="1" spans="1:7">
      <c r="F1" s="13" t="s">
        <v>17</v>
      </c>
    </row>
    <row r="2" spans="1:7">
      <c r="B2" s="1" t="s">
        <v>72</v>
      </c>
      <c r="F2" s="13"/>
    </row>
    <row r="3" spans="1:7">
      <c r="B3" s="1"/>
      <c r="C3" s="12" t="s">
        <v>70</v>
      </c>
    </row>
    <row r="4" spans="1:7">
      <c r="C4" s="1" t="s">
        <v>73</v>
      </c>
      <c r="D4" s="1"/>
      <c r="E4" s="1"/>
    </row>
    <row r="5" spans="1:7" ht="47.25">
      <c r="A5" s="4" t="s">
        <v>15</v>
      </c>
      <c r="B5" s="4" t="s">
        <v>63</v>
      </c>
      <c r="C5" s="4" t="s">
        <v>16</v>
      </c>
      <c r="D5" s="4" t="s">
        <v>64</v>
      </c>
      <c r="E5" s="4" t="s">
        <v>65</v>
      </c>
      <c r="F5" s="4" t="s">
        <v>12</v>
      </c>
      <c r="G5" s="4" t="s">
        <v>66</v>
      </c>
    </row>
    <row r="6" spans="1:7">
      <c r="A6" s="4"/>
      <c r="B6" s="4"/>
      <c r="C6" s="4" t="s">
        <v>1</v>
      </c>
      <c r="D6" s="4"/>
      <c r="E6" s="20">
        <f>E7+E19+E30+E35+E41+E46+E51+E60+E65</f>
        <v>2258</v>
      </c>
      <c r="F6" s="20">
        <f>F7+F19+F30+F35+F41+F46+F51+F60+F65</f>
        <v>104003</v>
      </c>
      <c r="G6" s="22">
        <f>G7+G19+G30+G35+G41+G46+G51+G60+G65</f>
        <v>898082</v>
      </c>
    </row>
    <row r="7" spans="1:7">
      <c r="A7" s="4" t="s">
        <v>18</v>
      </c>
      <c r="B7" s="4"/>
      <c r="C7" s="4" t="s">
        <v>19</v>
      </c>
      <c r="D7" s="4"/>
      <c r="E7" s="20">
        <v>112</v>
      </c>
      <c r="F7" s="20">
        <v>16814</v>
      </c>
      <c r="G7" s="22">
        <v>206480</v>
      </c>
    </row>
    <row r="8" spans="1:7" ht="31.5">
      <c r="A8" s="14" t="s">
        <v>20</v>
      </c>
      <c r="B8" s="28" t="s">
        <v>191</v>
      </c>
      <c r="C8" s="4" t="s">
        <v>88</v>
      </c>
      <c r="D8" s="4" t="s">
        <v>87</v>
      </c>
      <c r="E8" s="26">
        <v>1</v>
      </c>
      <c r="F8" s="26">
        <v>230</v>
      </c>
      <c r="G8" s="22">
        <v>5400</v>
      </c>
    </row>
    <row r="9" spans="1:7" ht="31.5">
      <c r="A9" s="4" t="s">
        <v>21</v>
      </c>
      <c r="B9" s="4" t="s">
        <v>89</v>
      </c>
      <c r="C9" s="4" t="s">
        <v>86</v>
      </c>
      <c r="D9" s="4" t="s">
        <v>87</v>
      </c>
      <c r="E9" s="20">
        <v>1</v>
      </c>
      <c r="F9" s="20">
        <v>35</v>
      </c>
      <c r="G9" s="22">
        <v>0</v>
      </c>
    </row>
    <row r="10" spans="1:7" ht="31.5">
      <c r="A10" s="4" t="s">
        <v>22</v>
      </c>
      <c r="B10" s="28" t="s">
        <v>192</v>
      </c>
      <c r="C10" s="4" t="s">
        <v>98</v>
      </c>
      <c r="D10" s="4" t="s">
        <v>99</v>
      </c>
      <c r="E10" s="26">
        <v>1</v>
      </c>
      <c r="F10" s="26">
        <v>75</v>
      </c>
      <c r="G10" s="22">
        <v>5200</v>
      </c>
    </row>
    <row r="11" spans="1:7" ht="126">
      <c r="A11" s="4" t="s">
        <v>218</v>
      </c>
      <c r="B11" s="4" t="s">
        <v>94</v>
      </c>
      <c r="C11" s="4" t="s">
        <v>90</v>
      </c>
      <c r="D11" s="4" t="s">
        <v>91</v>
      </c>
      <c r="E11" s="20">
        <v>1</v>
      </c>
      <c r="F11" s="20">
        <v>25</v>
      </c>
      <c r="G11" s="22">
        <v>0</v>
      </c>
    </row>
    <row r="12" spans="1:7" ht="63">
      <c r="A12" s="4" t="s">
        <v>224</v>
      </c>
      <c r="B12" s="28" t="s">
        <v>193</v>
      </c>
      <c r="C12" s="4" t="s">
        <v>92</v>
      </c>
      <c r="D12" s="4" t="s">
        <v>93</v>
      </c>
      <c r="E12" s="26">
        <v>1</v>
      </c>
      <c r="F12" s="26">
        <v>42</v>
      </c>
      <c r="G12" s="22">
        <v>0</v>
      </c>
    </row>
    <row r="13" spans="1:7" ht="63">
      <c r="A13" s="4" t="s">
        <v>225</v>
      </c>
      <c r="B13" s="28" t="s">
        <v>194</v>
      </c>
      <c r="C13" s="4" t="s">
        <v>95</v>
      </c>
      <c r="D13" s="4" t="s">
        <v>96</v>
      </c>
      <c r="E13" s="26">
        <v>17</v>
      </c>
      <c r="F13" s="26">
        <v>3500</v>
      </c>
      <c r="G13" s="22">
        <v>0</v>
      </c>
    </row>
    <row r="14" spans="1:7" ht="31.5">
      <c r="A14" s="4" t="s">
        <v>226</v>
      </c>
      <c r="B14" s="28" t="s">
        <v>195</v>
      </c>
      <c r="C14" s="4" t="s">
        <v>97</v>
      </c>
      <c r="D14" s="4" t="s">
        <v>87</v>
      </c>
      <c r="E14" s="26">
        <v>2</v>
      </c>
      <c r="F14" s="26">
        <v>253</v>
      </c>
      <c r="G14" s="22">
        <v>19883</v>
      </c>
    </row>
    <row r="15" spans="1:7" ht="78.75">
      <c r="A15" s="4" t="s">
        <v>227</v>
      </c>
      <c r="B15" s="28" t="s">
        <v>196</v>
      </c>
      <c r="C15" s="4" t="s">
        <v>171</v>
      </c>
      <c r="D15" s="4" t="s">
        <v>172</v>
      </c>
      <c r="E15" s="27">
        <v>1</v>
      </c>
      <c r="F15" s="27">
        <v>30</v>
      </c>
      <c r="G15" s="22">
        <v>0</v>
      </c>
    </row>
    <row r="16" spans="1:7" ht="78.75">
      <c r="A16" s="4" t="s">
        <v>228</v>
      </c>
      <c r="B16" s="28" t="s">
        <v>197</v>
      </c>
      <c r="C16" s="4" t="s">
        <v>173</v>
      </c>
      <c r="D16" s="4" t="s">
        <v>174</v>
      </c>
      <c r="E16" s="27">
        <v>1</v>
      </c>
      <c r="F16" s="27">
        <v>23</v>
      </c>
      <c r="G16" s="22">
        <v>0</v>
      </c>
    </row>
    <row r="17" spans="1:7" ht="31.5">
      <c r="A17" s="4" t="s">
        <v>229</v>
      </c>
      <c r="B17" s="28" t="s">
        <v>198</v>
      </c>
      <c r="C17" s="29" t="s">
        <v>100</v>
      </c>
      <c r="D17" s="29" t="s">
        <v>87</v>
      </c>
      <c r="E17" s="30">
        <v>1</v>
      </c>
      <c r="F17" s="30">
        <v>600</v>
      </c>
      <c r="G17" s="31">
        <v>80598</v>
      </c>
    </row>
    <row r="18" spans="1:7" ht="78.75">
      <c r="A18" s="4" t="s">
        <v>230</v>
      </c>
      <c r="B18" s="28" t="s">
        <v>199</v>
      </c>
      <c r="C18" s="29" t="s">
        <v>101</v>
      </c>
      <c r="D18" s="29" t="s">
        <v>102</v>
      </c>
      <c r="E18" s="30">
        <v>85</v>
      </c>
      <c r="F18" s="30">
        <v>12001</v>
      </c>
      <c r="G18" s="31">
        <v>0</v>
      </c>
    </row>
    <row r="19" spans="1:7">
      <c r="A19" s="4" t="s">
        <v>23</v>
      </c>
      <c r="B19" s="4"/>
      <c r="C19" s="4" t="s">
        <v>24</v>
      </c>
      <c r="D19" s="4"/>
      <c r="E19" s="20">
        <v>303</v>
      </c>
      <c r="F19" s="20">
        <v>21480</v>
      </c>
      <c r="G19" s="22">
        <v>675121</v>
      </c>
    </row>
    <row r="20" spans="1:7" ht="47.25">
      <c r="A20" s="14" t="s">
        <v>25</v>
      </c>
      <c r="B20" s="14" t="s">
        <v>74</v>
      </c>
      <c r="C20" s="4" t="s">
        <v>75</v>
      </c>
      <c r="D20" s="4" t="s">
        <v>139</v>
      </c>
      <c r="E20" s="20">
        <v>1</v>
      </c>
      <c r="F20" s="20">
        <v>580</v>
      </c>
      <c r="G20" s="22" t="s">
        <v>67</v>
      </c>
    </row>
    <row r="21" spans="1:7" ht="31.5">
      <c r="A21" s="4" t="s">
        <v>26</v>
      </c>
      <c r="B21" s="28" t="s">
        <v>200</v>
      </c>
      <c r="C21" s="4" t="s">
        <v>103</v>
      </c>
      <c r="D21" s="4" t="s">
        <v>104</v>
      </c>
      <c r="E21" s="26">
        <v>1</v>
      </c>
      <c r="F21" s="26">
        <v>150</v>
      </c>
      <c r="G21" s="22">
        <v>0</v>
      </c>
    </row>
    <row r="22" spans="1:7" ht="31.5">
      <c r="A22" s="4" t="s">
        <v>27</v>
      </c>
      <c r="B22" s="28" t="s">
        <v>201</v>
      </c>
      <c r="C22" s="4" t="s">
        <v>105</v>
      </c>
      <c r="D22" s="4" t="s">
        <v>104</v>
      </c>
      <c r="E22" s="26">
        <v>1</v>
      </c>
      <c r="F22" s="26">
        <v>254</v>
      </c>
      <c r="G22" s="22">
        <v>0</v>
      </c>
    </row>
    <row r="23" spans="1:7" ht="78.75">
      <c r="A23" s="41" t="s">
        <v>216</v>
      </c>
      <c r="B23" s="28" t="s">
        <v>202</v>
      </c>
      <c r="C23" s="4" t="s">
        <v>106</v>
      </c>
      <c r="D23" s="4" t="s">
        <v>102</v>
      </c>
      <c r="E23" s="26">
        <v>294</v>
      </c>
      <c r="F23" s="26">
        <v>15000</v>
      </c>
      <c r="G23" s="22">
        <v>0</v>
      </c>
    </row>
    <row r="24" spans="1:7" ht="47.25">
      <c r="A24" s="41" t="s">
        <v>217</v>
      </c>
      <c r="B24" s="28" t="s">
        <v>203</v>
      </c>
      <c r="C24" s="4" t="s">
        <v>175</v>
      </c>
      <c r="D24" s="4" t="s">
        <v>176</v>
      </c>
      <c r="E24" s="27">
        <v>1</v>
      </c>
      <c r="F24" s="27">
        <v>117</v>
      </c>
      <c r="G24" s="22">
        <v>140751</v>
      </c>
    </row>
    <row r="25" spans="1:7" ht="31.5">
      <c r="A25" s="41" t="s">
        <v>219</v>
      </c>
      <c r="B25" s="28" t="s">
        <v>204</v>
      </c>
      <c r="C25" s="4" t="s">
        <v>107</v>
      </c>
      <c r="D25" s="4" t="s">
        <v>104</v>
      </c>
      <c r="E25" s="26">
        <v>1</v>
      </c>
      <c r="F25" s="26">
        <v>300</v>
      </c>
      <c r="G25" s="22">
        <v>2000</v>
      </c>
    </row>
    <row r="26" spans="1:7" ht="31.5">
      <c r="A26" s="41" t="s">
        <v>220</v>
      </c>
      <c r="B26" s="28" t="s">
        <v>205</v>
      </c>
      <c r="C26" s="4" t="s">
        <v>108</v>
      </c>
      <c r="D26" s="4" t="s">
        <v>104</v>
      </c>
      <c r="E26" s="26">
        <v>1</v>
      </c>
      <c r="F26" s="26">
        <v>5214</v>
      </c>
      <c r="G26" s="22">
        <v>500987</v>
      </c>
    </row>
    <row r="27" spans="1:7" ht="63">
      <c r="A27" s="41" t="s">
        <v>221</v>
      </c>
      <c r="B27" s="28" t="s">
        <v>195</v>
      </c>
      <c r="C27" s="4" t="s">
        <v>109</v>
      </c>
      <c r="D27" s="4" t="s">
        <v>110</v>
      </c>
      <c r="E27" s="26">
        <v>1</v>
      </c>
      <c r="F27" s="26">
        <v>126</v>
      </c>
      <c r="G27" s="22">
        <v>19883</v>
      </c>
    </row>
    <row r="28" spans="1:7" ht="47.25">
      <c r="A28" s="41" t="s">
        <v>222</v>
      </c>
      <c r="B28" s="28" t="s">
        <v>206</v>
      </c>
      <c r="C28" s="4" t="s">
        <v>111</v>
      </c>
      <c r="D28" s="4" t="s">
        <v>112</v>
      </c>
      <c r="E28" s="26">
        <v>1</v>
      </c>
      <c r="F28" s="26">
        <v>66</v>
      </c>
      <c r="G28" s="22">
        <v>11500</v>
      </c>
    </row>
    <row r="29" spans="1:7" ht="31.5">
      <c r="A29" s="41">
        <v>45201</v>
      </c>
      <c r="B29" s="4" t="s">
        <v>223</v>
      </c>
      <c r="C29" s="58" t="s">
        <v>177</v>
      </c>
      <c r="D29" s="4" t="s">
        <v>176</v>
      </c>
      <c r="E29" s="27">
        <v>1</v>
      </c>
      <c r="F29" s="27">
        <v>3</v>
      </c>
      <c r="G29" s="22">
        <v>0</v>
      </c>
    </row>
    <row r="30" spans="1:7">
      <c r="A30" s="4" t="s">
        <v>28</v>
      </c>
      <c r="B30" s="4"/>
      <c r="C30" s="4" t="s">
        <v>29</v>
      </c>
      <c r="D30" s="4"/>
      <c r="E30" s="20">
        <f>SUM(E31:E34)</f>
        <v>18</v>
      </c>
      <c r="F30" s="20">
        <f>SUM(F31:F34)</f>
        <v>7208</v>
      </c>
      <c r="G30" s="22"/>
    </row>
    <row r="31" spans="1:7" ht="47.25">
      <c r="A31" s="4" t="s">
        <v>30</v>
      </c>
      <c r="B31" s="4" t="s">
        <v>138</v>
      </c>
      <c r="C31" s="4" t="s">
        <v>140</v>
      </c>
      <c r="D31" s="4" t="s">
        <v>139</v>
      </c>
      <c r="E31" s="20">
        <v>1</v>
      </c>
      <c r="F31" s="20">
        <v>580</v>
      </c>
      <c r="G31" s="22" t="s">
        <v>67</v>
      </c>
    </row>
    <row r="32" spans="1:7" ht="78.75">
      <c r="A32" s="4" t="s">
        <v>31</v>
      </c>
      <c r="B32" s="4" t="s">
        <v>84</v>
      </c>
      <c r="C32" s="39" t="s">
        <v>145</v>
      </c>
      <c r="D32" s="4" t="s">
        <v>141</v>
      </c>
      <c r="E32" s="20">
        <v>1</v>
      </c>
      <c r="F32" s="20">
        <v>5458</v>
      </c>
      <c r="G32" s="22" t="s">
        <v>67</v>
      </c>
    </row>
    <row r="33" spans="1:7" ht="47.25">
      <c r="A33" s="4" t="s">
        <v>32</v>
      </c>
      <c r="B33" s="4" t="s">
        <v>84</v>
      </c>
      <c r="C33" s="4" t="s">
        <v>207</v>
      </c>
      <c r="D33" s="4" t="s">
        <v>150</v>
      </c>
      <c r="E33" s="26">
        <v>8</v>
      </c>
      <c r="F33" s="26">
        <v>720</v>
      </c>
      <c r="G33" s="22" t="s">
        <v>67</v>
      </c>
    </row>
    <row r="34" spans="1:7" ht="47.25">
      <c r="A34" s="4" t="s">
        <v>151</v>
      </c>
      <c r="B34" s="4" t="s">
        <v>125</v>
      </c>
      <c r="C34" s="4" t="s">
        <v>208</v>
      </c>
      <c r="D34" s="4" t="s">
        <v>150</v>
      </c>
      <c r="E34" s="20">
        <v>8</v>
      </c>
      <c r="F34" s="20">
        <v>450</v>
      </c>
      <c r="G34" s="22" t="s">
        <v>67</v>
      </c>
    </row>
    <row r="35" spans="1:7">
      <c r="A35" s="4" t="s">
        <v>33</v>
      </c>
      <c r="B35" s="4"/>
      <c r="C35" s="4" t="s">
        <v>34</v>
      </c>
      <c r="D35" s="4"/>
      <c r="E35" s="20">
        <f>SUM(E36:E40)</f>
        <v>10</v>
      </c>
      <c r="F35" s="20">
        <f>SUM(F36:F40)</f>
        <v>6153</v>
      </c>
      <c r="G35" s="22"/>
    </row>
    <row r="36" spans="1:7" ht="78.75">
      <c r="A36" s="14" t="s">
        <v>35</v>
      </c>
      <c r="B36" s="14" t="s">
        <v>77</v>
      </c>
      <c r="C36" s="4" t="s">
        <v>79</v>
      </c>
      <c r="D36" s="4" t="s">
        <v>76</v>
      </c>
      <c r="E36" s="20">
        <v>1</v>
      </c>
      <c r="F36" s="20">
        <v>3000</v>
      </c>
      <c r="G36" s="22" t="s">
        <v>67</v>
      </c>
    </row>
    <row r="37" spans="1:7" ht="78.75">
      <c r="A37" s="4" t="s">
        <v>36</v>
      </c>
      <c r="B37" s="4" t="s">
        <v>77</v>
      </c>
      <c r="C37" s="39" t="s">
        <v>142</v>
      </c>
      <c r="D37" s="4" t="s">
        <v>78</v>
      </c>
      <c r="E37" s="20">
        <v>1</v>
      </c>
      <c r="F37" s="20">
        <v>3000</v>
      </c>
      <c r="G37" s="22" t="s">
        <v>67</v>
      </c>
    </row>
    <row r="38" spans="1:7" ht="31.5">
      <c r="A38" s="4" t="s">
        <v>37</v>
      </c>
      <c r="B38" s="4" t="s">
        <v>125</v>
      </c>
      <c r="C38" s="4" t="s">
        <v>126</v>
      </c>
      <c r="D38" s="4" t="s">
        <v>127</v>
      </c>
      <c r="E38" s="20">
        <v>2</v>
      </c>
      <c r="F38" s="20">
        <v>42</v>
      </c>
      <c r="G38" s="22" t="s">
        <v>67</v>
      </c>
    </row>
    <row r="39" spans="1:7" ht="47.25">
      <c r="A39" s="4" t="s">
        <v>210</v>
      </c>
      <c r="B39" s="4" t="s">
        <v>125</v>
      </c>
      <c r="C39" s="4" t="s">
        <v>152</v>
      </c>
      <c r="D39" s="4" t="s">
        <v>144</v>
      </c>
      <c r="E39" s="26">
        <v>1</v>
      </c>
      <c r="F39" s="26">
        <v>23</v>
      </c>
      <c r="G39" s="22"/>
    </row>
    <row r="40" spans="1:7">
      <c r="A40" s="4" t="s">
        <v>211</v>
      </c>
      <c r="B40" s="14" t="s">
        <v>84</v>
      </c>
      <c r="C40" s="4" t="s">
        <v>153</v>
      </c>
      <c r="D40" s="4" t="s">
        <v>143</v>
      </c>
      <c r="E40" s="26">
        <v>5</v>
      </c>
      <c r="F40" s="26">
        <v>88</v>
      </c>
      <c r="G40" s="22" t="s">
        <v>67</v>
      </c>
    </row>
    <row r="41" spans="1:7">
      <c r="A41" s="4" t="s">
        <v>38</v>
      </c>
      <c r="B41" s="4"/>
      <c r="C41" s="4" t="s">
        <v>39</v>
      </c>
      <c r="D41" s="4"/>
      <c r="E41" s="20">
        <f>SUM(E42:E45)</f>
        <v>5</v>
      </c>
      <c r="F41" s="20">
        <f>SUM(F42:F45)</f>
        <v>3320</v>
      </c>
      <c r="G41" s="22"/>
    </row>
    <row r="42" spans="1:7" ht="31.5">
      <c r="A42" s="4" t="s">
        <v>40</v>
      </c>
      <c r="B42" s="4" t="s">
        <v>209</v>
      </c>
      <c r="C42" s="37" t="s">
        <v>85</v>
      </c>
      <c r="D42" s="4" t="s">
        <v>81</v>
      </c>
      <c r="E42" s="20">
        <v>2</v>
      </c>
      <c r="F42" s="20">
        <v>115</v>
      </c>
      <c r="G42" s="22" t="s">
        <v>67</v>
      </c>
    </row>
    <row r="43" spans="1:7" ht="47.25">
      <c r="A43" s="4" t="s">
        <v>41</v>
      </c>
      <c r="B43" s="4" t="s">
        <v>83</v>
      </c>
      <c r="C43" s="38" t="s">
        <v>80</v>
      </c>
      <c r="D43" s="4" t="s">
        <v>82</v>
      </c>
      <c r="E43" s="20">
        <v>1</v>
      </c>
      <c r="F43" s="20">
        <v>141</v>
      </c>
      <c r="G43" s="22" t="s">
        <v>67</v>
      </c>
    </row>
    <row r="44" spans="1:7" ht="63">
      <c r="A44" s="4" t="s">
        <v>42</v>
      </c>
      <c r="B44" s="4" t="s">
        <v>125</v>
      </c>
      <c r="C44" s="4" t="s">
        <v>121</v>
      </c>
      <c r="D44" s="4" t="s">
        <v>124</v>
      </c>
      <c r="E44" s="20">
        <v>1</v>
      </c>
      <c r="F44" s="20">
        <v>1580</v>
      </c>
      <c r="G44" s="22" t="s">
        <v>67</v>
      </c>
    </row>
    <row r="45" spans="1:7" ht="63">
      <c r="A45" s="4" t="s">
        <v>212</v>
      </c>
      <c r="B45" s="4" t="s">
        <v>122</v>
      </c>
      <c r="C45" s="4" t="s">
        <v>123</v>
      </c>
      <c r="D45" s="4" t="s">
        <v>124</v>
      </c>
      <c r="E45" s="20">
        <v>1</v>
      </c>
      <c r="F45" s="20">
        <v>1484</v>
      </c>
      <c r="G45" s="22" t="s">
        <v>67</v>
      </c>
    </row>
    <row r="46" spans="1:7">
      <c r="A46" s="4" t="s">
        <v>43</v>
      </c>
      <c r="B46" s="4"/>
      <c r="C46" s="4" t="s">
        <v>44</v>
      </c>
      <c r="D46" s="4"/>
      <c r="E46" s="20">
        <v>4</v>
      </c>
      <c r="F46" s="20">
        <v>3147</v>
      </c>
      <c r="G46" s="22"/>
    </row>
    <row r="47" spans="1:7" ht="63">
      <c r="A47" s="4" t="s">
        <v>45</v>
      </c>
      <c r="B47" s="4" t="s">
        <v>84</v>
      </c>
      <c r="C47" s="4" t="s">
        <v>136</v>
      </c>
      <c r="D47" s="4" t="s">
        <v>137</v>
      </c>
      <c r="E47" s="26">
        <v>1</v>
      </c>
      <c r="F47" s="26">
        <v>63</v>
      </c>
      <c r="G47" s="22" t="s">
        <v>67</v>
      </c>
    </row>
    <row r="48" spans="1:7">
      <c r="A48" s="4" t="s">
        <v>46</v>
      </c>
      <c r="B48" s="4" t="s">
        <v>129</v>
      </c>
      <c r="C48" s="4" t="s">
        <v>146</v>
      </c>
      <c r="D48" s="4" t="s">
        <v>147</v>
      </c>
      <c r="E48" s="20">
        <v>1</v>
      </c>
      <c r="F48" s="20">
        <v>40</v>
      </c>
      <c r="G48" s="22" t="s">
        <v>67</v>
      </c>
    </row>
    <row r="49" spans="1:7" ht="31.5">
      <c r="A49" s="4" t="s">
        <v>47</v>
      </c>
      <c r="B49" s="4" t="s">
        <v>161</v>
      </c>
      <c r="C49" s="40" t="s">
        <v>148</v>
      </c>
      <c r="D49" s="40" t="s">
        <v>149</v>
      </c>
      <c r="E49" s="20">
        <v>1</v>
      </c>
      <c r="F49" s="20">
        <v>44</v>
      </c>
      <c r="G49" s="22" t="s">
        <v>67</v>
      </c>
    </row>
    <row r="50" spans="1:7" ht="47.25">
      <c r="A50" s="4" t="s">
        <v>185</v>
      </c>
      <c r="B50" s="4" t="s">
        <v>133</v>
      </c>
      <c r="C50" s="4" t="s">
        <v>160</v>
      </c>
      <c r="D50" s="4" t="s">
        <v>158</v>
      </c>
      <c r="E50" s="26">
        <v>1</v>
      </c>
      <c r="F50" s="26">
        <v>3000</v>
      </c>
      <c r="G50" s="22" t="s">
        <v>67</v>
      </c>
    </row>
    <row r="51" spans="1:7">
      <c r="A51" s="4" t="s">
        <v>48</v>
      </c>
      <c r="B51" s="4"/>
      <c r="C51" s="4" t="s">
        <v>49</v>
      </c>
      <c r="D51" s="4"/>
      <c r="E51" s="20">
        <f>SUM(E52:E58)</f>
        <v>8</v>
      </c>
      <c r="F51" s="20">
        <f>SUM(F52:F58)</f>
        <v>9519</v>
      </c>
      <c r="G51" s="22"/>
    </row>
    <row r="52" spans="1:7" ht="47.25">
      <c r="A52" s="4" t="s">
        <v>50</v>
      </c>
      <c r="B52" s="4" t="s">
        <v>131</v>
      </c>
      <c r="C52" s="42" t="s">
        <v>154</v>
      </c>
      <c r="D52" s="4" t="s">
        <v>157</v>
      </c>
      <c r="E52" s="20">
        <v>1</v>
      </c>
      <c r="F52" s="20">
        <v>3000</v>
      </c>
      <c r="G52" s="22" t="s">
        <v>67</v>
      </c>
    </row>
    <row r="53" spans="1:7" ht="47.25">
      <c r="A53" s="4" t="s">
        <v>51</v>
      </c>
      <c r="B53" s="4" t="s">
        <v>132</v>
      </c>
      <c r="C53" s="42" t="s">
        <v>155</v>
      </c>
      <c r="D53" s="4" t="s">
        <v>156</v>
      </c>
      <c r="E53" s="20">
        <v>1</v>
      </c>
      <c r="F53" s="20">
        <v>3000</v>
      </c>
      <c r="G53" s="22" t="s">
        <v>67</v>
      </c>
    </row>
    <row r="54" spans="1:7" ht="39" customHeight="1">
      <c r="A54" s="4" t="s">
        <v>52</v>
      </c>
      <c r="B54" s="30" t="s">
        <v>180</v>
      </c>
      <c r="C54" s="54" t="s">
        <v>178</v>
      </c>
      <c r="D54" s="30" t="s">
        <v>179</v>
      </c>
      <c r="E54" s="30">
        <v>2</v>
      </c>
      <c r="F54" s="30">
        <v>42</v>
      </c>
      <c r="G54" s="55" t="s">
        <v>189</v>
      </c>
    </row>
    <row r="55" spans="1:7" ht="47.25">
      <c r="A55" s="12" t="s">
        <v>181</v>
      </c>
      <c r="B55" s="4" t="s">
        <v>133</v>
      </c>
      <c r="C55" s="42" t="s">
        <v>159</v>
      </c>
      <c r="D55" s="4" t="s">
        <v>158</v>
      </c>
      <c r="E55" s="20">
        <v>1</v>
      </c>
      <c r="F55" s="20">
        <v>3000</v>
      </c>
      <c r="G55" s="22" t="s">
        <v>67</v>
      </c>
    </row>
    <row r="56" spans="1:7" ht="31.5">
      <c r="A56" s="4" t="s">
        <v>182</v>
      </c>
      <c r="B56" s="4" t="s">
        <v>134</v>
      </c>
      <c r="C56" s="4" t="s">
        <v>130</v>
      </c>
      <c r="D56" s="4" t="s">
        <v>127</v>
      </c>
      <c r="E56" s="26">
        <v>1</v>
      </c>
      <c r="F56" s="26">
        <v>425</v>
      </c>
      <c r="G56" s="22" t="s">
        <v>67</v>
      </c>
    </row>
    <row r="57" spans="1:7" ht="31.5">
      <c r="A57" s="4" t="s">
        <v>183</v>
      </c>
      <c r="B57" s="4" t="s">
        <v>125</v>
      </c>
      <c r="C57" s="4" t="s">
        <v>135</v>
      </c>
      <c r="D57" s="4" t="s">
        <v>127</v>
      </c>
      <c r="E57" s="26">
        <v>1</v>
      </c>
      <c r="F57" s="26">
        <v>26</v>
      </c>
      <c r="G57" s="22" t="s">
        <v>67</v>
      </c>
    </row>
    <row r="58" spans="1:7" ht="31.5">
      <c r="A58" s="4" t="s">
        <v>184</v>
      </c>
      <c r="B58" s="4" t="s">
        <v>132</v>
      </c>
      <c r="C58" s="4" t="s">
        <v>128</v>
      </c>
      <c r="D58" s="4" t="s">
        <v>127</v>
      </c>
      <c r="E58" s="26">
        <v>1</v>
      </c>
      <c r="F58" s="26">
        <v>26</v>
      </c>
      <c r="G58" s="22" t="s">
        <v>67</v>
      </c>
    </row>
    <row r="59" spans="1:7">
      <c r="A59" s="4"/>
      <c r="B59" s="4"/>
      <c r="C59" s="4"/>
      <c r="D59" s="4"/>
      <c r="E59" s="26"/>
      <c r="F59" s="26"/>
      <c r="G59" s="22"/>
    </row>
    <row r="60" spans="1:7">
      <c r="A60" s="4" t="s">
        <v>53</v>
      </c>
      <c r="B60" s="4"/>
      <c r="C60" s="4" t="s">
        <v>58</v>
      </c>
      <c r="D60" s="4"/>
      <c r="E60" s="20">
        <f>SUM(E61:E64)</f>
        <v>3</v>
      </c>
      <c r="F60" s="20">
        <f>SUM(F61:F64)</f>
        <v>6080</v>
      </c>
      <c r="G60" s="22"/>
    </row>
    <row r="61" spans="1:7" ht="90">
      <c r="A61" s="4" t="s">
        <v>54</v>
      </c>
      <c r="B61" s="42" t="s">
        <v>169</v>
      </c>
      <c r="C61" s="42" t="s">
        <v>164</v>
      </c>
      <c r="D61" s="42" t="s">
        <v>165</v>
      </c>
      <c r="E61" s="45">
        <v>1</v>
      </c>
      <c r="F61" s="45">
        <v>24</v>
      </c>
      <c r="G61" s="22" t="s">
        <v>67</v>
      </c>
    </row>
    <row r="62" spans="1:7" ht="94.5">
      <c r="A62" s="4" t="s">
        <v>55</v>
      </c>
      <c r="B62" s="43" t="s">
        <v>125</v>
      </c>
      <c r="C62" s="40" t="s">
        <v>166</v>
      </c>
      <c r="D62" s="40" t="s">
        <v>165</v>
      </c>
      <c r="E62" s="46">
        <v>1</v>
      </c>
      <c r="F62" s="46">
        <v>6000</v>
      </c>
      <c r="G62" s="22" t="s">
        <v>67</v>
      </c>
    </row>
    <row r="63" spans="1:7" ht="94.5">
      <c r="A63" s="4" t="s">
        <v>56</v>
      </c>
      <c r="B63" s="43" t="s">
        <v>84</v>
      </c>
      <c r="C63" s="44" t="s">
        <v>167</v>
      </c>
      <c r="D63" s="40" t="s">
        <v>168</v>
      </c>
      <c r="E63" s="46">
        <v>1</v>
      </c>
      <c r="F63" s="46">
        <v>56</v>
      </c>
      <c r="G63" s="22" t="s">
        <v>67</v>
      </c>
    </row>
    <row r="64" spans="1:7">
      <c r="A64" s="4"/>
      <c r="B64" s="4"/>
      <c r="C64" s="4"/>
      <c r="D64" s="4"/>
      <c r="E64" s="20"/>
      <c r="F64" s="20"/>
      <c r="G64" s="22" t="s">
        <v>67</v>
      </c>
    </row>
    <row r="65" spans="1:7">
      <c r="A65" s="4" t="s">
        <v>57</v>
      </c>
      <c r="B65" s="4"/>
      <c r="C65" s="4" t="s">
        <v>62</v>
      </c>
      <c r="D65" s="4"/>
      <c r="E65" s="20">
        <v>1795</v>
      </c>
      <c r="F65" s="20">
        <v>30282</v>
      </c>
      <c r="G65" s="22">
        <v>16481</v>
      </c>
    </row>
    <row r="66" spans="1:7" ht="31.5">
      <c r="A66" s="4" t="s">
        <v>59</v>
      </c>
      <c r="B66" s="32" t="s">
        <v>214</v>
      </c>
      <c r="C66" s="4" t="s">
        <v>213</v>
      </c>
      <c r="D66" s="4" t="s">
        <v>87</v>
      </c>
      <c r="E66" s="26">
        <v>2</v>
      </c>
      <c r="F66" s="26">
        <v>150</v>
      </c>
      <c r="G66" s="22">
        <v>0</v>
      </c>
    </row>
    <row r="67" spans="1:7" ht="47.25">
      <c r="A67" s="4" t="s">
        <v>60</v>
      </c>
      <c r="B67" s="4" t="s">
        <v>113</v>
      </c>
      <c r="C67" s="4" t="s">
        <v>114</v>
      </c>
      <c r="D67" s="4" t="s">
        <v>115</v>
      </c>
      <c r="E67" s="20">
        <v>1582</v>
      </c>
      <c r="F67" s="20">
        <v>15000</v>
      </c>
      <c r="G67" s="22">
        <v>0</v>
      </c>
    </row>
    <row r="68" spans="1:7" ht="47.25">
      <c r="A68" s="4" t="s">
        <v>61</v>
      </c>
      <c r="B68" s="32" t="s">
        <v>113</v>
      </c>
      <c r="C68" s="4" t="s">
        <v>116</v>
      </c>
      <c r="D68" s="4" t="s">
        <v>115</v>
      </c>
      <c r="E68" s="26">
        <v>210</v>
      </c>
      <c r="F68" s="26">
        <v>15000</v>
      </c>
      <c r="G68" s="22">
        <v>0</v>
      </c>
    </row>
    <row r="69" spans="1:7" ht="63">
      <c r="A69" s="14" t="s">
        <v>163</v>
      </c>
      <c r="B69" s="28" t="s">
        <v>197</v>
      </c>
      <c r="C69" s="4" t="s">
        <v>117</v>
      </c>
      <c r="D69" s="4" t="s">
        <v>118</v>
      </c>
      <c r="E69" s="26">
        <v>1</v>
      </c>
      <c r="F69" s="26">
        <v>32</v>
      </c>
      <c r="G69" s="36">
        <v>4500</v>
      </c>
    </row>
    <row r="70" spans="1:7" ht="78.75">
      <c r="A70" s="4" t="s">
        <v>162</v>
      </c>
      <c r="B70" s="28" t="s">
        <v>215</v>
      </c>
      <c r="C70" s="4" t="s">
        <v>119</v>
      </c>
      <c r="D70" s="4" t="s">
        <v>120</v>
      </c>
      <c r="E70" s="26">
        <v>1</v>
      </c>
      <c r="F70" s="26">
        <v>92</v>
      </c>
      <c r="G70" s="22">
        <v>11981</v>
      </c>
    </row>
    <row r="71" spans="1:7" ht="120">
      <c r="A71" s="40" t="s">
        <v>186</v>
      </c>
      <c r="B71" s="56" t="s">
        <v>170</v>
      </c>
      <c r="C71" s="57" t="s">
        <v>188</v>
      </c>
      <c r="D71" s="52" t="s">
        <v>187</v>
      </c>
      <c r="E71" s="51">
        <v>1</v>
      </c>
      <c r="F71" s="51">
        <v>8</v>
      </c>
      <c r="G71" s="53">
        <v>0</v>
      </c>
    </row>
    <row r="72" spans="1:7">
      <c r="A72" s="33"/>
      <c r="B72" s="33"/>
      <c r="C72" s="33"/>
      <c r="D72" s="33"/>
      <c r="E72" s="34"/>
      <c r="F72" s="34"/>
      <c r="G72" s="35"/>
    </row>
    <row r="73" spans="1:7">
      <c r="B73" s="33"/>
      <c r="C73" s="33"/>
      <c r="D73" s="33"/>
      <c r="E73" s="34"/>
      <c r="F73" s="34"/>
      <c r="G73" s="35"/>
    </row>
    <row r="75" spans="1:7">
      <c r="B75" s="10" t="s">
        <v>190</v>
      </c>
    </row>
    <row r="76" spans="1:7">
      <c r="B76" s="10" t="s">
        <v>14</v>
      </c>
    </row>
  </sheetData>
  <pageMargins left="0.34" right="0.18" top="0.31496062992125984" bottom="0.15748031496062992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Шаблон_отчета_23г.</vt:lpstr>
      <vt:lpstr>Перечень мероприятий</vt:lpstr>
      <vt:lpstr>Шаблон_отчета_23г.!Заголовки_для_печати</vt:lpstr>
      <vt:lpstr>'Перечень мероприятий'!Область_печати</vt:lpstr>
      <vt:lpstr>Шаблон_отчета_23г.!Область_печати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2023-03-29T07:23:52Z</dcterms:modified>
</cp:coreProperties>
</file>