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819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542" i="1"/>
  <c r="C509"/>
  <c r="D133"/>
  <c r="D132"/>
  <c r="D123"/>
  <c r="D122"/>
  <c r="C133"/>
  <c r="C132"/>
  <c r="C369"/>
  <c r="C371"/>
  <c r="C297"/>
  <c r="C331"/>
  <c r="C333"/>
  <c r="C477"/>
  <c r="C159"/>
  <c r="C214"/>
  <c r="C215"/>
  <c r="C225"/>
  <c r="C226"/>
  <c r="C298"/>
  <c r="D331"/>
  <c r="D332"/>
  <c r="D333"/>
  <c r="D334"/>
  <c r="C334"/>
  <c r="C332"/>
  <c r="C342"/>
  <c r="C365"/>
  <c r="C372"/>
  <c r="C468"/>
  <c r="C478"/>
  <c r="C480"/>
  <c r="D131"/>
  <c r="C131"/>
  <c r="C134"/>
  <c r="D367"/>
  <c r="C367"/>
  <c r="E368"/>
  <c r="E94"/>
  <c r="D91"/>
  <c r="C91"/>
  <c r="D365"/>
  <c r="E365" s="1"/>
  <c r="E366"/>
  <c r="D478"/>
  <c r="E478" s="1"/>
  <c r="D491"/>
  <c r="E491" s="1"/>
  <c r="C491"/>
  <c r="E492"/>
  <c r="E626"/>
  <c r="E575"/>
  <c r="D542"/>
  <c r="E566"/>
  <c r="D565"/>
  <c r="C565"/>
  <c r="D361"/>
  <c r="C361"/>
  <c r="E364"/>
  <c r="E363"/>
  <c r="D159"/>
  <c r="D156" s="1"/>
  <c r="C156"/>
  <c r="D169"/>
  <c r="E169" s="1"/>
  <c r="C169"/>
  <c r="E170"/>
  <c r="D139"/>
  <c r="C139"/>
  <c r="D151"/>
  <c r="C151"/>
  <c r="E151" s="1"/>
  <c r="E154"/>
  <c r="D98"/>
  <c r="C98"/>
  <c r="E104"/>
  <c r="E347"/>
  <c r="E348"/>
  <c r="D346"/>
  <c r="C346"/>
  <c r="D372"/>
  <c r="D384"/>
  <c r="C384"/>
  <c r="E385"/>
  <c r="E357"/>
  <c r="E358"/>
  <c r="D356"/>
  <c r="C356"/>
  <c r="D324"/>
  <c r="C324"/>
  <c r="D325"/>
  <c r="C325"/>
  <c r="D137"/>
  <c r="D140"/>
  <c r="C140"/>
  <c r="D138"/>
  <c r="C137"/>
  <c r="C138"/>
  <c r="E556"/>
  <c r="E557"/>
  <c r="E756"/>
  <c r="D638"/>
  <c r="C638"/>
  <c r="D653"/>
  <c r="C653"/>
  <c r="E654"/>
  <c r="D466"/>
  <c r="C466"/>
  <c r="D474"/>
  <c r="C474"/>
  <c r="E475"/>
  <c r="D446"/>
  <c r="C446"/>
  <c r="D451"/>
  <c r="C451"/>
  <c r="E451" s="1"/>
  <c r="E452"/>
  <c r="D298"/>
  <c r="D312"/>
  <c r="C312"/>
  <c r="E313"/>
  <c r="D319"/>
  <c r="C319"/>
  <c r="D732"/>
  <c r="C732"/>
  <c r="D733"/>
  <c r="C733"/>
  <c r="D735"/>
  <c r="C735"/>
  <c r="E736"/>
  <c r="E737"/>
  <c r="E324" l="1"/>
  <c r="E565"/>
  <c r="E367"/>
  <c r="E325"/>
  <c r="E356"/>
  <c r="E346"/>
  <c r="E384"/>
  <c r="E312"/>
  <c r="E474"/>
  <c r="D135"/>
  <c r="E139"/>
  <c r="E135" s="1"/>
  <c r="C135"/>
  <c r="E653"/>
  <c r="E466"/>
  <c r="E446"/>
  <c r="E735"/>
  <c r="C543" l="1"/>
  <c r="D543"/>
  <c r="D544"/>
  <c r="C544"/>
  <c r="D619"/>
  <c r="C619"/>
  <c r="D633"/>
  <c r="C633"/>
  <c r="E634"/>
  <c r="D600"/>
  <c r="D601"/>
  <c r="C600"/>
  <c r="C601"/>
  <c r="D602"/>
  <c r="C602"/>
  <c r="D612"/>
  <c r="C612"/>
  <c r="E613"/>
  <c r="E614"/>
  <c r="E615"/>
  <c r="D608"/>
  <c r="C608"/>
  <c r="E609"/>
  <c r="E610"/>
  <c r="E611"/>
  <c r="D588"/>
  <c r="C588"/>
  <c r="D595"/>
  <c r="C595"/>
  <c r="E596"/>
  <c r="D344"/>
  <c r="C344"/>
  <c r="E345"/>
  <c r="E168"/>
  <c r="C541" l="1"/>
  <c r="E344"/>
  <c r="E595"/>
  <c r="E633"/>
  <c r="E612"/>
  <c r="E608"/>
  <c r="D296"/>
  <c r="C296"/>
  <c r="D297"/>
  <c r="E320"/>
  <c r="D167"/>
  <c r="D16"/>
  <c r="D437"/>
  <c r="D134" s="1"/>
  <c r="C437"/>
  <c r="C124" s="1"/>
  <c r="C16"/>
  <c r="E439"/>
  <c r="C438"/>
  <c r="E438" s="1"/>
  <c r="D723"/>
  <c r="C723"/>
  <c r="D755"/>
  <c r="C755"/>
  <c r="C750" s="1"/>
  <c r="D754"/>
  <c r="C754"/>
  <c r="C712" s="1"/>
  <c r="C702" s="1"/>
  <c r="D710"/>
  <c r="D700" s="1"/>
  <c r="C710"/>
  <c r="D716"/>
  <c r="D711" s="1"/>
  <c r="C716"/>
  <c r="C711" s="1"/>
  <c r="C701" s="1"/>
  <c r="D510"/>
  <c r="D500" s="1"/>
  <c r="C510"/>
  <c r="C500" s="1"/>
  <c r="D580"/>
  <c r="C580"/>
  <c r="D502"/>
  <c r="C502"/>
  <c r="E600"/>
  <c r="D604"/>
  <c r="C604"/>
  <c r="E607"/>
  <c r="C570"/>
  <c r="C503" s="1"/>
  <c r="D571"/>
  <c r="D504" s="1"/>
  <c r="C571"/>
  <c r="C504" s="1"/>
  <c r="D687"/>
  <c r="C687"/>
  <c r="D676"/>
  <c r="C676"/>
  <c r="D675"/>
  <c r="C675"/>
  <c r="D639"/>
  <c r="C639"/>
  <c r="D617"/>
  <c r="C617"/>
  <c r="D618"/>
  <c r="C618"/>
  <c r="D587"/>
  <c r="D585" s="1"/>
  <c r="C587"/>
  <c r="D570"/>
  <c r="D503" s="1"/>
  <c r="D507"/>
  <c r="D497" s="1"/>
  <c r="D513"/>
  <c r="D508" s="1"/>
  <c r="C513"/>
  <c r="D514"/>
  <c r="C514"/>
  <c r="D479"/>
  <c r="C479"/>
  <c r="D480"/>
  <c r="D468"/>
  <c r="D457"/>
  <c r="C457"/>
  <c r="D445"/>
  <c r="C445"/>
  <c r="D436"/>
  <c r="C436"/>
  <c r="D425"/>
  <c r="C425"/>
  <c r="D417"/>
  <c r="C417"/>
  <c r="D400"/>
  <c r="C400"/>
  <c r="D646"/>
  <c r="C646"/>
  <c r="E647"/>
  <c r="E648"/>
  <c r="D374"/>
  <c r="C374"/>
  <c r="D371"/>
  <c r="D288"/>
  <c r="D128" s="1"/>
  <c r="C288"/>
  <c r="C128" s="1"/>
  <c r="D287"/>
  <c r="D127" s="1"/>
  <c r="C287"/>
  <c r="C127" s="1"/>
  <c r="D286"/>
  <c r="C286"/>
  <c r="C126" s="1"/>
  <c r="D258"/>
  <c r="C258"/>
  <c r="D246"/>
  <c r="C246"/>
  <c r="D225"/>
  <c r="D226"/>
  <c r="D214"/>
  <c r="D215"/>
  <c r="D97"/>
  <c r="C97"/>
  <c r="D81"/>
  <c r="D37" s="1"/>
  <c r="C81"/>
  <c r="C37" s="1"/>
  <c r="D82"/>
  <c r="C82"/>
  <c r="D73"/>
  <c r="C73"/>
  <c r="D43"/>
  <c r="D38" s="1"/>
  <c r="C43"/>
  <c r="C38" s="1"/>
  <c r="D563"/>
  <c r="C563"/>
  <c r="E564"/>
  <c r="D449"/>
  <c r="D444" s="1"/>
  <c r="C449"/>
  <c r="C444" s="1"/>
  <c r="E450"/>
  <c r="D359"/>
  <c r="C359"/>
  <c r="E362"/>
  <c r="E360"/>
  <c r="D220"/>
  <c r="C220"/>
  <c r="E221"/>
  <c r="D231"/>
  <c r="C231"/>
  <c r="D228"/>
  <c r="D222" s="1"/>
  <c r="C228"/>
  <c r="C222" s="1"/>
  <c r="E232"/>
  <c r="E230"/>
  <c r="E229"/>
  <c r="D488"/>
  <c r="C488"/>
  <c r="E489"/>
  <c r="E490"/>
  <c r="D738"/>
  <c r="D730" s="1"/>
  <c r="C738"/>
  <c r="C730" s="1"/>
  <c r="E739"/>
  <c r="E740"/>
  <c r="D720"/>
  <c r="C720"/>
  <c r="E721"/>
  <c r="D718"/>
  <c r="C718"/>
  <c r="E719"/>
  <c r="D693"/>
  <c r="C693"/>
  <c r="D691"/>
  <c r="C691"/>
  <c r="D689"/>
  <c r="C689"/>
  <c r="C684" s="1"/>
  <c r="E690"/>
  <c r="E681"/>
  <c r="D679"/>
  <c r="C679"/>
  <c r="E680"/>
  <c r="D677"/>
  <c r="C677"/>
  <c r="E678"/>
  <c r="D668"/>
  <c r="E668"/>
  <c r="C668"/>
  <c r="D666"/>
  <c r="E666"/>
  <c r="C666"/>
  <c r="D664"/>
  <c r="C664"/>
  <c r="D662"/>
  <c r="C662"/>
  <c r="D651"/>
  <c r="C651"/>
  <c r="E652"/>
  <c r="D643"/>
  <c r="C643"/>
  <c r="E644"/>
  <c r="D649"/>
  <c r="C649"/>
  <c r="E650"/>
  <c r="E645"/>
  <c r="D641"/>
  <c r="C641"/>
  <c r="E642"/>
  <c r="D631"/>
  <c r="C631"/>
  <c r="E632"/>
  <c r="D629"/>
  <c r="C629"/>
  <c r="E630"/>
  <c r="D627"/>
  <c r="C627"/>
  <c r="E628"/>
  <c r="D623"/>
  <c r="C623"/>
  <c r="D621"/>
  <c r="C621"/>
  <c r="E622"/>
  <c r="E593"/>
  <c r="E594"/>
  <c r="D592"/>
  <c r="C592"/>
  <c r="D590"/>
  <c r="C590"/>
  <c r="D582"/>
  <c r="D577" s="1"/>
  <c r="C582"/>
  <c r="C577" s="1"/>
  <c r="E583"/>
  <c r="D573"/>
  <c r="C573"/>
  <c r="E574"/>
  <c r="E576"/>
  <c r="D560"/>
  <c r="C560"/>
  <c r="E561"/>
  <c r="E562"/>
  <c r="D558"/>
  <c r="C558"/>
  <c r="E559"/>
  <c r="D554"/>
  <c r="C554"/>
  <c r="D550"/>
  <c r="C550"/>
  <c r="D546"/>
  <c r="C546"/>
  <c r="E547"/>
  <c r="E548"/>
  <c r="E549"/>
  <c r="D537"/>
  <c r="C537"/>
  <c r="D528"/>
  <c r="C528"/>
  <c r="D519"/>
  <c r="C519"/>
  <c r="E521"/>
  <c r="E520"/>
  <c r="D517"/>
  <c r="D511" s="1"/>
  <c r="C517"/>
  <c r="C511" s="1"/>
  <c r="E518"/>
  <c r="D486"/>
  <c r="C486"/>
  <c r="E487"/>
  <c r="D484"/>
  <c r="C484"/>
  <c r="E485"/>
  <c r="D482"/>
  <c r="D477" s="1"/>
  <c r="C482"/>
  <c r="E483"/>
  <c r="D472"/>
  <c r="C472"/>
  <c r="D470"/>
  <c r="D465" s="1"/>
  <c r="C470"/>
  <c r="C465" s="1"/>
  <c r="E471"/>
  <c r="D461"/>
  <c r="D454" s="1"/>
  <c r="C461"/>
  <c r="C454" s="1"/>
  <c r="E462"/>
  <c r="E441"/>
  <c r="D440"/>
  <c r="C440"/>
  <c r="D442"/>
  <c r="C442"/>
  <c r="D427"/>
  <c r="D422" s="1"/>
  <c r="C427"/>
  <c r="C422" s="1"/>
  <c r="D419"/>
  <c r="D414" s="1"/>
  <c r="C419"/>
  <c r="C414" s="1"/>
  <c r="E420"/>
  <c r="D402"/>
  <c r="D397" s="1"/>
  <c r="C402"/>
  <c r="C397" s="1"/>
  <c r="E405"/>
  <c r="D386"/>
  <c r="C386"/>
  <c r="E389"/>
  <c r="D379"/>
  <c r="C379"/>
  <c r="E381"/>
  <c r="E377"/>
  <c r="D351"/>
  <c r="C351"/>
  <c r="D349"/>
  <c r="C349"/>
  <c r="E350"/>
  <c r="D342"/>
  <c r="E343"/>
  <c r="D340"/>
  <c r="C340"/>
  <c r="E341"/>
  <c r="D338"/>
  <c r="C338"/>
  <c r="E339"/>
  <c r="D336"/>
  <c r="C336"/>
  <c r="E337"/>
  <c r="D329"/>
  <c r="C329"/>
  <c r="D327"/>
  <c r="C327"/>
  <c r="D310"/>
  <c r="C310"/>
  <c r="E311"/>
  <c r="D308"/>
  <c r="C308"/>
  <c r="E309"/>
  <c r="D306"/>
  <c r="C306"/>
  <c r="E307"/>
  <c r="D304"/>
  <c r="C304"/>
  <c r="E305"/>
  <c r="D302"/>
  <c r="C302"/>
  <c r="E303"/>
  <c r="D300"/>
  <c r="C300"/>
  <c r="C295" s="1"/>
  <c r="E301"/>
  <c r="D293"/>
  <c r="C293"/>
  <c r="E294"/>
  <c r="E292"/>
  <c r="D290"/>
  <c r="C290"/>
  <c r="E291"/>
  <c r="D276"/>
  <c r="C276"/>
  <c r="D265"/>
  <c r="C265"/>
  <c r="E268"/>
  <c r="D260"/>
  <c r="C260"/>
  <c r="D249"/>
  <c r="D244" s="1"/>
  <c r="C249"/>
  <c r="C244" s="1"/>
  <c r="E251"/>
  <c r="D217"/>
  <c r="D211" s="1"/>
  <c r="C217"/>
  <c r="E218"/>
  <c r="E219"/>
  <c r="D176"/>
  <c r="C176"/>
  <c r="C167"/>
  <c r="D165"/>
  <c r="C165"/>
  <c r="E166"/>
  <c r="D163"/>
  <c r="C163"/>
  <c r="E164"/>
  <c r="D161"/>
  <c r="C161"/>
  <c r="E162"/>
  <c r="D141"/>
  <c r="C141"/>
  <c r="D146"/>
  <c r="C146"/>
  <c r="D115"/>
  <c r="C115"/>
  <c r="D113"/>
  <c r="C113"/>
  <c r="D111"/>
  <c r="C111"/>
  <c r="D93"/>
  <c r="C93"/>
  <c r="C88" s="1"/>
  <c r="D100"/>
  <c r="C100"/>
  <c r="E101"/>
  <c r="E103"/>
  <c r="D102"/>
  <c r="C102"/>
  <c r="E85"/>
  <c r="D84"/>
  <c r="D78" s="1"/>
  <c r="C84"/>
  <c r="C78" s="1"/>
  <c r="E86"/>
  <c r="D75"/>
  <c r="D70" s="1"/>
  <c r="C75"/>
  <c r="C70" s="1"/>
  <c r="E76"/>
  <c r="E46"/>
  <c r="D45"/>
  <c r="C45"/>
  <c r="E45"/>
  <c r="D88" l="1"/>
  <c r="E88" s="1"/>
  <c r="E93"/>
  <c r="E477"/>
  <c r="E623"/>
  <c r="C95"/>
  <c r="C40"/>
  <c r="C28"/>
  <c r="D281"/>
  <c r="D126"/>
  <c r="D95"/>
  <c r="C616"/>
  <c r="D712"/>
  <c r="E754"/>
  <c r="D750"/>
  <c r="E750" s="1"/>
  <c r="E755"/>
  <c r="D636"/>
  <c r="C636"/>
  <c r="E554"/>
  <c r="D295"/>
  <c r="C285"/>
  <c r="D713"/>
  <c r="E571"/>
  <c r="E676"/>
  <c r="C507"/>
  <c r="C497" s="1"/>
  <c r="C211"/>
  <c r="C255"/>
  <c r="E293"/>
  <c r="E300"/>
  <c r="E336"/>
  <c r="D568"/>
  <c r="D616"/>
  <c r="C672"/>
  <c r="C713"/>
  <c r="E371"/>
  <c r="E374"/>
  <c r="E400"/>
  <c r="E436"/>
  <c r="E468"/>
  <c r="E97"/>
  <c r="E738"/>
  <c r="E687"/>
  <c r="E689"/>
  <c r="D672"/>
  <c r="E675"/>
  <c r="E651"/>
  <c r="E638"/>
  <c r="E639"/>
  <c r="E631"/>
  <c r="E629"/>
  <c r="E646"/>
  <c r="E733"/>
  <c r="E134"/>
  <c r="E587"/>
  <c r="C585"/>
  <c r="D433"/>
  <c r="E602"/>
  <c r="D599"/>
  <c r="E604"/>
  <c r="E601"/>
  <c r="C700"/>
  <c r="C708"/>
  <c r="C698" s="1"/>
  <c r="D701"/>
  <c r="E701" s="1"/>
  <c r="E711"/>
  <c r="E713"/>
  <c r="E500"/>
  <c r="D255"/>
  <c r="C433"/>
  <c r="E621"/>
  <c r="E641"/>
  <c r="E679"/>
  <c r="D19"/>
  <c r="D18"/>
  <c r="E636"/>
  <c r="D684"/>
  <c r="E684" s="1"/>
  <c r="C599"/>
  <c r="E732"/>
  <c r="E730"/>
  <c r="E437"/>
  <c r="C21"/>
  <c r="E167"/>
  <c r="C18"/>
  <c r="E510"/>
  <c r="E716"/>
  <c r="C11"/>
  <c r="E592"/>
  <c r="E585"/>
  <c r="E588"/>
  <c r="E580"/>
  <c r="E577"/>
  <c r="C568"/>
  <c r="D15"/>
  <c r="D501"/>
  <c r="E504"/>
  <c r="C501"/>
  <c r="E568"/>
  <c r="D14"/>
  <c r="D498"/>
  <c r="E570"/>
  <c r="E573"/>
  <c r="E558"/>
  <c r="E544"/>
  <c r="E543"/>
  <c r="C508"/>
  <c r="C498" s="1"/>
  <c r="E498" s="1"/>
  <c r="D541"/>
  <c r="E546"/>
  <c r="E541"/>
  <c r="E508"/>
  <c r="E519"/>
  <c r="E513"/>
  <c r="D509"/>
  <c r="E511"/>
  <c r="C499"/>
  <c r="E517"/>
  <c r="E514"/>
  <c r="E479"/>
  <c r="E486"/>
  <c r="E484"/>
  <c r="E480"/>
  <c r="E470"/>
  <c r="E465"/>
  <c r="E454"/>
  <c r="E457"/>
  <c r="E444"/>
  <c r="E449"/>
  <c r="E445"/>
  <c r="E414"/>
  <c r="E419"/>
  <c r="E417"/>
  <c r="E397"/>
  <c r="D369"/>
  <c r="E372"/>
  <c r="E386"/>
  <c r="E361"/>
  <c r="E359"/>
  <c r="E349"/>
  <c r="E334"/>
  <c r="E333"/>
  <c r="E310"/>
  <c r="E298"/>
  <c r="E297"/>
  <c r="E295"/>
  <c r="D283"/>
  <c r="C15"/>
  <c r="E128"/>
  <c r="E288"/>
  <c r="C283"/>
  <c r="D282"/>
  <c r="E127"/>
  <c r="C14"/>
  <c r="E14" s="1"/>
  <c r="C282"/>
  <c r="E287"/>
  <c r="D285"/>
  <c r="E285" s="1"/>
  <c r="C281"/>
  <c r="E286"/>
  <c r="E258"/>
  <c r="E255"/>
  <c r="E265"/>
  <c r="E244"/>
  <c r="E246"/>
  <c r="E249"/>
  <c r="E226"/>
  <c r="E225"/>
  <c r="E228"/>
  <c r="E215"/>
  <c r="E211"/>
  <c r="E214"/>
  <c r="E156"/>
  <c r="E163"/>
  <c r="E159"/>
  <c r="E98"/>
  <c r="E82"/>
  <c r="D27"/>
  <c r="E37"/>
  <c r="C27"/>
  <c r="C25" s="1"/>
  <c r="E81"/>
  <c r="E27"/>
  <c r="E70"/>
  <c r="E73"/>
  <c r="E75"/>
  <c r="D35"/>
  <c r="D28"/>
  <c r="D40"/>
  <c r="E40" s="1"/>
  <c r="E43"/>
  <c r="D708"/>
  <c r="D702"/>
  <c r="E702" s="1"/>
  <c r="D21"/>
  <c r="E712"/>
  <c r="E700"/>
  <c r="E710"/>
  <c r="D124"/>
  <c r="E433"/>
  <c r="E497"/>
  <c r="E509"/>
  <c r="E507"/>
  <c r="E501"/>
  <c r="E503"/>
  <c r="E619"/>
  <c r="E616"/>
  <c r="E542"/>
  <c r="E131"/>
  <c r="E126"/>
  <c r="E461"/>
  <c r="E369"/>
  <c r="E332"/>
  <c r="E222"/>
  <c r="E95"/>
  <c r="E78"/>
  <c r="E563"/>
  <c r="E402"/>
  <c r="E217"/>
  <c r="E340"/>
  <c r="E231"/>
  <c r="E220"/>
  <c r="E440"/>
  <c r="E482"/>
  <c r="E161"/>
  <c r="E582"/>
  <c r="E677"/>
  <c r="E718"/>
  <c r="E304"/>
  <c r="E165"/>
  <c r="E302"/>
  <c r="E306"/>
  <c r="E342"/>
  <c r="E627"/>
  <c r="E102"/>
  <c r="E308"/>
  <c r="E338"/>
  <c r="E379"/>
  <c r="E488"/>
  <c r="E720"/>
  <c r="E643"/>
  <c r="E649"/>
  <c r="E560"/>
  <c r="E290"/>
  <c r="E100"/>
  <c r="E84"/>
  <c r="E283" l="1"/>
  <c r="D25"/>
  <c r="E672"/>
  <c r="E331"/>
  <c r="D280"/>
  <c r="E132"/>
  <c r="D9"/>
  <c r="E18"/>
  <c r="D20"/>
  <c r="D130"/>
  <c r="D10"/>
  <c r="E15"/>
  <c r="E599"/>
  <c r="C506"/>
  <c r="C496" s="1"/>
  <c r="D499"/>
  <c r="E499" s="1"/>
  <c r="D506"/>
  <c r="D17" s="1"/>
  <c r="E282"/>
  <c r="D13"/>
  <c r="D8" s="1"/>
  <c r="D125"/>
  <c r="D12" s="1"/>
  <c r="D121"/>
  <c r="E281"/>
  <c r="C280"/>
  <c r="C121"/>
  <c r="C13"/>
  <c r="C125"/>
  <c r="C122"/>
  <c r="E122" s="1"/>
  <c r="C19"/>
  <c r="C123"/>
  <c r="E123" s="1"/>
  <c r="E133"/>
  <c r="C130"/>
  <c r="C120" s="1"/>
  <c r="C20"/>
  <c r="C35"/>
  <c r="E35" s="1"/>
  <c r="E38"/>
  <c r="D11"/>
  <c r="E11" s="1"/>
  <c r="E21"/>
  <c r="D698"/>
  <c r="E698" s="1"/>
  <c r="E708"/>
  <c r="E280" l="1"/>
  <c r="D7"/>
  <c r="D496"/>
  <c r="E496" s="1"/>
  <c r="E506"/>
  <c r="E121"/>
  <c r="D120"/>
  <c r="E120" s="1"/>
  <c r="C12"/>
  <c r="E12" s="1"/>
  <c r="E125"/>
  <c r="C8"/>
  <c r="E8" s="1"/>
  <c r="C9"/>
  <c r="E9" s="1"/>
  <c r="E19"/>
  <c r="E130"/>
  <c r="E25"/>
  <c r="E28"/>
  <c r="C17"/>
  <c r="C10"/>
  <c r="E10" s="1"/>
  <c r="E20"/>
  <c r="C7" l="1"/>
  <c r="E7" s="1"/>
  <c r="E17"/>
</calcChain>
</file>

<file path=xl/sharedStrings.xml><?xml version="1.0" encoding="utf-8"?>
<sst xmlns="http://schemas.openxmlformats.org/spreadsheetml/2006/main" count="759" uniqueCount="254">
  <si>
    <t>Форма № 3</t>
  </si>
  <si>
    <t>№ строки мероприятия</t>
  </si>
  <si>
    <t>Наименование плановых мероприятий</t>
  </si>
  <si>
    <t>Финансирование мероприятий - всего и с выделением источников финансирования, тыс.руб.</t>
  </si>
  <si>
    <t>планируемое на текущий год</t>
  </si>
  <si>
    <t>фактическое за отчетный период</t>
  </si>
  <si>
    <t>Фактическое исполнение плановых мероприятий</t>
  </si>
  <si>
    <t xml:space="preserve">ВСЕГО ПО КОМПЛЕКСНОЙ ПРОГРАММЕ , В ТОМ ЧИСЛЕ   </t>
  </si>
  <si>
    <t>федеральный бюджет</t>
  </si>
  <si>
    <t>областной бюджет</t>
  </si>
  <si>
    <t>местный бюджет</t>
  </si>
  <si>
    <t>внебюджетные источники</t>
  </si>
  <si>
    <t>Всего по направлению "Капитальные вложения", в том числе</t>
  </si>
  <si>
    <t>Всего по направлению «Прочие нужды», в том числе</t>
  </si>
  <si>
    <t>ПОДПРОГРАММА 1. «РАЗВИТИЕ ГРАЖДАНСКОГО ОБЩЕСТВА»</t>
  </si>
  <si>
    <t>Цель 1. Повышение уровня гражданской зрелости жителей Березовского городского округа, социально ориентированной активности населения, создание эффективной системы самоуправления, базирующейся на принципах партнерства власти и представителей широкой общественности</t>
  </si>
  <si>
    <t>Задача 1. Создание правовых, информационных, организационных условий для функционирования и развития институтов гражданского общества</t>
  </si>
  <si>
    <t xml:space="preserve">ВСЕГО ПО ПОДПРОГРАММЕ 1, В ТОМ ЧИСЛЕ   </t>
  </si>
  <si>
    <t>Всего по направлению «Прочие нужды» (по заказчику – Администрации Березовского городского округа в том числе:</t>
  </si>
  <si>
    <t>Мероприятие. 1  Оказание финансовой поддержки социально ориентированным некоммерческим организациям, всего, из них</t>
  </si>
  <si>
    <t xml:space="preserve">Местный бюджет           </t>
  </si>
  <si>
    <t>Мероприятие 2.Участие НКО в деятельности общественных, наблюдательных советах государственных и муниципальных учреждений и организаций социальной сферы</t>
  </si>
  <si>
    <t>Мероприятие 3. Формирование информационного пространства в сети Интернет - размещение на сайте администрации Березовского городского округа материалов (информации) по вопросам деятельности социально ориентированных НКО, тематических материалов</t>
  </si>
  <si>
    <t>Мероприятие 4.Размещение в средствах   массовой информации   материалов, направленных на освещение мероприятий в сфере поддержки  социально ориентированных НКО, популяризации  добровольческой и благотворительной деятельности</t>
  </si>
  <si>
    <t>Мероприятие 5.Размещение в средствах   массовой информации   материалов, направленных на освещение деятельности институтов гражданского общества</t>
  </si>
  <si>
    <t>Задача 2. Создание независимой системы оценки качества работы учреждений социальной сферы Березовского городского округа</t>
  </si>
  <si>
    <t>Всего по направлению «Прочие нужды» (по заказчику – Администрация Березовского городского округа, управление образования Березовского городского округа, управление культуры и спорта Березовского городского округа), в том числе:</t>
  </si>
  <si>
    <t>Мероприятие 6. Организация работы с открытыми источниками информации о качестве работы учреждений социальной сферы (сайты в сети Интернет, средства массовой информации)</t>
  </si>
  <si>
    <t>Мероприятие 7. Проведение мониторинга качества работы и формирование рейтингов учреждений социальной сферы</t>
  </si>
  <si>
    <t>Мероприятие 8. Изучение общественного мнения, результатов оценки качества работы учреждений социальной сферы и рейтингов их деятельности, полученных от общественных организаций, профессиональных сообществ, средств массовой информации, специализированных рейтинговых агентств и иных экспертов</t>
  </si>
  <si>
    <t>Мероприятие 9.Разработка планов мероприятий по улучшению качества работы учреждений социальной сферы</t>
  </si>
  <si>
    <t>Задача 3. Расширение форм и методов участия граждан в управлении, общественном контроле деятельности органов власти</t>
  </si>
  <si>
    <t>Мероприятие 10. Создание условий для участия населения в осуществлении местного самоуправления, всего из них</t>
  </si>
  <si>
    <t>Задача 4. Развитие форм молодежного самоуправления и лидерства молодежи</t>
  </si>
  <si>
    <t>Всего по направлению «Прочие нужды» (по заказчику – Управление культуры и спорта Березовского городского округа),</t>
  </si>
  <si>
    <t>в том числе</t>
  </si>
  <si>
    <t>Мероприятие 11.Реализация мероприятий по работе с молодежью на территории   Березовского городского округа, всего, из них:</t>
  </si>
  <si>
    <t>Задача 5. Формирование в молодежной среде патриотизма и уважения к историческим культурным ценностям, гармонизация межнациональных отношений</t>
  </si>
  <si>
    <t>Всего по направлению «Прочие нужды» (по заказчику – Управление культуры и спорта Березовского городского округа), в том числе</t>
  </si>
  <si>
    <t xml:space="preserve"> Мероприятие 12. Реализация мероприятий по гражданско-патриотическому воспитанию молодежи, всего, в том числе</t>
  </si>
  <si>
    <t>местный</t>
  </si>
  <si>
    <t>Всего по направлению «Прочие нужды» (по заказчику – Управление образования Березовского городского округа), в том числе</t>
  </si>
  <si>
    <t>Мероприятие 13. Создание условий для организации патриотического воспитания граждан Березовского городского округа</t>
  </si>
  <si>
    <t>Мероприятие 14 Обеспечение подготовки молодых граждан к военной службе</t>
  </si>
  <si>
    <t>Задача 6. Формирование условий для развития благотворительности и меценатства</t>
  </si>
  <si>
    <t>Всего по направлению «Прочие нужды» (по заказчику – администрация Березовского городского округа), в том числе:</t>
  </si>
  <si>
    <t>Мероприятие 15. Обеспечение  информационной поддержки проводимых благотворительных мероприятий и наличии объектов меценатской деятельности, в том числе:</t>
  </si>
  <si>
    <t>Мероприятие 16. Организация и проведение церемонии награждения лучших благотворителей года, в том числе:</t>
  </si>
  <si>
    <t>Мероприятие 17. Разработка системы преференций (льгот) для благотворителей и меценатов, в том числе:</t>
  </si>
  <si>
    <t>ПОДПРОГРАММА 2. «ПОВЫШЕНИЕ КАЧЕСТВА ЧЕЛОВЕЧЕСКОГО КАПИТАЛА»</t>
  </si>
  <si>
    <t>Цель 1. Сохранение и укрепление здоровья населения Березовского городского округа</t>
  </si>
  <si>
    <t>Задача 1. Повышение мотивации населения к ведению здорового образа жизни и физической активности</t>
  </si>
  <si>
    <t xml:space="preserve">ВСЕГО ПО ПОДПРОГРАММЕ 2, В ТОМ ЧИСЛЕ   </t>
  </si>
  <si>
    <t>Всего по направлению «Капитальные вложения» (по заказчику – управление культуры и спорта Березовского городского округа) области),</t>
  </si>
  <si>
    <t>Мероприятие 18. Строительство и реконструкция объектов муниципальной собственности физической культуры и массового спорта, всего из них</t>
  </si>
  <si>
    <t>Федеральный бюджет</t>
  </si>
  <si>
    <t>Областной бюджет</t>
  </si>
  <si>
    <t>Местный бюджет</t>
  </si>
  <si>
    <t>Внебюджетные источники</t>
  </si>
  <si>
    <t>Мероприятие 19.Строительство ФОК п.Монетного, всего из них</t>
  </si>
  <si>
    <t>Всего по направлению «Прочие нужды» (по заказчику – Управление культуры и спорта Березовского городского округа), в том числе:</t>
  </si>
  <si>
    <t>Мероприятие 20.  Доступ к открытым спортивным объектам для свободного пользования, всего из них</t>
  </si>
  <si>
    <t>Мероприятие 21. Доступ к закрытым спортивным объектам для свободного пользования в течении огроаниченного времени,, всего из них</t>
  </si>
  <si>
    <t>Всего по направлению «Прочие нужды» (по заказчику – Администрация Березовского городского округа), в том числе:</t>
  </si>
  <si>
    <r>
      <t>-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детей сирот и детей, находящихся в трудной жизненной ситуации, пребывающих в стационарных учреждениях;</t>
    </r>
  </si>
  <si>
    <r>
      <t>-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детей, оставшихся без попечения родителей (усыновленные, удочеренные, патронатные семьи, под опекой и попечительством);</t>
    </r>
  </si>
  <si>
    <r>
      <t>-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несовершеннолетних детей, являющихся воспитанниками и обучающимися в образовательных учреждениях</t>
    </r>
  </si>
  <si>
    <t>внебюджетные источники (средства предприятий)</t>
  </si>
  <si>
    <t>(вакцинопрофилактика)</t>
  </si>
  <si>
    <t>в том числе субсидии местным бюджетам</t>
  </si>
  <si>
    <t xml:space="preserve">внебюджетные источники </t>
  </si>
  <si>
    <t>Всего по направлению «Прочие нужды» (по заказчику – Управление образования Березовского городского округа),</t>
  </si>
  <si>
    <t>в том числе:</t>
  </si>
  <si>
    <t>Субсидия из областного бюджета</t>
  </si>
  <si>
    <t>Задача 2. Обеспечение населения здоровым питанием</t>
  </si>
  <si>
    <t xml:space="preserve">Всего по направлению «Прочие нужды» (по заказчику – Администрация Березовского городского округа, в том числе: </t>
  </si>
  <si>
    <t>Всего по направлению «Прочие нужды» (по заказчику – Управление образования Березовского городского округа), в том числе:</t>
  </si>
  <si>
    <t>Мероприятие 35.Осуществление мероприятий, по организации питания в муниципальных общеобразовательных организациях, всего из них</t>
  </si>
  <si>
    <t>Задача 3. Создание условий для обеспечение жителей Березовского городского округа медицинской помощью, повышение ее доступности и качества</t>
  </si>
  <si>
    <t>Всего по направлению «Прочие нужды» (по заказчику – Администрация Березовского городского округа, всего,                                                              в том числе:</t>
  </si>
  <si>
    <t xml:space="preserve">Задача 4. Создание условий для привлечения медицинских работников для работы в медицинских учреждениях Березовского городского округа </t>
  </si>
  <si>
    <t>Цель 2. Повышение доступности, адаптивности и качества дошкольного, общего и дополнительного образования</t>
  </si>
  <si>
    <t>Задача 1.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</t>
  </si>
  <si>
    <t>Всего по заказчику – Управление образования Березовского городского округа), в том числе</t>
  </si>
  <si>
    <t>Всего по направлению «Капитальные вложения», в том числе</t>
  </si>
  <si>
    <t>Субсидия областного бюджета</t>
  </si>
  <si>
    <t>Задача 2. Обеспечение государственных гарантий прав граждан на получение общедоступного и бесплатного общего образования в муниципальных образовательных организациях, а также обеспечение доступности качественных образовательных услуг в сфере дополнительного образования в Березовском городском округе.</t>
  </si>
  <si>
    <t>Всего по направлению «Капитальные вложения» (по заказчику Управление образования Березовского городского округа, в том числе</t>
  </si>
  <si>
    <t xml:space="preserve">Задача 3. Обновление системы развития педагогических кадров, повышение престижа учительской профессии, сохранение и развитие кадрового потенциала </t>
  </si>
  <si>
    <t>Цель 3. Реализация государственной социальной политики, повышение уровня социальной защищенности населения, осуществление деятельности по опеке и попечительству, пропаганде семейных ценностей и поддержке института семьи и детства</t>
  </si>
  <si>
    <t>Задача 1. Создание условий для формирования комфортной социальной среды проживания для жителей Березовского городского округа.</t>
  </si>
  <si>
    <t>Всего по направлению «Прочие нужды» (по заказчику – Администрация Березовского городского округа, в том числе</t>
  </si>
  <si>
    <t>Задача 2. Совершенствование системы профилактики безнадзорности и «социального сиротства», пропаганда семейных ценностей</t>
  </si>
  <si>
    <t>Задача 3. Обеспечение приоритета семейного устройства детей-сирот и детей, оставшихся без попечения родителей</t>
  </si>
  <si>
    <t>Задача4. Обеспечение условий для социальной адаптации и интеграции в общественную жизнь лиц с ограниченными возможностями здоровья и их доступа к объектам социальной инфраструктуры</t>
  </si>
  <si>
    <t>Задача 5. Развитие системы социальной поддержки граждан пожилого возраста, создание условий для активного долголетия, развитие Школ пожилого возраста</t>
  </si>
  <si>
    <t>Цель 4. Повышение доступности  культурных благ и удовлетворение потребности населения в свободной культурно-творческой самореализации</t>
  </si>
  <si>
    <t>Задача 1. Повышение доступности и качества библиотечных услуг для населения</t>
  </si>
  <si>
    <t>Всего по направлению «Прочие нужды» (по заказчику – Управление культуры и спорта Березовского городского округа, в том числе</t>
  </si>
  <si>
    <t xml:space="preserve">Задача 2. Обеспечение доступа граждан к участию в культурной жизни города и реализация творческого потенциала жителей </t>
  </si>
  <si>
    <t>ПОДПРОГРАММА 3. «ПОВЫШЕНИЕ УРОВНЯ ЖИЗНИ НАСЕЛЕНИЯ БЕРЕЗОВСКОГО ГОРОДСКОГО ОКРУГА»</t>
  </si>
  <si>
    <t>Цель 1. Повышение благосостояния населения Березовского городского округа</t>
  </si>
  <si>
    <t xml:space="preserve">Задача 1. Повышение заработной платы, в том числе путем поэтапного приближения минимальной заработной платы к уровню прожиточного минимума для трудоспособного населения </t>
  </si>
  <si>
    <t xml:space="preserve">ВСЕГО ПО ПОДПРОГРАММЕ 3, В ТОМ ЧИСЛЕ   </t>
  </si>
  <si>
    <t>Всего по направлению «Прочие нужды» (по заказчику – Администрация  Березовского городского округа, в том числе</t>
  </si>
  <si>
    <t>Задача 2. Обеспечение государственных гарантий трудовых прав и создание условий для реализации гражданами право на труд, а также защиту от безработицы</t>
  </si>
  <si>
    <t>Задача 3. Создание условий для повышения доходов населения и развитие социального партнерства на территории Березовского городского округа</t>
  </si>
  <si>
    <t>Цель 2. Обеспечение доступности в приобретении жилья, повышение качества и надежности жилищного фонда</t>
  </si>
  <si>
    <t>Задача 2. Переселение граждан Березовского городского округа из ветхого и аварийного жилого фонда</t>
  </si>
  <si>
    <t>Всего по направлению «Капитальные вложения» (по заказчику – Администрация  Березовского городского округа, в том числе</t>
  </si>
  <si>
    <t>Фонд содействия реформированию ЖКХ</t>
  </si>
  <si>
    <t>Задача 3. Развитие строительства и архитектуры</t>
  </si>
  <si>
    <t xml:space="preserve">местный бюджет           </t>
  </si>
  <si>
    <t>Цель 3.Развитие и модернизация жилищно-коммунального и транспортного комплекса на территории Березовского городского округа</t>
  </si>
  <si>
    <t>Задача 1.  Повышение качества жилищно-коммунального обслуживания</t>
  </si>
  <si>
    <t>Задача 2.Повышение доступности и качества транспортных услуг для населения, безопасности дорожного движения и благоустройства</t>
  </si>
  <si>
    <t>Цель 4. Максимально полное удовлетворение потребностей населения в сфере торговли, питания и услуг</t>
  </si>
  <si>
    <t>Задача 1. Развитие потребительского рынка</t>
  </si>
  <si>
    <t>Цель 5. Сохранение и воостановление природных систем, формирование экологической культуры населения Березовского городского округа</t>
  </si>
  <si>
    <t>Задача 1. Обеспечение благоприятного состояния окружающей среды, улучшение экологических условий жизни населения</t>
  </si>
  <si>
    <t>Цель 6. Повышение качества и доступности оказания муниципальных услуг</t>
  </si>
  <si>
    <t>Задача 1. Максимальное оказание муниципальных услуг в электронном виде</t>
  </si>
  <si>
    <t>ПОДПРОГРАММА 4. «ОБЕСПЕЧЕНИЕ БЕЗОПАСНОСТИ ЖИЗНЕДЕЯТЕЛЬНОСТИ НАСЕЛЕНИЯ БЕРЕЗОВСКОГО ГОРОДСКОГО ОКРУГА»</t>
  </si>
  <si>
    <t>Цель 1. «Осуществление мер по обеспечению безопасности жизнедеятельности населения»</t>
  </si>
  <si>
    <t>Задача 1. «Осуществление мер по защите населения и территорий от чрезвычайных ситуаций природного и техногенного характера, обеспечению пожарной безопасности, предупреждению терроризма, профилактике экстремизма  и охране общественного порядка»</t>
  </si>
  <si>
    <t xml:space="preserve">ВСЕГО ПО ПОДПРОГРАММЕ 4, В ТОМ ЧИСЛЕ   </t>
  </si>
  <si>
    <t>Задача 2. Улучшение условий и охраны труда, снижение производственного травматизма</t>
  </si>
  <si>
    <t>Всего по направлению «Прочие нужды» (по заказчику – Управление образования  Березовского городского округа, в том числе</t>
  </si>
  <si>
    <t>Всего по направлению «Прочие нужды» (по заказчику – Управление культуры и спорта  Березовского городского округа, в том числе</t>
  </si>
  <si>
    <t>Задача 3. Обеспечение продовольственной безопасности</t>
  </si>
  <si>
    <t>Всего по направлению «Прочие нужды» (по заказчику – Управление образования Березовского городского округа, в том числе</t>
  </si>
  <si>
    <t>ё</t>
  </si>
  <si>
    <t>Мероприятие 22.Организация и проведение мероприятий в сфере физической культуры и спорта , всего из них</t>
  </si>
  <si>
    <t>Мероприятие 25. Развитие школьного спорта, организация проведения официальных физкультурно-оздоровительных и спортивных мероприятий в общеобразовательных организациях, всего из них</t>
  </si>
  <si>
    <t>Мероприятие 26.Проведение массовых профилактических акций («3000 шагов к здоровью», «Урал - территория здоровья», «Обследуй себя - оставайся здоровым!» и другие), всего из них</t>
  </si>
  <si>
    <t>Мероприятие 27. Проведение эпидемиологических и социологических исследований, направленных на выявление уровня распространенности хронических неинфекционных заболеваний и факторов риска их развития, уровня информированности населения по вопросам сохранения и укрепления здоровья, всего из них</t>
  </si>
  <si>
    <t>Мероприятие 28.Проведение диспансеризации:</t>
  </si>
  <si>
    <t>Мероприятие 29. Диспансеризация работающего населения Березовского городского округа, всего из них</t>
  </si>
  <si>
    <t>Мероприятие 30. Реализация мероприятий  по профилактике прививаемых инфекций, всего из них</t>
  </si>
  <si>
    <t>Мероприятие 31. Реализация  мероприятий  по  профилактике социально – значимых заболеваний, всего из них</t>
  </si>
  <si>
    <t>Мероприятие 32.  Организация отдыха детей в каникулярное время, всего из них</t>
  </si>
  <si>
    <t>Мероприятие 33.  Противодействие незаконному обороту наркотических средств и профилактика алкоголизма, токсикомании, наркомании и табакокурения, всего из них</t>
  </si>
  <si>
    <t>Мероприятие 34.  Организация отдыха детей в каникулярное время, всего из них</t>
  </si>
  <si>
    <t>Мероприятие  35.  Трудоустройство несовершеннолетних граждан 14-18 лет, организация трудовых бригад, всего из них</t>
  </si>
  <si>
    <t>Мероприятие 36. Информирование о разработке методических документов по организации работы предприятий питания в весенне-летний период и в период оздоровительной компании, всего из них</t>
  </si>
  <si>
    <t>Мероприятие 37. Участие в работе комиссий по обследованию предприятий питания учреждений среднего и высшего профессионального образования, оздоровительных учреждений, промышленных предприятий и в проведении рабочих встреч с руководителями по вопросам соблюдения качества предоставляемой услуги питания, всего из них</t>
  </si>
  <si>
    <t>Мероприятие 38. Проведение мониторинга охвата питанием обучающихся и студентов учреждений среднего и высшего профессионального образования в Березовском городском округе, проведение мероприятий, направленных на увеличение процента охвата питанием, всего из них</t>
  </si>
  <si>
    <t>Мероприятие 39. Мониторинг производства  обогащенных  витаминами и микронутриентами продуктов питания, всего из них</t>
  </si>
  <si>
    <t>Мероприятие 40. Создание и развитие инженерной, коммунальной инфраструктуры, организация благоустройства территорий, прилегающих к медицинским организациям и поддержание подъездных путей к медучреждениям в надлежащем состоянии, в том числе, ремонт и содержание таких дорог, всего из них</t>
  </si>
  <si>
    <t>Мероприятие 41. Оказание дополнительных мер социальной поддержки гражданам, всего, из них</t>
  </si>
  <si>
    <t>Мероприятие 42. Содействие в обеспечении жильем медицинских работников учреждений здравоохранения Березовского гордского округа, в том числе в сельских населенных пунктах, всего из них</t>
  </si>
  <si>
    <t>Мероприятие 43. Строительство и реконструкция зданий дошкольных образовательных организаций, всего из них</t>
  </si>
  <si>
    <t>Мероприятие 44. Строительство и реконструкция зданий, проектно-изыскательские работы дошкольных образовательных организаций, всего из них</t>
  </si>
  <si>
    <t>Мероприятие 45.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организаций, всего из них</t>
  </si>
  <si>
    <t>Мероприятие 46.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игрушек, всего из них</t>
  </si>
  <si>
    <t>Мероприятие 47. Предоставление общедоступного и бесплатного дошкольного образования по основным образовательным программам дошкольного образования, всего из них</t>
  </si>
  <si>
    <t>Мероприятие 48. Создание условий для присмотра и ухода за детьми за счет родительской платы в муниципальных образовательных организациях, всего из них</t>
  </si>
  <si>
    <t>Мероприятие 49. Организация предоставления дошкольного образования, создание условий для присмотра и ухода за детьми-инвалидами, детьми-сиротами, детьми, оставшимися без попечения родителей, детьми с туберкулезной интоксикацией, а также за детьми из семей, имеющих трех и более несовершеннолетних детей, всего из них</t>
  </si>
  <si>
    <t>Мероприятие 50. Создание дополнительных мест в муниципальных системах дошкольного образования, всего из них</t>
  </si>
  <si>
    <t>Мероприятие 51. Создание дополнительных мест в муниципальных системах дошкольного образования в Березовском городском округе, всего из них</t>
  </si>
  <si>
    <t>Мероприятие 52. Субсидия на модернизацию региональных систем дошкольного образования, всего из них</t>
  </si>
  <si>
    <t>Мероприятие 53. Подготовка, повышение квалификации и переподготовка педагогических работников дошкольного образования, всего из них</t>
  </si>
  <si>
    <t>Мероприятие 54. Содержание и оснащение оборудованием вводимых в 2015 году дополнительных мест в муниципальных системах дошкольного образования</t>
  </si>
  <si>
    <t>Мероприятие 58.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пособий, средств обучения, игр, игрушек, всего из них</t>
  </si>
  <si>
    <t>Мероприятие 57.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организаций, всего из них</t>
  </si>
  <si>
    <t>Мероприятие 55. Строительство и реконструкция зданий образовательных организаций, всего из них</t>
  </si>
  <si>
    <t>Мероприятие 56. Строительство и реконструкция зданий, проектно-изыскательские работы образовательных организаций, всего из них</t>
  </si>
  <si>
    <t>Мероприятие 59. Реализация общеобразовательных программ начального общего, основного общего, среднего (полного) общего образования, всего из них</t>
  </si>
  <si>
    <t>Мероприятие 60. Проведение в Березовском городском округе единого государственного экзамена в форме ГИА, ЕГЭ и ОГЭ, всего из них</t>
  </si>
  <si>
    <t>Мероприятие 61. Организация внедрения новых финансово-экономических механизмов в системе образования, всего из них</t>
  </si>
  <si>
    <t>Мероприятие 62. Обеспечение условий реализации муниципальными образовательными организациями  образовательным программ естественно-научного цикла профориентационной работы</t>
  </si>
  <si>
    <t>Мероприятие 63. Реализация программ дополнительного образования детей, всего из них</t>
  </si>
  <si>
    <t>Мероприятие 64. Создание системы независимой оценки качества образовательных услуг (Муниципальный центр оценки качества образования)</t>
  </si>
  <si>
    <t>Мероприятие 65. Развитие материально-технической базы муниципальных организаций дополнительного образования детей детско-юношеских спортивных школ и специализированных детско-юношеских спортивных школ олимпийского резерва</t>
  </si>
  <si>
    <t>Мероприятие 66. Обеспечение мероприятий по укреплению и развитию материально-технической базы муниципальных образовательных организаций</t>
  </si>
  <si>
    <t>Мероприятие 67. Субсидии на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</si>
  <si>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 Мероприятие 68. Реализация программ дополнительного образования детей, всего из них </t>
  </si>
  <si>
    <t>Мероприятие 69. Обеспечение меры социальной поддержки по бесплатному получению художественного образования в муниципальных учреждениях дополнительного образования, в том числе в домах детского творчества, школах искусств, детям-сиротам, детям, оставшимся без попечения родителей, и иным категориям несовершеннолетних граждан, нуждающихся в социальной поддержке, всего, из них</t>
  </si>
  <si>
    <t>Мероприятия 70.  Мероприятия в сфере доп.образования</t>
  </si>
  <si>
    <t>Мероприятие 71. Обеспечение мероприятий по укреплению и развитию материально - технической базы учреждений дополнительного образования, всего, из них</t>
  </si>
  <si>
    <t>Мероприятие 72. Капитальный ремонт зданий и помещений, в которых размещаются  муниципальные детские школы искусств, и (или) укрепление материально - технической базы таких учреждений, всего, из них</t>
  </si>
  <si>
    <t>Мероприятие 73. Подготовка, повышение квалификации и переподготовка педагогических работников общего образования, всего из них</t>
  </si>
  <si>
    <t>Мероприятие 74. Обеспечение качества кадрового состава сферы дополнительного образования детей, всего из них</t>
  </si>
  <si>
    <t>Мероприятие 75. Организация обеспечения социальной поддержки специалистов, поступивших на работу в муниципальные организации Березовского городского округа, всего из них</t>
  </si>
  <si>
    <t>Мероприятие 76. Реализация комплекса официальных мероприятий, всего из них</t>
  </si>
  <si>
    <t>Мероприятие 77. Проведение профилактических работ по предупреждению социального сиротства детей на базе общеобразовательных учреждений и ГБУЗ "Березовская ЦГБ", всего из них</t>
  </si>
  <si>
    <t>Мероприятие 78. Организация проведение конкурсов Фондом поддержки детей, находящихся в трудной жизненной ситуации</t>
  </si>
  <si>
    <t>Мероприятие 79. Оснащение библиотек специальным устройством для чтения "говорящих" книг на флеш-картах, всего, из них:</t>
  </si>
  <si>
    <t>Мероприятие 80. Установка светофора со звуковым сигналом, всего, из них:</t>
  </si>
  <si>
    <t>Мероприятие 81. Создание условий в учреждниях дополнительного образования для обучения детей-инвалидов, всего, из них:</t>
  </si>
  <si>
    <t>Мероприятие 82. Проведение мероприятий по формированию сети базовых общеобразовательных организаций, в которых созданы условия для инклюзивного образования детей-инвалидов в рамках государственной программы Российской Федерации "Доступная среда" на 2011 - 2015 годы  всего, из них:</t>
  </si>
  <si>
    <t>Мероприятие 83. Создание в общеобразовательных организациях условий для инклюзивного образования детей - инвалидов</t>
  </si>
  <si>
    <t>Мероприятие 84. Обучение людей пожилого возраста компьютерной грамотности, всего, из них:</t>
  </si>
  <si>
    <t>Мероприятие 85. Организация и проведение культурно-массовых мероприятий для людей пожилого возраста, всего, из них:</t>
  </si>
  <si>
    <t>Мероприятие 86. Осуществление библиотечного, библиографического и информационного обслуживания пользователей библиотеки, всего, из них:</t>
  </si>
  <si>
    <t>Мероприятие 87. Информатизация муниципальных библиотек, в том числе комплектование книжных фондов (включая приобретение электронных версий книг и приобретение (подписку) периодических изданий), приобретение компьютерного оборудования и лицензионного программного обеспечения, подключение муниципальных библиотек к сети "Интернет", всего, из них:</t>
  </si>
  <si>
    <t>Мероприятие 88. Комплектование книжных фондов библиотек муниципальных образований, расположенных на территории Свердловской области и государственных библиотек городов Москвы и Санкт-Петербурга</t>
  </si>
  <si>
    <t>Мероприятие 85. Организация культурно-досуговых мероприятий для населения(в т.ч. клубные формирования), всего, из них:</t>
  </si>
  <si>
    <t>Мероприятие 86. Мероприятия в сфере культуры, всего, из них:</t>
  </si>
  <si>
    <t xml:space="preserve"> Мероприятие 87. Выплата премий, грантов в сфере культуры, всего, из них:</t>
  </si>
  <si>
    <t>Мероприятие 88. Обеспечение мероприятий по укреплению и развитию материально-технической базы учреждений культуры, всего, из них</t>
  </si>
  <si>
    <t xml:space="preserve"> Мероприятие 89. Мониторинг повышения заработной платы категориям работников, определенным в Указе Президента РФ от 07.05.2013 года № 597 ("О мероприятиях по реализации государственной социальной политики"), всего из них:</t>
  </si>
  <si>
    <t xml:space="preserve"> Мероприятие 90. Создание условий для расширения рынка сельскохозяйственной продукции, всего из них</t>
  </si>
  <si>
    <t>Мероприятие 91.Содействие развитию малого и среднего предпринимательства, всего из них</t>
  </si>
  <si>
    <t>Мероприятие 92.Содействие гражданам в поиске подходящей работы, всего из них</t>
  </si>
  <si>
    <t>Мероприятие 93.Создание условий для развития социального партнерства на территории Березовского городского округа, всего из них</t>
  </si>
  <si>
    <t>Мероприятие 94.Обеспечение жильем молодых семей, всего из них</t>
  </si>
  <si>
    <t>Мероприятие 95.Обеспечение жильем граждан, проживающих в сельской местности, в том числе молодых семей и молодых специалистов, всего из них</t>
  </si>
  <si>
    <t>Мероприятие 96. Предоставление финансовой поддержки молодым семьям, проживающим в Березовском городском округе, на погашение основной суммы долга и процентов по ипотечным жилищным кредитам (займам) , всего из них</t>
  </si>
  <si>
    <t>Мероприятие 97. Предоставление социальных выплат и жилого помещения по договору социального найма нуждающимся малоимущим гражданам и работникам муниципальных учреждений, всего из них</t>
  </si>
  <si>
    <t>Мероприятие 98. Предоставление отдельным категориям граждан субсидий и компенсаций расходов на оплату жилого помещения и коммунальных услуг , всего из них</t>
  </si>
  <si>
    <t>Мероприятие  99. Осуществление  государственного полномочия Свердловской области по предоставлению гражданам, проживающим на территории Свердловской области, меры социальной поддержки по частичному освобождению от платы за коммунальные услуги , всего из них</t>
  </si>
  <si>
    <t>Мероприятие 100. Переселение граждан из аварийного жилого фонда с учетом необходимости развития малоэтажного жилищного строительства, всего из них</t>
  </si>
  <si>
    <t>Мероприятие 101.Переселение граждан из аварийного жилого фонда с учетом необходимости развития малоэтажного жилищного строительства, всего из них</t>
  </si>
  <si>
    <t>Мероприятие 102. Строительство общежития для обеспечения жильем работников муниципальных учреждений, всего из них</t>
  </si>
  <si>
    <t>Мероприятие 103. Подготовка документов территориального планирования, градостроительного зонирования и документации по планировке территории. Создание и ведение информационной системы обеспечения градостроительной деятельности, всего из них</t>
  </si>
  <si>
    <t>Мероприятие 104. Разработка нормативов градостроительного проектирования Березовского городского округа, всего из них</t>
  </si>
  <si>
    <t>Мероприятие 105. Газификация территории городского округа, всего из них</t>
  </si>
  <si>
    <t>Мероприятие 106. Развитие газификации в сельской местности, в том числе</t>
  </si>
  <si>
    <t>Мероприятие 107 .Строительство блочно-модульной котельной поселка Монетный, в том числе</t>
  </si>
  <si>
    <t>Мероприятие 108. Развитие и модернизация коммунальной инфраструктуры, теплоснабжения, водоснабжения и водоотведения, всего из них</t>
  </si>
  <si>
    <t>Мероприятие 109. Газификация территории городского округа, всего из них</t>
  </si>
  <si>
    <t>Мероприятие 110. Капитальный ремонт жилищного фонда за счет средств от оплаты за найм жилых помещений, всего из них</t>
  </si>
  <si>
    <t>Мероприятие 111. Обеспечение капитального ремонта муниципального жилищного фонда, всего из них</t>
  </si>
  <si>
    <t>Мероприятие 112. Повышение энергетической эффективности и энергосбережение, всего из них</t>
  </si>
  <si>
    <t>Мероприятие 113.Уплата взноса на капитальный ремонт общего имущества в многоквартирных домах, всего из них</t>
  </si>
  <si>
    <t>Мероприятие 114. Создание новых и обустройство существующих хозяйственных, детских, спортивных площадок малыми архитектурными формами, ремонт дворовых территорий и проездов к дворовым территориям многоквартирных домов населенных пунктов, всего из них</t>
  </si>
  <si>
    <t>Мероприятие 115. Развитие и обеспечение сохранности сети автомобильных дорог местного значения, всего из них</t>
  </si>
  <si>
    <t>Мероприятие 116. Приобретение машин, оборудования, транспортных средств для обеспечения сохранности, осуществления контроля за состоянием сети автомобильных дорог и качеством дорожных работ, всего из них</t>
  </si>
  <si>
    <t>Мероприятие 117. Строительство, реконструкция и модернизация систем наружного освещения, всего из них</t>
  </si>
  <si>
    <t>Мероприятие 118. Озеленение и благоустройство территории городского округа, всего из них</t>
  </si>
  <si>
    <t>Мероприятие 119. Осуществление государственного полномочия Свердловской области по организации проведения мероприятий по отлову и содержанию безнадзорных собак, всего из них</t>
  </si>
  <si>
    <t>Мероприятие 120. Проведение городских ярмарок по продаже продовольственных товаров по ценам производителей (оптовым ценам) и товаров для садоводов и огородников, всего из них</t>
  </si>
  <si>
    <t>Мероприятие 121. Информационное, информационно-методическое обеспечение населения, специалистов, осуществляющих производство и реализацию пищевых продуктов по вопросам качества, безопасности пищевых продуктов и защиты прав потребителей, всего из них</t>
  </si>
  <si>
    <t>Мероприятие 122. Снижение количества сельских населенных пунктов, в которых отсутствует возможность приобретения населением товаров первой необходимости</t>
  </si>
  <si>
    <t>Мероприятие 123. Заключение соглашения об информационном взаимодействии для обеспечения работы сайта "Защита прав потребителей Свердловской области"</t>
  </si>
  <si>
    <t>Мероприятие 124. Охрана окружающей среды. Организация использования, охраны, защиты и воспроизводства городских лесов, всего из них</t>
  </si>
  <si>
    <t>Мероприятие 125. Выполнение мероприятий по откачке шахтных вод и закладке подземных пустот, обеспечивающих экологическую безопасность городского округа, всего из них</t>
  </si>
  <si>
    <t xml:space="preserve"> Мероприятие 126. Развитие информационного общества, всего из них</t>
  </si>
  <si>
    <t>Мероприятие 127. Перевод оказание муниципальных услуг государственным бюджетным учреждением Свердловской области "Многофункциональный центр предоставления государственных и муниципальных услуг", всего из них</t>
  </si>
  <si>
    <r>
      <t xml:space="preserve">Мероприятие 128. </t>
    </r>
    <r>
      <rPr>
        <sz val="12"/>
        <color theme="1"/>
        <rFont val="Times New Roman"/>
        <family val="1"/>
        <charset val="204"/>
      </rPr>
      <t>Унификация административных регламентов, сокращение перечня запрашиваемых документов при предоставлении муниципальных услуг, всего из них</t>
    </r>
  </si>
  <si>
    <t>Мероприятие 129. Защита населения и территорий от чрезвычайных ситуаций природного и техногенного характера, обеспечение пожарной безопасности,  предупреждение терроризма, профилактика экстремизма  и охрана общественного порядка, всего из них</t>
  </si>
  <si>
    <t>Мероприятие 130.  Организация деятельности в сфере предупреждения чрезвычайных ситуаций и оказание первичных мер пожарной безопасности, всего из них</t>
  </si>
  <si>
    <t>Мероприятие 131. Профилактика мероприятий по улучшению условий и охраны труда на предприятиях и организациях</t>
  </si>
  <si>
    <t xml:space="preserve"> Мероприятие 132. Капитальный ремонт, приведение в соответствие с требованиями пожарной безопасности и санитарного законодательства зданий и помещений, в которых размещаются муниципальные образовательные организации</t>
  </si>
  <si>
    <r>
      <t xml:space="preserve"> Мероприятие 133. Капитальный ремонт, приведение в соответствие с требованиями пожарной безопасности и санитарного законодательства зданий и помещений, в которых размещаются муниципальные образовательные организации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и муниципальные загородные оздоровительные лагеря</t>
    </r>
  </si>
  <si>
    <t xml:space="preserve"> Мероприятие 134. Капитальный ремонт зданий и помещений, в которых размещаются муниципальные учреждения культуры, приведение в соответствие с требованиями пожарной безопасности и санитарного законодательства и (или) оснащение таких учреждений специальным оборудованием, музыкальным оборудованием, инвентарем и музыкальными инструментами, всего, из них:</t>
  </si>
  <si>
    <t>Мероприятие 135. Содействие развитию производства пищевых продуктов</t>
  </si>
  <si>
    <t>Выполнение плана мероприятий комплексной программы 
повышения качества жизни населения Березовского городского округа 
на период до 2018 года – «Новое качество жизни уральцев
за  2016 год</t>
  </si>
  <si>
    <t>Мероприятие 24. Проектно - изыскательские работы и строительство физкультурно - оздоровительного комплекса в поселке Монетном</t>
  </si>
  <si>
    <t>Мероприятие 23. Обеспечение мероприятий по укреплению и развитию материально-технической базы учреждений физической культуры и спорта, всего из них</t>
  </si>
  <si>
    <t>Мероприятие …. Осуществление государственного полномочия Свердловской области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помещениям и коммунальных услуг "За счет межбюджетных трансфертов из федерального бюджета на компенсацию отдельным категориям граждан оплаты взноса на капитальный ремонт общего имущества в многоквартирном доме", всего из них</t>
  </si>
  <si>
    <t>Мероприятие … Выплата денежного поощрения лучшим муниципальным учреждениям культуры, находящимся на территориях сельских поселений Свердловской области</t>
  </si>
  <si>
    <t>Мероприятие … Организация и проведение муниципальных и областных мероприятий в сфере образования и культуры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</si>
</sst>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2" fillId="0" borderId="0" xfId="0" applyFont="1" applyAlignme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2" fontId="4" fillId="2" borderId="1" xfId="0" applyNumberFormat="1" applyFont="1" applyFill="1" applyBorder="1" applyAlignment="1">
      <alignment vertical="top" wrapText="1"/>
    </xf>
    <xf numFmtId="2" fontId="0" fillId="0" borderId="1" xfId="0" applyNumberFormat="1" applyBorder="1"/>
    <xf numFmtId="2" fontId="3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wrapText="1"/>
    </xf>
    <xf numFmtId="2" fontId="6" fillId="0" borderId="1" xfId="0" applyNumberFormat="1" applyFont="1" applyBorder="1" applyAlignment="1">
      <alignment vertical="top" wrapText="1"/>
    </xf>
    <xf numFmtId="2" fontId="7" fillId="0" borderId="1" xfId="0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top" wrapText="1" indent="3"/>
    </xf>
    <xf numFmtId="2" fontId="1" fillId="0" borderId="1" xfId="0" applyNumberFormat="1" applyFont="1" applyBorder="1" applyAlignment="1">
      <alignment horizontal="left" vertical="top" wrapText="1" indent="3"/>
    </xf>
    <xf numFmtId="2" fontId="1" fillId="0" borderId="1" xfId="0" applyNumberFormat="1" applyFont="1" applyBorder="1" applyAlignment="1">
      <alignment vertical="top" wrapText="1"/>
    </xf>
    <xf numFmtId="2" fontId="1" fillId="0" borderId="1" xfId="0" applyNumberFormat="1" applyFont="1" applyFill="1" applyBorder="1" applyAlignment="1">
      <alignment vertical="top" wrapText="1"/>
    </xf>
    <xf numFmtId="2" fontId="3" fillId="0" borderId="1" xfId="0" applyNumberFormat="1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vertical="top" wrapText="1"/>
    </xf>
    <xf numFmtId="2" fontId="9" fillId="3" borderId="1" xfId="0" applyNumberFormat="1" applyFont="1" applyFill="1" applyBorder="1" applyAlignment="1">
      <alignment vertical="top" wrapText="1"/>
    </xf>
    <xf numFmtId="2" fontId="1" fillId="0" borderId="1" xfId="0" applyNumberFormat="1" applyFont="1" applyBorder="1" applyAlignment="1">
      <alignment horizontal="justify" vertical="top" wrapText="1"/>
    </xf>
    <xf numFmtId="2" fontId="3" fillId="0" borderId="1" xfId="0" applyNumberFormat="1" applyFont="1" applyBorder="1" applyAlignment="1">
      <alignment vertical="top"/>
    </xf>
    <xf numFmtId="2" fontId="7" fillId="3" borderId="1" xfId="0" applyNumberFormat="1" applyFont="1" applyFill="1" applyBorder="1" applyAlignment="1">
      <alignment vertical="top" wrapText="1"/>
    </xf>
    <xf numFmtId="2" fontId="1" fillId="0" borderId="1" xfId="0" applyNumberFormat="1" applyFont="1" applyBorder="1" applyAlignment="1">
      <alignment wrapText="1"/>
    </xf>
    <xf numFmtId="2" fontId="10" fillId="0" borderId="1" xfId="0" applyNumberFormat="1" applyFont="1" applyFill="1" applyBorder="1" applyAlignment="1">
      <alignment horizontal="left" vertical="top" wrapText="1" indent="3"/>
    </xf>
    <xf numFmtId="2" fontId="1" fillId="0" borderId="1" xfId="0" applyNumberFormat="1" applyFont="1" applyFill="1" applyBorder="1" applyAlignment="1">
      <alignment horizontal="left" vertical="top" wrapText="1" indent="3"/>
    </xf>
    <xf numFmtId="2" fontId="3" fillId="0" borderId="1" xfId="0" applyNumberFormat="1" applyFont="1" applyFill="1" applyBorder="1" applyAlignment="1">
      <alignment wrapText="1"/>
    </xf>
    <xf numFmtId="2" fontId="11" fillId="2" borderId="1" xfId="0" applyNumberFormat="1" applyFont="1" applyFill="1" applyBorder="1" applyAlignment="1">
      <alignment vertical="top" wrapText="1"/>
    </xf>
    <xf numFmtId="2" fontId="12" fillId="0" borderId="1" xfId="0" applyNumberFormat="1" applyFont="1" applyFill="1" applyBorder="1" applyAlignment="1">
      <alignment vertical="top" wrapText="1"/>
    </xf>
    <xf numFmtId="2" fontId="1" fillId="0" borderId="1" xfId="0" applyNumberFormat="1" applyFont="1" applyBorder="1"/>
    <xf numFmtId="0" fontId="13" fillId="0" borderId="0" xfId="0" applyFont="1"/>
    <xf numFmtId="2" fontId="10" fillId="0" borderId="1" xfId="0" applyNumberFormat="1" applyFont="1" applyBorder="1" applyAlignment="1">
      <alignment vertical="top" wrapText="1"/>
    </xf>
    <xf numFmtId="2" fontId="10" fillId="0" borderId="1" xfId="0" applyNumberFormat="1" applyFont="1" applyFill="1" applyBorder="1" applyAlignment="1">
      <alignment vertical="top" wrapText="1"/>
    </xf>
    <xf numFmtId="2" fontId="10" fillId="0" borderId="1" xfId="0" applyNumberFormat="1" applyFont="1" applyBorder="1" applyAlignment="1">
      <alignment horizontal="left" vertical="top" wrapText="1" indent="3"/>
    </xf>
    <xf numFmtId="2" fontId="10" fillId="0" borderId="1" xfId="0" applyNumberFormat="1" applyFont="1" applyBorder="1" applyAlignment="1">
      <alignment wrapText="1"/>
    </xf>
    <xf numFmtId="2" fontId="1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15" fillId="2" borderId="1" xfId="0" applyFont="1" applyFill="1" applyBorder="1" applyAlignment="1">
      <alignment vertical="top" wrapText="1"/>
    </xf>
    <xf numFmtId="0" fontId="15" fillId="0" borderId="1" xfId="0" applyFont="1" applyBorder="1" applyAlignment="1">
      <alignment wrapText="1"/>
    </xf>
    <xf numFmtId="0" fontId="15" fillId="0" borderId="1" xfId="0" applyFont="1" applyFill="1" applyBorder="1" applyAlignment="1">
      <alignment wrapText="1"/>
    </xf>
    <xf numFmtId="2" fontId="10" fillId="0" borderId="1" xfId="0" applyNumberFormat="1" applyFont="1" applyBorder="1"/>
    <xf numFmtId="2" fontId="15" fillId="0" borderId="1" xfId="0" applyNumberFormat="1" applyFont="1" applyBorder="1" applyAlignment="1">
      <alignment vertical="top" wrapText="1"/>
    </xf>
    <xf numFmtId="2" fontId="15" fillId="0" borderId="1" xfId="0" applyNumberFormat="1" applyFont="1" applyFill="1" applyBorder="1" applyAlignment="1">
      <alignment horizontal="left" vertical="top" wrapText="1"/>
    </xf>
    <xf numFmtId="2" fontId="3" fillId="0" borderId="1" xfId="0" applyNumberFormat="1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56"/>
  <sheetViews>
    <sheetView tabSelected="1" topLeftCell="A4" workbookViewId="0">
      <selection activeCell="I12" sqref="I12"/>
    </sheetView>
  </sheetViews>
  <sheetFormatPr defaultRowHeight="15"/>
  <cols>
    <col min="1" max="1" width="12.140625" customWidth="1"/>
    <col min="2" max="2" width="52.42578125" customWidth="1"/>
    <col min="3" max="3" width="19.28515625" customWidth="1"/>
    <col min="4" max="4" width="19" customWidth="1"/>
    <col min="5" max="5" width="21.5703125" customWidth="1"/>
  </cols>
  <sheetData>
    <row r="1" spans="1:7" ht="15.75">
      <c r="A1" s="1" t="s">
        <v>0</v>
      </c>
    </row>
    <row r="3" spans="1:7" ht="76.5" customHeight="1">
      <c r="A3" s="49" t="s">
        <v>248</v>
      </c>
      <c r="B3" s="50"/>
      <c r="C3" s="50"/>
      <c r="D3" s="50"/>
      <c r="E3" s="50"/>
      <c r="F3" s="2"/>
      <c r="G3" s="2"/>
    </row>
    <row r="5" spans="1:7" ht="32.25" customHeight="1">
      <c r="A5" s="46" t="s">
        <v>1</v>
      </c>
      <c r="B5" s="51" t="s">
        <v>2</v>
      </c>
      <c r="C5" s="48" t="s">
        <v>3</v>
      </c>
      <c r="D5" s="48"/>
      <c r="E5" s="48"/>
    </row>
    <row r="6" spans="1:7" ht="45">
      <c r="A6" s="47"/>
      <c r="B6" s="52"/>
      <c r="C6" s="4" t="s">
        <v>4</v>
      </c>
      <c r="D6" s="4" t="s">
        <v>5</v>
      </c>
      <c r="E6" s="4" t="s">
        <v>6</v>
      </c>
    </row>
    <row r="7" spans="1:7" ht="33">
      <c r="A7" s="3">
        <v>1</v>
      </c>
      <c r="B7" s="5" t="s">
        <v>7</v>
      </c>
      <c r="C7" s="31">
        <f t="shared" ref="C7:D10" si="0">C12+C17</f>
        <v>2363921.5300000003</v>
      </c>
      <c r="D7" s="31">
        <f t="shared" si="0"/>
        <v>2043987.827</v>
      </c>
      <c r="E7" s="31">
        <f t="shared" ref="E7:E10" si="1">D7/C7*100</f>
        <v>86.46597617815172</v>
      </c>
    </row>
    <row r="8" spans="1:7" ht="15.75">
      <c r="A8" s="3">
        <v>2</v>
      </c>
      <c r="B8" s="7" t="s">
        <v>8</v>
      </c>
      <c r="C8" s="31">
        <f t="shared" si="0"/>
        <v>44480.41</v>
      </c>
      <c r="D8" s="31">
        <f t="shared" si="0"/>
        <v>32574.879999999997</v>
      </c>
      <c r="E8" s="31">
        <f t="shared" si="1"/>
        <v>73.234217040715208</v>
      </c>
    </row>
    <row r="9" spans="1:7" ht="15.75">
      <c r="A9" s="3">
        <v>3</v>
      </c>
      <c r="B9" s="7" t="s">
        <v>9</v>
      </c>
      <c r="C9" s="31">
        <f t="shared" si="0"/>
        <v>1242432.56</v>
      </c>
      <c r="D9" s="31">
        <f t="shared" si="0"/>
        <v>1025057.25</v>
      </c>
      <c r="E9" s="31">
        <f t="shared" si="1"/>
        <v>82.504055592361482</v>
      </c>
    </row>
    <row r="10" spans="1:7" ht="15.75">
      <c r="A10" s="3">
        <v>4</v>
      </c>
      <c r="B10" s="7" t="s">
        <v>10</v>
      </c>
      <c r="C10" s="31">
        <f t="shared" si="0"/>
        <v>918199.55999999994</v>
      </c>
      <c r="D10" s="31">
        <f t="shared" si="0"/>
        <v>827546.69699999993</v>
      </c>
      <c r="E10" s="31">
        <f t="shared" si="1"/>
        <v>90.127106682560381</v>
      </c>
    </row>
    <row r="11" spans="1:7" ht="15.75">
      <c r="A11" s="3">
        <v>5</v>
      </c>
      <c r="B11" s="7" t="s">
        <v>11</v>
      </c>
      <c r="C11" s="31">
        <f>C16+C21</f>
        <v>158809</v>
      </c>
      <c r="D11" s="31">
        <f>D16+D21</f>
        <v>158809</v>
      </c>
      <c r="E11" s="31">
        <f t="shared" ref="E11:E14" si="2">D11/C11*100</f>
        <v>100</v>
      </c>
    </row>
    <row r="12" spans="1:7" ht="31.5">
      <c r="A12" s="3">
        <v>6</v>
      </c>
      <c r="B12" s="8" t="s">
        <v>12</v>
      </c>
      <c r="C12" s="31">
        <f t="shared" ref="C12:D21" si="3">C30+C125+C501+C703</f>
        <v>413089.99</v>
      </c>
      <c r="D12" s="31">
        <f t="shared" si="3"/>
        <v>159429.03</v>
      </c>
      <c r="E12" s="31">
        <f t="shared" si="2"/>
        <v>38.594261264960693</v>
      </c>
    </row>
    <row r="13" spans="1:7" ht="15.75">
      <c r="A13" s="3">
        <v>7</v>
      </c>
      <c r="B13" s="7" t="s">
        <v>8</v>
      </c>
      <c r="C13" s="31">
        <f t="shared" si="3"/>
        <v>0</v>
      </c>
      <c r="D13" s="31">
        <f t="shared" si="3"/>
        <v>0</v>
      </c>
      <c r="E13" s="31">
        <v>0</v>
      </c>
    </row>
    <row r="14" spans="1:7" ht="15.75">
      <c r="A14" s="3">
        <v>8</v>
      </c>
      <c r="B14" s="7" t="s">
        <v>9</v>
      </c>
      <c r="C14" s="31">
        <f t="shared" si="3"/>
        <v>297911.51</v>
      </c>
      <c r="D14" s="31">
        <f t="shared" si="3"/>
        <v>95314.82</v>
      </c>
      <c r="E14" s="31">
        <f t="shared" si="2"/>
        <v>31.994339527197191</v>
      </c>
    </row>
    <row r="15" spans="1:7" ht="15.75">
      <c r="A15" s="3">
        <v>9</v>
      </c>
      <c r="B15" s="7" t="s">
        <v>10</v>
      </c>
      <c r="C15" s="31">
        <f t="shared" si="3"/>
        <v>115178.48000000001</v>
      </c>
      <c r="D15" s="31">
        <f t="shared" si="3"/>
        <v>64114.21</v>
      </c>
      <c r="E15" s="31">
        <f t="shared" ref="E15:E20" si="4">D15/C15*100</f>
        <v>55.665094729501554</v>
      </c>
    </row>
    <row r="16" spans="1:7" ht="15.75">
      <c r="A16" s="3">
        <v>10</v>
      </c>
      <c r="B16" s="7" t="s">
        <v>11</v>
      </c>
      <c r="C16" s="31">
        <f t="shared" si="3"/>
        <v>0</v>
      </c>
      <c r="D16" s="31">
        <f t="shared" si="3"/>
        <v>0</v>
      </c>
      <c r="E16" s="31">
        <v>0</v>
      </c>
    </row>
    <row r="17" spans="1:5" ht="31.5">
      <c r="A17" s="3">
        <v>11</v>
      </c>
      <c r="B17" s="9" t="s">
        <v>13</v>
      </c>
      <c r="C17" s="31">
        <f t="shared" si="3"/>
        <v>1950831.54</v>
      </c>
      <c r="D17" s="31">
        <f t="shared" si="3"/>
        <v>1884558.797</v>
      </c>
      <c r="E17" s="31">
        <f t="shared" si="4"/>
        <v>96.602846445675155</v>
      </c>
    </row>
    <row r="18" spans="1:5" ht="15.75">
      <c r="A18" s="3">
        <v>12</v>
      </c>
      <c r="B18" s="7" t="s">
        <v>8</v>
      </c>
      <c r="C18" s="31">
        <f t="shared" si="3"/>
        <v>44480.41</v>
      </c>
      <c r="D18" s="31">
        <f t="shared" si="3"/>
        <v>32574.879999999997</v>
      </c>
      <c r="E18" s="31">
        <f t="shared" si="4"/>
        <v>73.234217040715208</v>
      </c>
    </row>
    <row r="19" spans="1:5" ht="15.75">
      <c r="A19" s="3">
        <v>13</v>
      </c>
      <c r="B19" s="7" t="s">
        <v>9</v>
      </c>
      <c r="C19" s="31">
        <f t="shared" si="3"/>
        <v>944521.05</v>
      </c>
      <c r="D19" s="31">
        <f t="shared" si="3"/>
        <v>929742.42999999993</v>
      </c>
      <c r="E19" s="31">
        <f t="shared" si="4"/>
        <v>98.435331854170954</v>
      </c>
    </row>
    <row r="20" spans="1:5" ht="15.75">
      <c r="A20" s="3">
        <v>14</v>
      </c>
      <c r="B20" s="7" t="s">
        <v>10</v>
      </c>
      <c r="C20" s="31">
        <f t="shared" si="3"/>
        <v>803021.08</v>
      </c>
      <c r="D20" s="31">
        <f t="shared" si="3"/>
        <v>763432.48699999996</v>
      </c>
      <c r="E20" s="31">
        <f t="shared" si="4"/>
        <v>95.070043117672583</v>
      </c>
    </row>
    <row r="21" spans="1:5" ht="15.75">
      <c r="A21" s="3">
        <v>15</v>
      </c>
      <c r="B21" s="7" t="s">
        <v>11</v>
      </c>
      <c r="C21" s="31">
        <f t="shared" si="3"/>
        <v>158809</v>
      </c>
      <c r="D21" s="31">
        <f t="shared" si="3"/>
        <v>158809</v>
      </c>
      <c r="E21" s="31">
        <f>D21/C21*100</f>
        <v>100</v>
      </c>
    </row>
    <row r="22" spans="1:5" ht="15" customHeight="1">
      <c r="A22" s="3">
        <v>16</v>
      </c>
      <c r="B22" s="53" t="s">
        <v>14</v>
      </c>
      <c r="C22" s="53"/>
      <c r="D22" s="53"/>
      <c r="E22" s="53"/>
    </row>
    <row r="23" spans="1:5" ht="45.75" customHeight="1">
      <c r="A23" s="3">
        <v>17</v>
      </c>
      <c r="B23" s="53" t="s">
        <v>15</v>
      </c>
      <c r="C23" s="53"/>
      <c r="D23" s="53"/>
      <c r="E23" s="53"/>
    </row>
    <row r="24" spans="1:5" ht="35.25" customHeight="1">
      <c r="A24" s="3">
        <v>18</v>
      </c>
      <c r="B24" s="53" t="s">
        <v>16</v>
      </c>
      <c r="C24" s="53"/>
      <c r="D24" s="53"/>
      <c r="E24" s="53"/>
    </row>
    <row r="25" spans="1:5" ht="33">
      <c r="A25" s="3">
        <v>19</v>
      </c>
      <c r="B25" s="5" t="s">
        <v>17</v>
      </c>
      <c r="C25" s="31">
        <f>C26+C27+C28+C29</f>
        <v>2505.61</v>
      </c>
      <c r="D25" s="31">
        <f>D26+D27+D28+D29</f>
        <v>2303.86</v>
      </c>
      <c r="E25" s="31">
        <f t="shared" ref="E25:E27" si="5">D25/C25*100</f>
        <v>91.948068534209241</v>
      </c>
    </row>
    <row r="26" spans="1:5" ht="15.75">
      <c r="A26" s="3">
        <v>20</v>
      </c>
      <c r="B26" s="7" t="s">
        <v>8</v>
      </c>
      <c r="C26" s="31"/>
      <c r="D26" s="31"/>
      <c r="E26" s="31"/>
    </row>
    <row r="27" spans="1:5" ht="15.75">
      <c r="A27" s="3">
        <v>21</v>
      </c>
      <c r="B27" s="7" t="s">
        <v>9</v>
      </c>
      <c r="C27" s="31">
        <f>C32+C37</f>
        <v>287.8</v>
      </c>
      <c r="D27" s="31">
        <f>D32+D37</f>
        <v>287.3</v>
      </c>
      <c r="E27" s="31">
        <f t="shared" si="5"/>
        <v>99.826268241834597</v>
      </c>
    </row>
    <row r="28" spans="1:5" ht="15.75">
      <c r="A28" s="3">
        <v>22</v>
      </c>
      <c r="B28" s="7" t="s">
        <v>10</v>
      </c>
      <c r="C28" s="31">
        <f>C33+C38</f>
        <v>2217.81</v>
      </c>
      <c r="D28" s="31">
        <f>D33+D38</f>
        <v>2016.56</v>
      </c>
      <c r="E28" s="31">
        <f>D28/C28*100</f>
        <v>90.925733042956793</v>
      </c>
    </row>
    <row r="29" spans="1:5" ht="15.75">
      <c r="A29" s="3">
        <v>23</v>
      </c>
      <c r="B29" s="7" t="s">
        <v>11</v>
      </c>
      <c r="C29" s="31"/>
      <c r="D29" s="31"/>
      <c r="E29" s="31"/>
    </row>
    <row r="30" spans="1:5" ht="31.5">
      <c r="A30" s="3">
        <v>24</v>
      </c>
      <c r="B30" s="8" t="s">
        <v>12</v>
      </c>
      <c r="C30" s="31"/>
      <c r="D30" s="31"/>
      <c r="E30" s="31"/>
    </row>
    <row r="31" spans="1:5" ht="15.75">
      <c r="A31" s="3">
        <v>25</v>
      </c>
      <c r="B31" s="7" t="s">
        <v>8</v>
      </c>
      <c r="C31" s="31"/>
      <c r="D31" s="31"/>
      <c r="E31" s="31"/>
    </row>
    <row r="32" spans="1:5" ht="15.75">
      <c r="A32" s="3">
        <v>26</v>
      </c>
      <c r="B32" s="7" t="s">
        <v>9</v>
      </c>
      <c r="C32" s="31"/>
      <c r="D32" s="31"/>
      <c r="E32" s="31"/>
    </row>
    <row r="33" spans="1:5" ht="15.75">
      <c r="A33" s="3">
        <v>27</v>
      </c>
      <c r="B33" s="7" t="s">
        <v>10</v>
      </c>
      <c r="C33" s="31"/>
      <c r="D33" s="31"/>
      <c r="E33" s="31"/>
    </row>
    <row r="34" spans="1:5" ht="15.75">
      <c r="A34" s="3">
        <v>28</v>
      </c>
      <c r="B34" s="7" t="s">
        <v>11</v>
      </c>
      <c r="C34" s="31"/>
      <c r="D34" s="31"/>
      <c r="E34" s="31"/>
    </row>
    <row r="35" spans="1:5" ht="31.5">
      <c r="A35" s="3">
        <v>29</v>
      </c>
      <c r="B35" s="9" t="s">
        <v>13</v>
      </c>
      <c r="C35" s="31">
        <f>C36+C37+C38+C39</f>
        <v>2505.61</v>
      </c>
      <c r="D35" s="31">
        <f>D36+D37+D38+D39</f>
        <v>2303.86</v>
      </c>
      <c r="E35" s="31">
        <f t="shared" ref="E35:E37" si="6">D35/C35*100</f>
        <v>91.948068534209241</v>
      </c>
    </row>
    <row r="36" spans="1:5" ht="15.75">
      <c r="A36" s="3">
        <v>30</v>
      </c>
      <c r="B36" s="7" t="s">
        <v>8</v>
      </c>
      <c r="C36" s="31"/>
      <c r="D36" s="31"/>
      <c r="E36" s="31"/>
    </row>
    <row r="37" spans="1:5" ht="15.75">
      <c r="A37" s="3">
        <v>31</v>
      </c>
      <c r="B37" s="7" t="s">
        <v>9</v>
      </c>
      <c r="C37" s="31">
        <f>C81+C97</f>
        <v>287.8</v>
      </c>
      <c r="D37" s="31">
        <f>D81+D97</f>
        <v>287.3</v>
      </c>
      <c r="E37" s="31">
        <f t="shared" si="6"/>
        <v>99.826268241834597</v>
      </c>
    </row>
    <row r="38" spans="1:5" ht="15.75">
      <c r="A38" s="3">
        <v>32</v>
      </c>
      <c r="B38" s="7" t="s">
        <v>10</v>
      </c>
      <c r="C38" s="31">
        <f>C43+C73+C82+C98+C91</f>
        <v>2217.81</v>
      </c>
      <c r="D38" s="31">
        <f>D43+D73+D82+D98</f>
        <v>2016.56</v>
      </c>
      <c r="E38" s="31">
        <f>D38/C38*100</f>
        <v>90.925733042956793</v>
      </c>
    </row>
    <row r="39" spans="1:5" ht="15.75">
      <c r="A39" s="3">
        <v>33</v>
      </c>
      <c r="B39" s="7" t="s">
        <v>11</v>
      </c>
      <c r="C39" s="31"/>
      <c r="D39" s="31"/>
      <c r="E39" s="31"/>
    </row>
    <row r="40" spans="1:5" ht="42.75">
      <c r="A40" s="3">
        <v>34</v>
      </c>
      <c r="B40" s="10" t="s">
        <v>18</v>
      </c>
      <c r="C40" s="31">
        <f>C41+C42+C43+C44</f>
        <v>470</v>
      </c>
      <c r="D40" s="31">
        <f>D41+D42+D43+D44</f>
        <v>470</v>
      </c>
      <c r="E40" s="31">
        <f>D40/C40*100</f>
        <v>100</v>
      </c>
    </row>
    <row r="41" spans="1:5" ht="15.75">
      <c r="A41" s="3">
        <v>35</v>
      </c>
      <c r="B41" s="7" t="s">
        <v>8</v>
      </c>
      <c r="C41" s="31"/>
      <c r="D41" s="31"/>
      <c r="E41" s="31"/>
    </row>
    <row r="42" spans="1:5" ht="15.75">
      <c r="A42" s="3">
        <v>36</v>
      </c>
      <c r="B42" s="7" t="s">
        <v>9</v>
      </c>
      <c r="C42" s="31"/>
      <c r="D42" s="31"/>
      <c r="E42" s="31"/>
    </row>
    <row r="43" spans="1:5" ht="15.75">
      <c r="A43" s="3">
        <v>37</v>
      </c>
      <c r="B43" s="7" t="s">
        <v>10</v>
      </c>
      <c r="C43" s="31">
        <f>C46+C48+C50+C52+C54</f>
        <v>470</v>
      </c>
      <c r="D43" s="31">
        <f>D46+D48+D50+D52+D54</f>
        <v>470</v>
      </c>
      <c r="E43" s="31">
        <f>D43/C43*100</f>
        <v>100</v>
      </c>
    </row>
    <row r="44" spans="1:5" ht="15.75">
      <c r="A44" s="3">
        <v>38</v>
      </c>
      <c r="B44" s="7" t="s">
        <v>11</v>
      </c>
      <c r="C44" s="31"/>
      <c r="D44" s="31"/>
      <c r="E44" s="31"/>
    </row>
    <row r="45" spans="1:5" ht="51.75" customHeight="1">
      <c r="A45" s="3">
        <v>39</v>
      </c>
      <c r="B45" s="17" t="s">
        <v>19</v>
      </c>
      <c r="C45" s="6">
        <f>C46</f>
        <v>470</v>
      </c>
      <c r="D45" s="6">
        <f>D46</f>
        <v>470</v>
      </c>
      <c r="E45" s="31">
        <f>D46/C46*100</f>
        <v>100</v>
      </c>
    </row>
    <row r="46" spans="1:5" ht="15.75">
      <c r="A46" s="3">
        <v>40</v>
      </c>
      <c r="B46" s="11" t="s">
        <v>20</v>
      </c>
      <c r="C46" s="31">
        <v>470</v>
      </c>
      <c r="D46" s="31">
        <v>470</v>
      </c>
      <c r="E46" s="31">
        <f>D46/C46*100</f>
        <v>100</v>
      </c>
    </row>
    <row r="47" spans="1:5" ht="68.25" customHeight="1">
      <c r="A47" s="3">
        <v>41</v>
      </c>
      <c r="B47" s="17" t="s">
        <v>21</v>
      </c>
      <c r="C47" s="31">
        <v>0</v>
      </c>
      <c r="D47" s="31">
        <v>0</v>
      </c>
      <c r="E47" s="31">
        <v>0</v>
      </c>
    </row>
    <row r="48" spans="1:5" ht="15.75">
      <c r="A48" s="3">
        <v>42</v>
      </c>
      <c r="B48" s="11" t="s">
        <v>20</v>
      </c>
      <c r="C48" s="31">
        <v>0</v>
      </c>
      <c r="D48" s="31">
        <v>0</v>
      </c>
      <c r="E48" s="31">
        <v>0</v>
      </c>
    </row>
    <row r="49" spans="1:6" ht="94.5" customHeight="1">
      <c r="A49" s="3">
        <v>43</v>
      </c>
      <c r="B49" s="17" t="s">
        <v>22</v>
      </c>
      <c r="C49" s="31">
        <v>0</v>
      </c>
      <c r="D49" s="31">
        <v>0</v>
      </c>
      <c r="E49" s="31">
        <v>0</v>
      </c>
    </row>
    <row r="50" spans="1:6" ht="15.75">
      <c r="A50" s="3">
        <v>44</v>
      </c>
      <c r="B50" s="11" t="s">
        <v>20</v>
      </c>
      <c r="C50" s="31">
        <v>0</v>
      </c>
      <c r="D50" s="31">
        <v>0</v>
      </c>
      <c r="E50" s="31">
        <v>0</v>
      </c>
    </row>
    <row r="51" spans="1:6" ht="84" customHeight="1">
      <c r="A51" s="3">
        <v>45</v>
      </c>
      <c r="B51" s="17" t="s">
        <v>23</v>
      </c>
      <c r="C51" s="31">
        <v>0</v>
      </c>
      <c r="D51" s="31">
        <v>0</v>
      </c>
      <c r="E51" s="31">
        <v>0</v>
      </c>
    </row>
    <row r="52" spans="1:6" ht="15.75">
      <c r="A52" s="3">
        <v>46</v>
      </c>
      <c r="B52" s="11" t="s">
        <v>20</v>
      </c>
      <c r="C52" s="31">
        <v>0</v>
      </c>
      <c r="D52" s="31">
        <v>0</v>
      </c>
      <c r="E52" s="31">
        <v>0</v>
      </c>
    </row>
    <row r="53" spans="1:6" ht="51" customHeight="1">
      <c r="A53" s="3">
        <v>47</v>
      </c>
      <c r="B53" s="17" t="s">
        <v>24</v>
      </c>
      <c r="C53" s="31">
        <v>0</v>
      </c>
      <c r="D53" s="31">
        <v>0</v>
      </c>
      <c r="E53" s="31">
        <v>0</v>
      </c>
      <c r="F53" s="32"/>
    </row>
    <row r="54" spans="1:6" ht="15.75">
      <c r="A54" s="3">
        <v>48</v>
      </c>
      <c r="B54" s="11" t="s">
        <v>20</v>
      </c>
      <c r="C54" s="31">
        <v>0</v>
      </c>
      <c r="D54" s="31">
        <v>0</v>
      </c>
      <c r="E54" s="31">
        <v>0</v>
      </c>
    </row>
    <row r="55" spans="1:6">
      <c r="A55" s="3">
        <v>49</v>
      </c>
      <c r="B55" s="53" t="s">
        <v>25</v>
      </c>
      <c r="C55" s="53"/>
      <c r="D55" s="53"/>
      <c r="E55" s="53"/>
    </row>
    <row r="56" spans="1:6" ht="86.25">
      <c r="A56" s="3">
        <v>50</v>
      </c>
      <c r="B56" s="14" t="s">
        <v>26</v>
      </c>
      <c r="C56" s="31"/>
      <c r="D56" s="31"/>
      <c r="E56" s="31"/>
    </row>
    <row r="57" spans="1:6" ht="15.75">
      <c r="A57" s="3">
        <v>51</v>
      </c>
      <c r="B57" s="15" t="s">
        <v>8</v>
      </c>
      <c r="C57" s="31"/>
      <c r="D57" s="31"/>
      <c r="E57" s="31"/>
    </row>
    <row r="58" spans="1:6" ht="15.75">
      <c r="A58" s="3">
        <v>52</v>
      </c>
      <c r="B58" s="15" t="s">
        <v>9</v>
      </c>
      <c r="C58" s="31"/>
      <c r="D58" s="31"/>
      <c r="E58" s="31"/>
    </row>
    <row r="59" spans="1:6" ht="15.75">
      <c r="A59" s="3">
        <v>53</v>
      </c>
      <c r="B59" s="15" t="s">
        <v>10</v>
      </c>
      <c r="C59" s="31"/>
      <c r="D59" s="31"/>
      <c r="E59" s="31"/>
    </row>
    <row r="60" spans="1:6" ht="15.75">
      <c r="A60" s="3">
        <v>54</v>
      </c>
      <c r="B60" s="15" t="s">
        <v>11</v>
      </c>
      <c r="C60" s="31"/>
      <c r="D60" s="31"/>
      <c r="E60" s="31"/>
    </row>
    <row r="61" spans="1:6" ht="60">
      <c r="A61" s="3">
        <v>55</v>
      </c>
      <c r="B61" s="17" t="s">
        <v>27</v>
      </c>
      <c r="C61" s="31">
        <v>0</v>
      </c>
      <c r="D61" s="31">
        <v>0</v>
      </c>
      <c r="E61" s="31">
        <v>0</v>
      </c>
    </row>
    <row r="62" spans="1:6" ht="15.75">
      <c r="A62" s="3">
        <v>56</v>
      </c>
      <c r="B62" s="15" t="s">
        <v>10</v>
      </c>
      <c r="C62" s="31">
        <v>0</v>
      </c>
      <c r="D62" s="31">
        <v>0</v>
      </c>
      <c r="E62" s="31">
        <v>0</v>
      </c>
    </row>
    <row r="63" spans="1:6" ht="45">
      <c r="A63" s="3">
        <v>57</v>
      </c>
      <c r="B63" s="17" t="s">
        <v>28</v>
      </c>
      <c r="C63" s="31">
        <v>0</v>
      </c>
      <c r="D63" s="31">
        <v>0</v>
      </c>
      <c r="E63" s="31">
        <v>0</v>
      </c>
    </row>
    <row r="64" spans="1:6" ht="15.75">
      <c r="A64" s="3">
        <v>58</v>
      </c>
      <c r="B64" s="15" t="s">
        <v>10</v>
      </c>
      <c r="C64" s="31">
        <v>0</v>
      </c>
      <c r="D64" s="31">
        <v>0</v>
      </c>
      <c r="E64" s="31">
        <v>0</v>
      </c>
    </row>
    <row r="65" spans="1:5" ht="105">
      <c r="A65" s="3">
        <v>59</v>
      </c>
      <c r="B65" s="17" t="s">
        <v>29</v>
      </c>
      <c r="C65" s="31">
        <v>0</v>
      </c>
      <c r="D65" s="31">
        <v>0</v>
      </c>
      <c r="E65" s="31">
        <v>0</v>
      </c>
    </row>
    <row r="66" spans="1:5" ht="15.75">
      <c r="A66" s="3">
        <v>60</v>
      </c>
      <c r="B66" s="15" t="s">
        <v>10</v>
      </c>
      <c r="C66" s="31">
        <v>0</v>
      </c>
      <c r="D66" s="31">
        <v>0</v>
      </c>
      <c r="E66" s="31">
        <v>0</v>
      </c>
    </row>
    <row r="67" spans="1:5" ht="45">
      <c r="A67" s="3">
        <v>61</v>
      </c>
      <c r="B67" s="17" t="s">
        <v>30</v>
      </c>
      <c r="C67" s="31">
        <v>0</v>
      </c>
      <c r="D67" s="31">
        <v>0</v>
      </c>
      <c r="E67" s="31">
        <v>0</v>
      </c>
    </row>
    <row r="68" spans="1:5" ht="15.75">
      <c r="A68" s="3">
        <v>62</v>
      </c>
      <c r="B68" s="15" t="s">
        <v>10</v>
      </c>
      <c r="C68" s="31">
        <v>0</v>
      </c>
      <c r="D68" s="31">
        <v>0</v>
      </c>
      <c r="E68" s="31">
        <v>0</v>
      </c>
    </row>
    <row r="69" spans="1:5">
      <c r="A69" s="3">
        <v>63</v>
      </c>
      <c r="B69" s="53" t="s">
        <v>31</v>
      </c>
      <c r="C69" s="53"/>
      <c r="D69" s="53"/>
      <c r="E69" s="53"/>
    </row>
    <row r="70" spans="1:5" ht="42.75">
      <c r="A70" s="3">
        <v>64</v>
      </c>
      <c r="B70" s="10" t="s">
        <v>18</v>
      </c>
      <c r="C70" s="31">
        <f>C75</f>
        <v>280.56</v>
      </c>
      <c r="D70" s="31">
        <f>D75</f>
        <v>280.56</v>
      </c>
      <c r="E70" s="31">
        <f>D70/C70*100</f>
        <v>100</v>
      </c>
    </row>
    <row r="71" spans="1:5">
      <c r="A71" s="3">
        <v>65</v>
      </c>
      <c r="B71" s="16" t="s">
        <v>8</v>
      </c>
      <c r="C71" s="31"/>
      <c r="D71" s="31"/>
      <c r="E71" s="31"/>
    </row>
    <row r="72" spans="1:5">
      <c r="A72" s="3">
        <v>66</v>
      </c>
      <c r="B72" s="16" t="s">
        <v>9</v>
      </c>
      <c r="C72" s="31"/>
      <c r="D72" s="31"/>
      <c r="E72" s="31"/>
    </row>
    <row r="73" spans="1:5">
      <c r="A73" s="3">
        <v>67</v>
      </c>
      <c r="B73" s="16" t="s">
        <v>10</v>
      </c>
      <c r="C73" s="31">
        <f>C76</f>
        <v>280.56</v>
      </c>
      <c r="D73" s="31">
        <f>D76</f>
        <v>280.56</v>
      </c>
      <c r="E73" s="31">
        <f>D73/C73*100</f>
        <v>100</v>
      </c>
    </row>
    <row r="74" spans="1:5">
      <c r="A74" s="3">
        <v>68</v>
      </c>
      <c r="B74" s="16" t="s">
        <v>11</v>
      </c>
      <c r="C74" s="31"/>
      <c r="D74" s="31"/>
      <c r="E74" s="31"/>
    </row>
    <row r="75" spans="1:5" ht="45">
      <c r="A75" s="3">
        <v>69</v>
      </c>
      <c r="B75" s="17" t="s">
        <v>32</v>
      </c>
      <c r="C75" s="31">
        <f>C76</f>
        <v>280.56</v>
      </c>
      <c r="D75" s="31">
        <f>D76</f>
        <v>280.56</v>
      </c>
      <c r="E75" s="31">
        <f>D75/C75*100</f>
        <v>100</v>
      </c>
    </row>
    <row r="76" spans="1:5">
      <c r="A76" s="3">
        <v>70</v>
      </c>
      <c r="B76" s="16" t="s">
        <v>10</v>
      </c>
      <c r="C76" s="31">
        <v>280.56</v>
      </c>
      <c r="D76" s="31">
        <v>280.56</v>
      </c>
      <c r="E76" s="31">
        <f>D76/C76*100</f>
        <v>100</v>
      </c>
    </row>
    <row r="77" spans="1:5">
      <c r="A77" s="3">
        <v>71</v>
      </c>
      <c r="B77" s="53" t="s">
        <v>33</v>
      </c>
      <c r="C77" s="53"/>
      <c r="D77" s="53"/>
      <c r="E77" s="53"/>
    </row>
    <row r="78" spans="1:5" ht="42.75">
      <c r="A78" s="3">
        <v>72</v>
      </c>
      <c r="B78" s="10" t="s">
        <v>34</v>
      </c>
      <c r="C78" s="31">
        <f>C84</f>
        <v>1165.25</v>
      </c>
      <c r="D78" s="31">
        <f>D84</f>
        <v>993.5</v>
      </c>
      <c r="E78" s="31">
        <f t="shared" ref="E78:E81" si="7">D78/C78*100</f>
        <v>85.260673675177003</v>
      </c>
    </row>
    <row r="79" spans="1:5">
      <c r="A79" s="3">
        <v>73</v>
      </c>
      <c r="B79" s="10" t="s">
        <v>35</v>
      </c>
      <c r="C79" s="31"/>
      <c r="D79" s="31"/>
      <c r="E79" s="31"/>
    </row>
    <row r="80" spans="1:5">
      <c r="A80" s="3">
        <v>74</v>
      </c>
      <c r="B80" s="16" t="s">
        <v>8</v>
      </c>
      <c r="C80" s="31"/>
      <c r="D80" s="31"/>
      <c r="E80" s="31"/>
    </row>
    <row r="81" spans="1:5">
      <c r="A81" s="3">
        <v>75</v>
      </c>
      <c r="B81" s="16" t="s">
        <v>9</v>
      </c>
      <c r="C81" s="31">
        <f>C85</f>
        <v>228</v>
      </c>
      <c r="D81" s="31">
        <f>D85</f>
        <v>227.5</v>
      </c>
      <c r="E81" s="31">
        <f t="shared" si="7"/>
        <v>99.780701754385973</v>
      </c>
    </row>
    <row r="82" spans="1:5">
      <c r="A82" s="3">
        <v>76</v>
      </c>
      <c r="B82" s="16" t="s">
        <v>10</v>
      </c>
      <c r="C82" s="31">
        <f>C86</f>
        <v>937.25</v>
      </c>
      <c r="D82" s="31">
        <f>D86</f>
        <v>766</v>
      </c>
      <c r="E82" s="31">
        <f>D82/C82*100</f>
        <v>81.728460922912774</v>
      </c>
    </row>
    <row r="83" spans="1:5">
      <c r="A83" s="3">
        <v>77</v>
      </c>
      <c r="B83" s="16" t="s">
        <v>11</v>
      </c>
      <c r="C83" s="31"/>
      <c r="D83" s="31"/>
      <c r="E83" s="31"/>
    </row>
    <row r="84" spans="1:5" ht="45">
      <c r="A84" s="3">
        <v>78</v>
      </c>
      <c r="B84" s="17" t="s">
        <v>36</v>
      </c>
      <c r="C84" s="31">
        <f>C85+C86</f>
        <v>1165.25</v>
      </c>
      <c r="D84" s="31">
        <f>D85+D86</f>
        <v>993.5</v>
      </c>
      <c r="E84" s="31">
        <f>D84/C84*100</f>
        <v>85.260673675177003</v>
      </c>
    </row>
    <row r="85" spans="1:5">
      <c r="A85" s="3"/>
      <c r="B85" s="17" t="s">
        <v>9</v>
      </c>
      <c r="C85" s="31">
        <v>228</v>
      </c>
      <c r="D85" s="31">
        <v>227.5</v>
      </c>
      <c r="E85" s="31">
        <f>D85/C85*100</f>
        <v>99.780701754385973</v>
      </c>
    </row>
    <row r="86" spans="1:5">
      <c r="A86" s="3">
        <v>79</v>
      </c>
      <c r="B86" s="17" t="s">
        <v>10</v>
      </c>
      <c r="C86" s="31">
        <v>937.25</v>
      </c>
      <c r="D86" s="31">
        <v>766</v>
      </c>
      <c r="E86" s="31">
        <f>D86/C86*100</f>
        <v>81.728460922912774</v>
      </c>
    </row>
    <row r="87" spans="1:5" ht="34.5" customHeight="1">
      <c r="A87" s="3">
        <v>80</v>
      </c>
      <c r="B87" s="53" t="s">
        <v>37</v>
      </c>
      <c r="C87" s="53"/>
      <c r="D87" s="53"/>
      <c r="E87" s="53"/>
    </row>
    <row r="88" spans="1:5" ht="42.75">
      <c r="A88" s="3">
        <v>81</v>
      </c>
      <c r="B88" s="10" t="s">
        <v>38</v>
      </c>
      <c r="C88" s="31">
        <f>C93</f>
        <v>30</v>
      </c>
      <c r="D88" s="31">
        <f>D93</f>
        <v>30</v>
      </c>
      <c r="E88" s="31">
        <f>D88/C88*100</f>
        <v>100</v>
      </c>
    </row>
    <row r="89" spans="1:5">
      <c r="A89" s="3">
        <v>82</v>
      </c>
      <c r="B89" s="16" t="s">
        <v>8</v>
      </c>
      <c r="C89" s="31"/>
      <c r="D89" s="31"/>
      <c r="E89" s="31"/>
    </row>
    <row r="90" spans="1:5">
      <c r="A90" s="3">
        <v>83</v>
      </c>
      <c r="B90" s="16" t="s">
        <v>9</v>
      </c>
      <c r="C90" s="31"/>
      <c r="D90" s="31"/>
      <c r="E90" s="31"/>
    </row>
    <row r="91" spans="1:5">
      <c r="A91" s="3">
        <v>84</v>
      </c>
      <c r="B91" s="16" t="s">
        <v>10</v>
      </c>
      <c r="C91" s="31">
        <f>C94</f>
        <v>30</v>
      </c>
      <c r="D91" s="31">
        <f>D94</f>
        <v>30</v>
      </c>
      <c r="E91" s="31"/>
    </row>
    <row r="92" spans="1:5">
      <c r="A92" s="3">
        <v>85</v>
      </c>
      <c r="B92" s="16" t="s">
        <v>11</v>
      </c>
      <c r="C92" s="31"/>
      <c r="D92" s="31"/>
      <c r="E92" s="31"/>
    </row>
    <row r="93" spans="1:5" ht="45">
      <c r="A93" s="3">
        <v>86</v>
      </c>
      <c r="B93" s="17" t="s">
        <v>39</v>
      </c>
      <c r="C93" s="31">
        <f>C94</f>
        <v>30</v>
      </c>
      <c r="D93" s="31">
        <f>D94</f>
        <v>30</v>
      </c>
      <c r="E93" s="31">
        <f>D93/C93*100</f>
        <v>100</v>
      </c>
    </row>
    <row r="94" spans="1:5">
      <c r="A94" s="3">
        <v>87</v>
      </c>
      <c r="B94" s="16" t="s">
        <v>40</v>
      </c>
      <c r="C94" s="31">
        <v>30</v>
      </c>
      <c r="D94" s="31">
        <v>30</v>
      </c>
      <c r="E94" s="31">
        <f>D94/C94*100</f>
        <v>100</v>
      </c>
    </row>
    <row r="95" spans="1:5" ht="42.75">
      <c r="A95" s="3">
        <v>88</v>
      </c>
      <c r="B95" s="10" t="s">
        <v>41</v>
      </c>
      <c r="C95" s="31">
        <f>C100+C102+C104</f>
        <v>559.79999999999995</v>
      </c>
      <c r="D95" s="31">
        <f>D100+D102+D104</f>
        <v>559.79999999999995</v>
      </c>
      <c r="E95" s="31">
        <f t="shared" ref="E95:E97" si="8">D95/C95*100</f>
        <v>100</v>
      </c>
    </row>
    <row r="96" spans="1:5">
      <c r="A96" s="3">
        <v>89</v>
      </c>
      <c r="B96" s="16" t="s">
        <v>8</v>
      </c>
      <c r="C96" s="31"/>
      <c r="D96" s="31"/>
      <c r="E96" s="31"/>
    </row>
    <row r="97" spans="1:5">
      <c r="A97" s="3">
        <v>90</v>
      </c>
      <c r="B97" s="16" t="s">
        <v>9</v>
      </c>
      <c r="C97" s="31">
        <f>C103</f>
        <v>59.8</v>
      </c>
      <c r="D97" s="31">
        <f>D103</f>
        <v>59.8</v>
      </c>
      <c r="E97" s="31">
        <f t="shared" si="8"/>
        <v>100</v>
      </c>
    </row>
    <row r="98" spans="1:5">
      <c r="A98" s="3">
        <v>91</v>
      </c>
      <c r="B98" s="16" t="s">
        <v>10</v>
      </c>
      <c r="C98" s="31">
        <f>C101+C104</f>
        <v>500</v>
      </c>
      <c r="D98" s="31">
        <f>D101+D104</f>
        <v>500</v>
      </c>
      <c r="E98" s="31">
        <f>D98/C98*100</f>
        <v>100</v>
      </c>
    </row>
    <row r="99" spans="1:5">
      <c r="A99" s="3">
        <v>92</v>
      </c>
      <c r="B99" s="16" t="s">
        <v>11</v>
      </c>
      <c r="C99" s="31"/>
      <c r="D99" s="31"/>
      <c r="E99" s="31"/>
    </row>
    <row r="100" spans="1:5" ht="45">
      <c r="A100" s="3">
        <v>93</v>
      </c>
      <c r="B100" s="17" t="s">
        <v>42</v>
      </c>
      <c r="C100" s="31">
        <f>C101</f>
        <v>440.2</v>
      </c>
      <c r="D100" s="31">
        <f>D101</f>
        <v>440.2</v>
      </c>
      <c r="E100" s="31">
        <f t="shared" ref="E100:E102" si="9">D100/C100*100</f>
        <v>100</v>
      </c>
    </row>
    <row r="101" spans="1:5">
      <c r="A101" s="3">
        <v>94</v>
      </c>
      <c r="B101" s="16" t="s">
        <v>40</v>
      </c>
      <c r="C101" s="31">
        <v>440.2</v>
      </c>
      <c r="D101" s="31">
        <v>440.2</v>
      </c>
      <c r="E101" s="31">
        <f t="shared" si="9"/>
        <v>100</v>
      </c>
    </row>
    <row r="102" spans="1:5" ht="30">
      <c r="A102" s="3">
        <v>95</v>
      </c>
      <c r="B102" s="17" t="s">
        <v>43</v>
      </c>
      <c r="C102" s="31">
        <f>C103</f>
        <v>59.8</v>
      </c>
      <c r="D102" s="31">
        <f>D103</f>
        <v>59.8</v>
      </c>
      <c r="E102" s="31">
        <f t="shared" si="9"/>
        <v>100</v>
      </c>
    </row>
    <row r="103" spans="1:5">
      <c r="A103" s="3">
        <v>96</v>
      </c>
      <c r="B103" s="16" t="s">
        <v>9</v>
      </c>
      <c r="C103" s="31">
        <v>59.8</v>
      </c>
      <c r="D103" s="31">
        <v>59.8</v>
      </c>
      <c r="E103" s="31">
        <f>D103/C103*100</f>
        <v>100</v>
      </c>
    </row>
    <row r="104" spans="1:5">
      <c r="A104" s="3"/>
      <c r="B104" s="16" t="s">
        <v>10</v>
      </c>
      <c r="C104" s="31">
        <v>59.8</v>
      </c>
      <c r="D104" s="31">
        <v>59.8</v>
      </c>
      <c r="E104" s="31">
        <f>D104/C104*100</f>
        <v>100</v>
      </c>
    </row>
    <row r="105" spans="1:5">
      <c r="A105" s="3">
        <v>97</v>
      </c>
      <c r="B105" s="53" t="s">
        <v>44</v>
      </c>
      <c r="C105" s="53"/>
      <c r="D105" s="53"/>
      <c r="E105" s="53"/>
    </row>
    <row r="106" spans="1:5" ht="42.75">
      <c r="A106" s="3">
        <v>98</v>
      </c>
      <c r="B106" s="10" t="s">
        <v>45</v>
      </c>
      <c r="C106" s="31">
        <v>0</v>
      </c>
      <c r="D106" s="31">
        <v>0</v>
      </c>
      <c r="E106" s="31">
        <v>0</v>
      </c>
    </row>
    <row r="107" spans="1:5">
      <c r="A107" s="3">
        <v>99</v>
      </c>
      <c r="B107" s="16" t="s">
        <v>8</v>
      </c>
      <c r="C107" s="31"/>
      <c r="D107" s="31"/>
      <c r="E107" s="31"/>
    </row>
    <row r="108" spans="1:5">
      <c r="A108" s="3">
        <v>100</v>
      </c>
      <c r="B108" s="16" t="s">
        <v>9</v>
      </c>
      <c r="C108" s="31"/>
      <c r="D108" s="31"/>
      <c r="E108" s="31"/>
    </row>
    <row r="109" spans="1:5">
      <c r="A109" s="3">
        <v>101</v>
      </c>
      <c r="B109" s="16" t="s">
        <v>10</v>
      </c>
      <c r="C109" s="31"/>
      <c r="D109" s="31"/>
      <c r="E109" s="31"/>
    </row>
    <row r="110" spans="1:5">
      <c r="A110" s="3">
        <v>102</v>
      </c>
      <c r="B110" s="16" t="s">
        <v>11</v>
      </c>
      <c r="C110" s="31"/>
      <c r="D110" s="31"/>
      <c r="E110" s="31"/>
    </row>
    <row r="111" spans="1:5" ht="60">
      <c r="A111" s="3">
        <v>103</v>
      </c>
      <c r="B111" s="17" t="s">
        <v>46</v>
      </c>
      <c r="C111" s="31">
        <f>C112</f>
        <v>0</v>
      </c>
      <c r="D111" s="31">
        <f>D112</f>
        <v>0</v>
      </c>
      <c r="E111" s="31">
        <v>0</v>
      </c>
    </row>
    <row r="112" spans="1:5">
      <c r="A112" s="3">
        <v>104</v>
      </c>
      <c r="B112" s="16" t="s">
        <v>10</v>
      </c>
      <c r="C112" s="31">
        <v>0</v>
      </c>
      <c r="D112" s="31">
        <v>0</v>
      </c>
      <c r="E112" s="31">
        <v>0</v>
      </c>
    </row>
    <row r="113" spans="1:5" ht="45">
      <c r="A113" s="3">
        <v>105</v>
      </c>
      <c r="B113" s="17" t="s">
        <v>47</v>
      </c>
      <c r="C113" s="31">
        <f>C114</f>
        <v>0</v>
      </c>
      <c r="D113" s="31">
        <f>D114</f>
        <v>0</v>
      </c>
      <c r="E113" s="31">
        <v>0</v>
      </c>
    </row>
    <row r="114" spans="1:5">
      <c r="A114" s="3">
        <v>106</v>
      </c>
      <c r="B114" s="16" t="s">
        <v>10</v>
      </c>
      <c r="C114" s="31">
        <v>0</v>
      </c>
      <c r="D114" s="31">
        <v>0</v>
      </c>
      <c r="E114" s="31">
        <v>0</v>
      </c>
    </row>
    <row r="115" spans="1:5" ht="30">
      <c r="A115" s="3">
        <v>107</v>
      </c>
      <c r="B115" s="17" t="s">
        <v>48</v>
      </c>
      <c r="C115" s="31">
        <f>C116</f>
        <v>0</v>
      </c>
      <c r="D115" s="31">
        <f>D116</f>
        <v>0</v>
      </c>
      <c r="E115" s="31">
        <v>0</v>
      </c>
    </row>
    <row r="116" spans="1:5">
      <c r="A116" s="3">
        <v>108</v>
      </c>
      <c r="B116" s="16" t="s">
        <v>10</v>
      </c>
      <c r="C116" s="31">
        <v>0</v>
      </c>
      <c r="D116" s="31">
        <v>0</v>
      </c>
      <c r="E116" s="31">
        <v>0</v>
      </c>
    </row>
    <row r="117" spans="1:5">
      <c r="A117" s="3">
        <v>109</v>
      </c>
      <c r="B117" s="53" t="s">
        <v>49</v>
      </c>
      <c r="C117" s="53"/>
      <c r="D117" s="53"/>
      <c r="E117" s="53"/>
    </row>
    <row r="118" spans="1:5">
      <c r="A118" s="3">
        <v>110</v>
      </c>
      <c r="B118" s="53" t="s">
        <v>50</v>
      </c>
      <c r="C118" s="53"/>
      <c r="D118" s="53"/>
      <c r="E118" s="53"/>
    </row>
    <row r="119" spans="1:5" ht="23.25" customHeight="1">
      <c r="A119" s="3">
        <v>111</v>
      </c>
      <c r="B119" s="53" t="s">
        <v>51</v>
      </c>
      <c r="C119" s="53"/>
      <c r="D119" s="53"/>
      <c r="E119" s="53"/>
    </row>
    <row r="120" spans="1:5" ht="33">
      <c r="A120" s="3">
        <v>112</v>
      </c>
      <c r="B120" s="5" t="s">
        <v>52</v>
      </c>
      <c r="C120" s="31">
        <f t="shared" ref="C120:D124" si="10">C125+C130</f>
        <v>1206651.18</v>
      </c>
      <c r="D120" s="31">
        <f t="shared" si="10"/>
        <v>1161284.8769999999</v>
      </c>
      <c r="E120" s="31">
        <f t="shared" ref="E120:E122" si="11">D120/C120*100</f>
        <v>96.24031337706063</v>
      </c>
    </row>
    <row r="121" spans="1:5" ht="15.75">
      <c r="A121" s="3">
        <v>113</v>
      </c>
      <c r="B121" s="7" t="s">
        <v>8</v>
      </c>
      <c r="C121" s="31">
        <f t="shared" si="10"/>
        <v>1198.1099999999999</v>
      </c>
      <c r="D121" s="31">
        <f t="shared" si="10"/>
        <v>1198.1099999999999</v>
      </c>
      <c r="E121" s="31">
        <f t="shared" si="11"/>
        <v>100</v>
      </c>
    </row>
    <row r="122" spans="1:5" ht="15.75">
      <c r="A122" s="3">
        <v>114</v>
      </c>
      <c r="B122" s="7" t="s">
        <v>9</v>
      </c>
      <c r="C122" s="31">
        <f t="shared" si="10"/>
        <v>690090.83</v>
      </c>
      <c r="D122" s="31">
        <f t="shared" si="10"/>
        <v>681354.57</v>
      </c>
      <c r="E122" s="31">
        <f t="shared" si="11"/>
        <v>98.734042010093077</v>
      </c>
    </row>
    <row r="123" spans="1:5" ht="15.75">
      <c r="A123" s="3">
        <v>115</v>
      </c>
      <c r="B123" s="7" t="s">
        <v>10</v>
      </c>
      <c r="C123" s="31">
        <f t="shared" si="10"/>
        <v>515362.24</v>
      </c>
      <c r="D123" s="31">
        <f t="shared" si="10"/>
        <v>478732.19699999993</v>
      </c>
      <c r="E123" s="31">
        <f>D123/C123*100</f>
        <v>92.89236964663921</v>
      </c>
    </row>
    <row r="124" spans="1:5" ht="15.75">
      <c r="A124" s="3">
        <v>116</v>
      </c>
      <c r="B124" s="7" t="s">
        <v>11</v>
      </c>
      <c r="C124" s="31">
        <f t="shared" si="10"/>
        <v>0</v>
      </c>
      <c r="D124" s="31">
        <f t="shared" si="10"/>
        <v>0</v>
      </c>
      <c r="E124" s="31"/>
    </row>
    <row r="125" spans="1:5" ht="31.5">
      <c r="A125" s="3">
        <v>117</v>
      </c>
      <c r="B125" s="8" t="s">
        <v>12</v>
      </c>
      <c r="C125" s="31">
        <f>C126+C127+C128</f>
        <v>3000</v>
      </c>
      <c r="D125" s="31">
        <f>D126+D127+D128</f>
        <v>3000</v>
      </c>
      <c r="E125" s="31">
        <f>D125/C125*100</f>
        <v>100</v>
      </c>
    </row>
    <row r="126" spans="1:5" ht="15.75">
      <c r="A126" s="3">
        <v>118</v>
      </c>
      <c r="B126" s="7" t="s">
        <v>8</v>
      </c>
      <c r="C126" s="31">
        <f t="shared" ref="C126:D128" si="12">C286+C137+C323</f>
        <v>0</v>
      </c>
      <c r="D126" s="31">
        <f t="shared" si="12"/>
        <v>0</v>
      </c>
      <c r="E126" s="31" t="e">
        <f>D126/C126*100</f>
        <v>#DIV/0!</v>
      </c>
    </row>
    <row r="127" spans="1:5" ht="15.75">
      <c r="A127" s="3">
        <v>119</v>
      </c>
      <c r="B127" s="7" t="s">
        <v>9</v>
      </c>
      <c r="C127" s="31">
        <f t="shared" si="12"/>
        <v>0</v>
      </c>
      <c r="D127" s="31">
        <f t="shared" si="12"/>
        <v>0</v>
      </c>
      <c r="E127" s="31" t="e">
        <f>D127/C127*100</f>
        <v>#DIV/0!</v>
      </c>
    </row>
    <row r="128" spans="1:5" ht="15.75">
      <c r="A128" s="3">
        <v>120</v>
      </c>
      <c r="B128" s="7" t="s">
        <v>10</v>
      </c>
      <c r="C128" s="31">
        <f t="shared" si="12"/>
        <v>3000</v>
      </c>
      <c r="D128" s="31">
        <f t="shared" si="12"/>
        <v>3000</v>
      </c>
      <c r="E128" s="31">
        <f>D128/C128*100</f>
        <v>100</v>
      </c>
    </row>
    <row r="129" spans="1:5" ht="15.75">
      <c r="A129" s="3">
        <v>121</v>
      </c>
      <c r="B129" s="7" t="s">
        <v>11</v>
      </c>
      <c r="C129" s="31"/>
      <c r="D129" s="31"/>
      <c r="E129" s="31"/>
    </row>
    <row r="130" spans="1:5" ht="31.5">
      <c r="A130" s="3">
        <v>122</v>
      </c>
      <c r="B130" s="9" t="s">
        <v>13</v>
      </c>
      <c r="C130" s="31">
        <f>C131+C132+C133+C134</f>
        <v>1203651.18</v>
      </c>
      <c r="D130" s="31">
        <f>D131+D132+D133+D134</f>
        <v>1158284.8769999999</v>
      </c>
      <c r="E130" s="31">
        <f t="shared" ref="E130:E132" si="13">D130/C130*100</f>
        <v>96.230942672278189</v>
      </c>
    </row>
    <row r="131" spans="1:5" ht="15.75">
      <c r="A131" s="3">
        <v>123</v>
      </c>
      <c r="B131" s="7" t="s">
        <v>8</v>
      </c>
      <c r="C131" s="31">
        <f>C157+C213+C224+C245+C256+C296+C332+C375+C403+C415+C434+C455+C466+C478+C445</f>
        <v>1198.1099999999999</v>
      </c>
      <c r="D131" s="31">
        <f>D157+D213+D224+D245+D256+D296+D332+D375+D403+D415+D434+D455+D466+D478+D445</f>
        <v>1198.1099999999999</v>
      </c>
      <c r="E131" s="31">
        <f t="shared" si="13"/>
        <v>100</v>
      </c>
    </row>
    <row r="132" spans="1:5" ht="15.75">
      <c r="A132" s="3">
        <v>124</v>
      </c>
      <c r="B132" s="7" t="s">
        <v>9</v>
      </c>
      <c r="C132" s="31">
        <f>C158+C214+C225+C246+C257+C297+C333+C371+C404+C416+C435+C456+C467+C479+C446</f>
        <v>690090.83</v>
      </c>
      <c r="D132" s="31">
        <f>D158+D214+D225+D246+D257+D297+D333+D371+D404+D416+D435+D456+D467+D479+D446</f>
        <v>681354.57</v>
      </c>
      <c r="E132" s="31">
        <f t="shared" si="13"/>
        <v>98.734042010093077</v>
      </c>
    </row>
    <row r="133" spans="1:5" ht="15.75">
      <c r="A133" s="3">
        <v>125</v>
      </c>
      <c r="B133" s="7" t="s">
        <v>10</v>
      </c>
      <c r="C133" s="31">
        <f>C159+C215+C226+C247+C258+C298+C334+C372+C405+C417+C436+C457+C468+C480+C447</f>
        <v>512362.23999999999</v>
      </c>
      <c r="D133" s="31">
        <f>D159+D215+D226+D247+D258+D298+D334+D372+D405+D417+D436+D457+D468+D480+D447</f>
        <v>475732.19699999993</v>
      </c>
      <c r="E133" s="31">
        <f>D133/C133*100</f>
        <v>92.850752818943079</v>
      </c>
    </row>
    <row r="134" spans="1:5" ht="15.75">
      <c r="A134" s="3">
        <v>126</v>
      </c>
      <c r="B134" s="7" t="s">
        <v>11</v>
      </c>
      <c r="C134" s="31">
        <f>C160+C216+C227+C248+C259+C299+C335+C378+C406+C418+C437+C458+C469+C481+C448</f>
        <v>0</v>
      </c>
      <c r="D134" s="31">
        <f>D437</f>
        <v>0</v>
      </c>
      <c r="E134" s="31" t="e">
        <f>D134/C134*100</f>
        <v>#DIV/0!</v>
      </c>
    </row>
    <row r="135" spans="1:5" ht="42.75">
      <c r="A135" s="3">
        <v>127</v>
      </c>
      <c r="B135" s="10" t="s">
        <v>53</v>
      </c>
      <c r="C135" s="31">
        <f>C137+C138+C139+C140</f>
        <v>3000</v>
      </c>
      <c r="D135" s="31">
        <f>D137+D138+D139+D140</f>
        <v>3000</v>
      </c>
      <c r="E135" s="31">
        <f>E137+E138+E139+E140</f>
        <v>100</v>
      </c>
    </row>
    <row r="136" spans="1:5">
      <c r="A136" s="3">
        <v>128</v>
      </c>
      <c r="B136" s="10" t="s">
        <v>35</v>
      </c>
      <c r="C136" s="31"/>
      <c r="D136" s="31"/>
      <c r="E136" s="31"/>
    </row>
    <row r="137" spans="1:5">
      <c r="A137" s="3">
        <v>129</v>
      </c>
      <c r="B137" s="16" t="s">
        <v>8</v>
      </c>
      <c r="C137" s="31">
        <f t="shared" ref="C137:D138" si="14">C142+C147</f>
        <v>0</v>
      </c>
      <c r="D137" s="31">
        <f t="shared" si="14"/>
        <v>0</v>
      </c>
      <c r="E137" s="31">
        <v>0</v>
      </c>
    </row>
    <row r="138" spans="1:5">
      <c r="A138" s="3">
        <v>130</v>
      </c>
      <c r="B138" s="16" t="s">
        <v>9</v>
      </c>
      <c r="C138" s="31">
        <f t="shared" si="14"/>
        <v>0</v>
      </c>
      <c r="D138" s="31">
        <f t="shared" si="14"/>
        <v>0</v>
      </c>
      <c r="E138" s="31">
        <v>0</v>
      </c>
    </row>
    <row r="139" spans="1:5">
      <c r="A139" s="3">
        <v>131</v>
      </c>
      <c r="B139" s="16" t="s">
        <v>10</v>
      </c>
      <c r="C139" s="31">
        <f>C144+C149+C154</f>
        <v>3000</v>
      </c>
      <c r="D139" s="31">
        <f>D144+D149+D154</f>
        <v>3000</v>
      </c>
      <c r="E139" s="31">
        <f>D139/C139*100</f>
        <v>100</v>
      </c>
    </row>
    <row r="140" spans="1:5">
      <c r="A140" s="3">
        <v>132</v>
      </c>
      <c r="B140" s="16" t="s">
        <v>11</v>
      </c>
      <c r="C140" s="31">
        <f>C145+C150</f>
        <v>0</v>
      </c>
      <c r="D140" s="31">
        <f>D145+D150</f>
        <v>0</v>
      </c>
      <c r="E140" s="31">
        <v>0</v>
      </c>
    </row>
    <row r="141" spans="1:5" ht="45">
      <c r="A141" s="3">
        <v>133</v>
      </c>
      <c r="B141" s="17" t="s">
        <v>54</v>
      </c>
      <c r="C141" s="31">
        <f>C142+C143+C144+C145</f>
        <v>0</v>
      </c>
      <c r="D141" s="31">
        <f>D142+D143+D144+D145</f>
        <v>0</v>
      </c>
      <c r="E141" s="31">
        <v>0</v>
      </c>
    </row>
    <row r="142" spans="1:5" ht="15.75">
      <c r="A142" s="3">
        <v>134</v>
      </c>
      <c r="B142" s="12" t="s">
        <v>55</v>
      </c>
      <c r="C142" s="31">
        <v>0</v>
      </c>
      <c r="D142" s="31">
        <v>0</v>
      </c>
      <c r="E142" s="31">
        <v>0</v>
      </c>
    </row>
    <row r="143" spans="1:5" ht="15.75">
      <c r="A143" s="3">
        <v>135</v>
      </c>
      <c r="B143" s="12" t="s">
        <v>56</v>
      </c>
      <c r="C143" s="31">
        <v>0</v>
      </c>
      <c r="D143" s="31">
        <v>0</v>
      </c>
      <c r="E143" s="31">
        <v>0</v>
      </c>
    </row>
    <row r="144" spans="1:5" ht="15.75">
      <c r="A144" s="3">
        <v>136</v>
      </c>
      <c r="B144" s="12" t="s">
        <v>57</v>
      </c>
      <c r="C144" s="31">
        <v>0</v>
      </c>
      <c r="D144" s="31">
        <v>0</v>
      </c>
      <c r="E144" s="31">
        <v>0</v>
      </c>
    </row>
    <row r="145" spans="1:5" ht="15.75">
      <c r="A145" s="3">
        <v>137</v>
      </c>
      <c r="B145" s="12" t="s">
        <v>58</v>
      </c>
      <c r="C145" s="31">
        <v>0</v>
      </c>
      <c r="D145" s="31">
        <v>0</v>
      </c>
      <c r="E145" s="31">
        <v>0</v>
      </c>
    </row>
    <row r="146" spans="1:5" ht="30">
      <c r="A146" s="3">
        <v>138</v>
      </c>
      <c r="B146" s="17" t="s">
        <v>59</v>
      </c>
      <c r="C146" s="31">
        <f>C147+C148+C149+C150</f>
        <v>0</v>
      </c>
      <c r="D146" s="31">
        <f>D147+D148+D149+D150</f>
        <v>0</v>
      </c>
      <c r="E146" s="31">
        <v>0</v>
      </c>
    </row>
    <row r="147" spans="1:5" ht="15.75">
      <c r="A147" s="3">
        <v>139</v>
      </c>
      <c r="B147" s="12" t="s">
        <v>55</v>
      </c>
      <c r="C147" s="31">
        <v>0</v>
      </c>
      <c r="D147" s="31">
        <v>0</v>
      </c>
      <c r="E147" s="31">
        <v>0</v>
      </c>
    </row>
    <row r="148" spans="1:5" ht="15.75">
      <c r="A148" s="3">
        <v>140</v>
      </c>
      <c r="B148" s="12" t="s">
        <v>56</v>
      </c>
      <c r="C148" s="31">
        <v>0</v>
      </c>
      <c r="D148" s="31">
        <v>0</v>
      </c>
      <c r="E148" s="31">
        <v>0</v>
      </c>
    </row>
    <row r="149" spans="1:5" ht="15.75">
      <c r="A149" s="3">
        <v>141</v>
      </c>
      <c r="B149" s="12" t="s">
        <v>57</v>
      </c>
      <c r="C149" s="31">
        <v>0</v>
      </c>
      <c r="D149" s="31">
        <v>0</v>
      </c>
      <c r="E149" s="31">
        <v>0</v>
      </c>
    </row>
    <row r="150" spans="1:5" ht="15.75">
      <c r="A150" s="3">
        <v>142</v>
      </c>
      <c r="B150" s="12" t="s">
        <v>58</v>
      </c>
      <c r="C150" s="31">
        <v>0</v>
      </c>
      <c r="D150" s="31">
        <v>0</v>
      </c>
      <c r="E150" s="31">
        <v>0</v>
      </c>
    </row>
    <row r="151" spans="1:5" ht="30">
      <c r="A151" s="3"/>
      <c r="B151" s="17" t="s">
        <v>61</v>
      </c>
      <c r="C151" s="31">
        <f>C152+C153+C154+C155</f>
        <v>3000</v>
      </c>
      <c r="D151" s="31">
        <f>D152+D153+D154+D155</f>
        <v>3000</v>
      </c>
      <c r="E151" s="31">
        <f>D151/C151*100</f>
        <v>100</v>
      </c>
    </row>
    <row r="152" spans="1:5" ht="15.75">
      <c r="A152" s="3"/>
      <c r="B152" s="12" t="s">
        <v>55</v>
      </c>
      <c r="C152" s="31"/>
      <c r="D152" s="31"/>
      <c r="E152" s="31"/>
    </row>
    <row r="153" spans="1:5" ht="15.75">
      <c r="A153" s="3"/>
      <c r="B153" s="12" t="s">
        <v>56</v>
      </c>
      <c r="C153" s="31"/>
      <c r="D153" s="31"/>
      <c r="E153" s="31"/>
    </row>
    <row r="154" spans="1:5" ht="15.75">
      <c r="A154" s="3"/>
      <c r="B154" s="12" t="s">
        <v>57</v>
      </c>
      <c r="C154" s="31">
        <v>3000</v>
      </c>
      <c r="D154" s="31">
        <v>3000</v>
      </c>
      <c r="E154" s="31">
        <f>D154/C154*100</f>
        <v>100</v>
      </c>
    </row>
    <row r="155" spans="1:5" ht="15.75">
      <c r="A155" s="3"/>
      <c r="B155" s="12" t="s">
        <v>58</v>
      </c>
      <c r="C155" s="31"/>
      <c r="D155" s="31"/>
      <c r="E155" s="31"/>
    </row>
    <row r="156" spans="1:5" ht="42.75">
      <c r="A156" s="3">
        <v>143</v>
      </c>
      <c r="B156" s="10" t="s">
        <v>60</v>
      </c>
      <c r="C156" s="31">
        <f>C157+C158+C159+C160</f>
        <v>19403</v>
      </c>
      <c r="D156" s="31">
        <f>D157+D158+D159+D160</f>
        <v>19399.2</v>
      </c>
      <c r="E156" s="31">
        <f>D156/C156*100</f>
        <v>99.980415399680467</v>
      </c>
    </row>
    <row r="157" spans="1:5" ht="15.75">
      <c r="A157" s="3">
        <v>144</v>
      </c>
      <c r="B157" s="12" t="s">
        <v>55</v>
      </c>
      <c r="C157" s="31"/>
      <c r="D157" s="31"/>
      <c r="E157" s="31"/>
    </row>
    <row r="158" spans="1:5" ht="15.75">
      <c r="A158" s="3">
        <v>145</v>
      </c>
      <c r="B158" s="12" t="s">
        <v>56</v>
      </c>
      <c r="C158" s="31"/>
      <c r="D158" s="31"/>
      <c r="E158" s="31"/>
    </row>
    <row r="159" spans="1:5" ht="15.75">
      <c r="A159" s="3">
        <v>146</v>
      </c>
      <c r="B159" s="12" t="s">
        <v>57</v>
      </c>
      <c r="C159" s="31">
        <f>C162+C164+C166+C168+C170</f>
        <v>19403</v>
      </c>
      <c r="D159" s="31">
        <f>D162+D164+D166+D168+D170</f>
        <v>19399.2</v>
      </c>
      <c r="E159" s="31">
        <f>D159/C159*100</f>
        <v>99.980415399680467</v>
      </c>
    </row>
    <row r="160" spans="1:5" ht="15.75">
      <c r="A160" s="3">
        <v>147</v>
      </c>
      <c r="B160" s="12" t="s">
        <v>58</v>
      </c>
      <c r="C160" s="31"/>
      <c r="D160" s="31"/>
      <c r="E160" s="31"/>
    </row>
    <row r="161" spans="1:5" ht="30">
      <c r="A161" s="3">
        <v>148</v>
      </c>
      <c r="B161" s="17" t="s">
        <v>61</v>
      </c>
      <c r="C161" s="31">
        <f>C162</f>
        <v>874.1</v>
      </c>
      <c r="D161" s="31">
        <f>D162</f>
        <v>874.1</v>
      </c>
      <c r="E161" s="31">
        <f t="shared" ref="E161:E170" si="15">D161/C161*100</f>
        <v>100</v>
      </c>
    </row>
    <row r="162" spans="1:5" ht="15.75">
      <c r="A162" s="3">
        <v>149</v>
      </c>
      <c r="B162" s="13" t="s">
        <v>57</v>
      </c>
      <c r="C162" s="31">
        <v>874.1</v>
      </c>
      <c r="D162" s="31">
        <v>874.1</v>
      </c>
      <c r="E162" s="31">
        <f t="shared" si="15"/>
        <v>100</v>
      </c>
    </row>
    <row r="163" spans="1:5" ht="45">
      <c r="A163" s="3">
        <v>150</v>
      </c>
      <c r="B163" s="17" t="s">
        <v>62</v>
      </c>
      <c r="C163" s="31">
        <f>C164</f>
        <v>14612.4</v>
      </c>
      <c r="D163" s="31">
        <f>D164</f>
        <v>14612.4</v>
      </c>
      <c r="E163" s="31">
        <f t="shared" si="15"/>
        <v>100</v>
      </c>
    </row>
    <row r="164" spans="1:5" ht="15.75">
      <c r="A164" s="3">
        <v>151</v>
      </c>
      <c r="B164" s="13" t="s">
        <v>10</v>
      </c>
      <c r="C164" s="31">
        <v>14612.4</v>
      </c>
      <c r="D164" s="31">
        <v>14612.4</v>
      </c>
      <c r="E164" s="31">
        <f t="shared" si="15"/>
        <v>100</v>
      </c>
    </row>
    <row r="165" spans="1:5" ht="45">
      <c r="A165" s="3">
        <v>152</v>
      </c>
      <c r="B165" s="17" t="s">
        <v>132</v>
      </c>
      <c r="C165" s="31">
        <f>C166</f>
        <v>3094.7</v>
      </c>
      <c r="D165" s="31">
        <f>D166</f>
        <v>3090.9</v>
      </c>
      <c r="E165" s="31">
        <f t="shared" si="15"/>
        <v>99.877209422561165</v>
      </c>
    </row>
    <row r="166" spans="1:5" ht="15.75">
      <c r="A166" s="3">
        <v>153</v>
      </c>
      <c r="B166" s="13" t="s">
        <v>10</v>
      </c>
      <c r="C166" s="31">
        <v>3094.7</v>
      </c>
      <c r="D166" s="31">
        <v>3090.9</v>
      </c>
      <c r="E166" s="31">
        <f t="shared" si="15"/>
        <v>99.877209422561165</v>
      </c>
    </row>
    <row r="167" spans="1:5" ht="60">
      <c r="A167" s="3">
        <v>154</v>
      </c>
      <c r="B167" s="17" t="s">
        <v>250</v>
      </c>
      <c r="C167" s="31">
        <f>C168</f>
        <v>441.8</v>
      </c>
      <c r="D167" s="31">
        <f>D168</f>
        <v>441.8</v>
      </c>
      <c r="E167" s="31">
        <f t="shared" si="15"/>
        <v>100</v>
      </c>
    </row>
    <row r="168" spans="1:5" ht="15.75">
      <c r="A168" s="3">
        <v>155</v>
      </c>
      <c r="B168" s="13" t="s">
        <v>10</v>
      </c>
      <c r="C168" s="31">
        <v>441.8</v>
      </c>
      <c r="D168" s="31">
        <v>441.8</v>
      </c>
      <c r="E168" s="31">
        <f t="shared" si="15"/>
        <v>100</v>
      </c>
    </row>
    <row r="169" spans="1:5" ht="47.25">
      <c r="A169" s="3"/>
      <c r="B169" s="13" t="s">
        <v>249</v>
      </c>
      <c r="C169" s="31">
        <f>C170</f>
        <v>380</v>
      </c>
      <c r="D169" s="31">
        <f>D170</f>
        <v>380</v>
      </c>
      <c r="E169" s="31">
        <f t="shared" si="15"/>
        <v>100</v>
      </c>
    </row>
    <row r="170" spans="1:5" ht="15.75">
      <c r="A170" s="3"/>
      <c r="B170" s="13" t="s">
        <v>10</v>
      </c>
      <c r="C170" s="31">
        <v>380</v>
      </c>
      <c r="D170" s="31">
        <v>380</v>
      </c>
      <c r="E170" s="31">
        <f t="shared" si="15"/>
        <v>100</v>
      </c>
    </row>
    <row r="171" spans="1:5" ht="42.75">
      <c r="A171" s="3">
        <v>156</v>
      </c>
      <c r="B171" s="10" t="s">
        <v>63</v>
      </c>
      <c r="C171" s="31">
        <v>0</v>
      </c>
      <c r="D171" s="31">
        <v>0</v>
      </c>
      <c r="E171" s="31">
        <v>0</v>
      </c>
    </row>
    <row r="172" spans="1:5" ht="15.75">
      <c r="A172" s="3">
        <v>157</v>
      </c>
      <c r="B172" s="12" t="s">
        <v>55</v>
      </c>
      <c r="C172" s="31"/>
      <c r="D172" s="31"/>
      <c r="E172" s="31"/>
    </row>
    <row r="173" spans="1:5" ht="15.75">
      <c r="A173" s="3">
        <v>158</v>
      </c>
      <c r="B173" s="12" t="s">
        <v>56</v>
      </c>
      <c r="C173" s="31"/>
      <c r="D173" s="31"/>
      <c r="E173" s="31"/>
    </row>
    <row r="174" spans="1:5" ht="15.75">
      <c r="A174" s="3">
        <v>159</v>
      </c>
      <c r="B174" s="12" t="s">
        <v>57</v>
      </c>
      <c r="C174" s="31"/>
      <c r="D174" s="31"/>
      <c r="E174" s="31"/>
    </row>
    <row r="175" spans="1:5" ht="15.75">
      <c r="A175" s="3">
        <v>160</v>
      </c>
      <c r="B175" s="12" t="s">
        <v>58</v>
      </c>
      <c r="C175" s="31"/>
      <c r="D175" s="31"/>
      <c r="E175" s="31"/>
    </row>
    <row r="176" spans="1:5" ht="60">
      <c r="A176" s="3">
        <v>161</v>
      </c>
      <c r="B176" s="17" t="s">
        <v>134</v>
      </c>
      <c r="C176" s="31">
        <f>C177+C178+C179+C180</f>
        <v>0</v>
      </c>
      <c r="D176" s="31">
        <f>D177+D178+D179+D180</f>
        <v>0</v>
      </c>
      <c r="E176" s="31">
        <v>0</v>
      </c>
    </row>
    <row r="177" spans="1:5">
      <c r="A177" s="3">
        <v>162</v>
      </c>
      <c r="B177" s="16" t="s">
        <v>8</v>
      </c>
      <c r="C177" s="31">
        <v>0</v>
      </c>
      <c r="D177" s="31">
        <v>0</v>
      </c>
      <c r="E177" s="31">
        <v>0</v>
      </c>
    </row>
    <row r="178" spans="1:5">
      <c r="A178" s="3">
        <v>163</v>
      </c>
      <c r="B178" s="16" t="s">
        <v>9</v>
      </c>
      <c r="C178" s="31">
        <v>0</v>
      </c>
      <c r="D178" s="31">
        <v>0</v>
      </c>
      <c r="E178" s="31">
        <v>0</v>
      </c>
    </row>
    <row r="179" spans="1:5">
      <c r="A179" s="3">
        <v>164</v>
      </c>
      <c r="B179" s="16" t="s">
        <v>10</v>
      </c>
      <c r="C179" s="31">
        <v>0</v>
      </c>
      <c r="D179" s="31">
        <v>0</v>
      </c>
      <c r="E179" s="31">
        <v>0</v>
      </c>
    </row>
    <row r="180" spans="1:5">
      <c r="A180" s="3">
        <v>165</v>
      </c>
      <c r="B180" s="16" t="s">
        <v>11</v>
      </c>
      <c r="C180" s="31">
        <v>0</v>
      </c>
      <c r="D180" s="31">
        <v>0</v>
      </c>
      <c r="E180" s="31">
        <v>0</v>
      </c>
    </row>
    <row r="181" spans="1:5" ht="105">
      <c r="A181" s="3">
        <v>166</v>
      </c>
      <c r="B181" s="17" t="s">
        <v>135</v>
      </c>
      <c r="C181" s="31"/>
      <c r="D181" s="31"/>
      <c r="E181" s="31"/>
    </row>
    <row r="182" spans="1:5">
      <c r="A182" s="3">
        <v>167</v>
      </c>
      <c r="B182" s="16" t="s">
        <v>8</v>
      </c>
      <c r="C182" s="31"/>
      <c r="D182" s="31"/>
      <c r="E182" s="31"/>
    </row>
    <row r="183" spans="1:5">
      <c r="A183" s="3">
        <v>168</v>
      </c>
      <c r="B183" s="16" t="s">
        <v>9</v>
      </c>
      <c r="C183" s="31"/>
      <c r="D183" s="31"/>
      <c r="E183" s="31"/>
    </row>
    <row r="184" spans="1:5">
      <c r="A184" s="3">
        <v>169</v>
      </c>
      <c r="B184" s="16" t="s">
        <v>10</v>
      </c>
      <c r="C184" s="31"/>
      <c r="D184" s="31"/>
      <c r="E184" s="31"/>
    </row>
    <row r="185" spans="1:5">
      <c r="A185" s="3">
        <v>170</v>
      </c>
      <c r="B185" s="16" t="s">
        <v>11</v>
      </c>
      <c r="C185" s="31"/>
      <c r="D185" s="31"/>
      <c r="E185" s="31"/>
    </row>
    <row r="186" spans="1:5">
      <c r="A186" s="3">
        <v>171</v>
      </c>
      <c r="B186" s="17" t="s">
        <v>136</v>
      </c>
      <c r="C186" s="31"/>
      <c r="D186" s="31"/>
      <c r="E186" s="31"/>
    </row>
    <row r="187" spans="1:5" ht="45">
      <c r="A187" s="3">
        <v>172</v>
      </c>
      <c r="B187" s="17" t="s">
        <v>64</v>
      </c>
      <c r="C187" s="31"/>
      <c r="D187" s="31"/>
      <c r="E187" s="31"/>
    </row>
    <row r="188" spans="1:5" ht="45">
      <c r="A188" s="3">
        <v>173</v>
      </c>
      <c r="B188" s="17" t="s">
        <v>65</v>
      </c>
      <c r="C188" s="31"/>
      <c r="D188" s="31"/>
      <c r="E188" s="31"/>
    </row>
    <row r="189" spans="1:5" ht="45">
      <c r="A189" s="3">
        <v>174</v>
      </c>
      <c r="B189" s="17" t="s">
        <v>66</v>
      </c>
      <c r="C189" s="31"/>
      <c r="D189" s="31"/>
      <c r="E189" s="31"/>
    </row>
    <row r="190" spans="1:5">
      <c r="A190" s="3">
        <v>175</v>
      </c>
      <c r="B190" s="16" t="s">
        <v>8</v>
      </c>
      <c r="C190" s="31"/>
      <c r="D190" s="31"/>
      <c r="E190" s="31"/>
    </row>
    <row r="191" spans="1:5">
      <c r="A191" s="3">
        <v>176</v>
      </c>
      <c r="B191" s="16" t="s">
        <v>9</v>
      </c>
      <c r="C191" s="31"/>
      <c r="D191" s="31"/>
      <c r="E191" s="31"/>
    </row>
    <row r="192" spans="1:5">
      <c r="A192" s="3">
        <v>177</v>
      </c>
      <c r="B192" s="16" t="s">
        <v>10</v>
      </c>
      <c r="C192" s="31"/>
      <c r="D192" s="31"/>
      <c r="E192" s="31"/>
    </row>
    <row r="193" spans="1:5">
      <c r="A193" s="3">
        <v>178</v>
      </c>
      <c r="B193" s="16" t="s">
        <v>11</v>
      </c>
      <c r="C193" s="31"/>
      <c r="D193" s="31"/>
      <c r="E193" s="31"/>
    </row>
    <row r="194" spans="1:5" ht="45">
      <c r="A194" s="3">
        <v>179</v>
      </c>
      <c r="B194" s="17" t="s">
        <v>137</v>
      </c>
      <c r="C194" s="31"/>
      <c r="D194" s="31"/>
      <c r="E194" s="31"/>
    </row>
    <row r="195" spans="1:5" ht="15.75">
      <c r="A195" s="3">
        <v>180</v>
      </c>
      <c r="B195" s="15" t="s">
        <v>8</v>
      </c>
      <c r="C195" s="31"/>
      <c r="D195" s="31"/>
      <c r="E195" s="31"/>
    </row>
    <row r="196" spans="1:5" ht="15.75">
      <c r="A196" s="3">
        <v>181</v>
      </c>
      <c r="B196" s="15" t="s">
        <v>9</v>
      </c>
      <c r="C196" s="31"/>
      <c r="D196" s="31"/>
      <c r="E196" s="31"/>
    </row>
    <row r="197" spans="1:5" ht="15.75">
      <c r="A197" s="3">
        <v>182</v>
      </c>
      <c r="B197" s="15" t="s">
        <v>10</v>
      </c>
      <c r="C197" s="31"/>
      <c r="D197" s="31"/>
      <c r="E197" s="31"/>
    </row>
    <row r="198" spans="1:5" ht="31.5">
      <c r="A198" s="3">
        <v>183</v>
      </c>
      <c r="B198" s="15" t="s">
        <v>67</v>
      </c>
      <c r="C198" s="31"/>
      <c r="D198" s="31"/>
      <c r="E198" s="31"/>
    </row>
    <row r="199" spans="1:5" ht="30">
      <c r="A199" s="3">
        <v>184</v>
      </c>
      <c r="B199" s="17" t="s">
        <v>138</v>
      </c>
      <c r="C199" s="31"/>
      <c r="D199" s="31"/>
      <c r="E199" s="31"/>
    </row>
    <row r="200" spans="1:5" ht="15.75">
      <c r="A200" s="3">
        <v>185</v>
      </c>
      <c r="B200" s="12" t="s">
        <v>68</v>
      </c>
      <c r="C200" s="31"/>
      <c r="D200" s="31"/>
      <c r="E200" s="31"/>
    </row>
    <row r="201" spans="1:5" ht="15.75">
      <c r="A201" s="3">
        <v>186</v>
      </c>
      <c r="B201" s="15" t="s">
        <v>8</v>
      </c>
      <c r="C201" s="31"/>
      <c r="D201" s="31"/>
      <c r="E201" s="31"/>
    </row>
    <row r="202" spans="1:5" ht="15.75">
      <c r="A202" s="3">
        <v>187</v>
      </c>
      <c r="B202" s="15" t="s">
        <v>9</v>
      </c>
      <c r="C202" s="31"/>
      <c r="D202" s="31"/>
      <c r="E202" s="31"/>
    </row>
    <row r="203" spans="1:5" ht="15.75">
      <c r="A203" s="3">
        <v>188</v>
      </c>
      <c r="B203" s="15" t="s">
        <v>69</v>
      </c>
      <c r="C203" s="31"/>
      <c r="D203" s="31"/>
      <c r="E203" s="31"/>
    </row>
    <row r="204" spans="1:5" ht="15.75">
      <c r="A204" s="3">
        <v>189</v>
      </c>
      <c r="B204" s="15" t="s">
        <v>10</v>
      </c>
      <c r="C204" s="31"/>
      <c r="D204" s="31"/>
      <c r="E204" s="31"/>
    </row>
    <row r="205" spans="1:5" ht="31.5">
      <c r="A205" s="3">
        <v>190</v>
      </c>
      <c r="B205" s="15" t="s">
        <v>67</v>
      </c>
      <c r="C205" s="31"/>
      <c r="D205" s="31"/>
      <c r="E205" s="31"/>
    </row>
    <row r="206" spans="1:5" ht="45">
      <c r="A206" s="3">
        <v>191</v>
      </c>
      <c r="B206" s="18" t="s">
        <v>139</v>
      </c>
      <c r="C206" s="31"/>
      <c r="D206" s="31"/>
      <c r="E206" s="31"/>
    </row>
    <row r="207" spans="1:5">
      <c r="A207" s="3">
        <v>192</v>
      </c>
      <c r="B207" s="16" t="s">
        <v>8</v>
      </c>
      <c r="C207" s="31"/>
      <c r="D207" s="31"/>
      <c r="E207" s="31"/>
    </row>
    <row r="208" spans="1:5">
      <c r="A208" s="3">
        <v>193</v>
      </c>
      <c r="B208" s="16" t="s">
        <v>9</v>
      </c>
      <c r="C208" s="31"/>
      <c r="D208" s="31"/>
      <c r="E208" s="31"/>
    </row>
    <row r="209" spans="1:5">
      <c r="A209" s="3">
        <v>194</v>
      </c>
      <c r="B209" s="16" t="s">
        <v>10</v>
      </c>
      <c r="C209" s="31"/>
      <c r="D209" s="31"/>
      <c r="E209" s="31"/>
    </row>
    <row r="210" spans="1:5">
      <c r="A210" s="3">
        <v>195</v>
      </c>
      <c r="B210" s="16" t="s">
        <v>70</v>
      </c>
      <c r="C210" s="31"/>
      <c r="D210" s="31"/>
      <c r="E210" s="31"/>
    </row>
    <row r="211" spans="1:5" ht="42.75">
      <c r="A211" s="3">
        <v>196</v>
      </c>
      <c r="B211" s="10" t="s">
        <v>71</v>
      </c>
      <c r="C211" s="31">
        <f>C217+C220</f>
        <v>24681.919999999998</v>
      </c>
      <c r="D211" s="31">
        <f>D217+D220</f>
        <v>24681.919999999998</v>
      </c>
      <c r="E211" s="31">
        <f>D211/C211*100</f>
        <v>100</v>
      </c>
    </row>
    <row r="212" spans="1:5">
      <c r="A212" s="3">
        <v>197</v>
      </c>
      <c r="B212" s="10" t="s">
        <v>72</v>
      </c>
      <c r="C212" s="31"/>
      <c r="D212" s="31"/>
      <c r="E212" s="31"/>
    </row>
    <row r="213" spans="1:5">
      <c r="A213" s="3">
        <v>198</v>
      </c>
      <c r="B213" s="16" t="s">
        <v>8</v>
      </c>
      <c r="C213" s="31"/>
      <c r="D213" s="31"/>
      <c r="E213" s="31"/>
    </row>
    <row r="214" spans="1:5">
      <c r="A214" s="3">
        <v>199</v>
      </c>
      <c r="B214" s="16" t="s">
        <v>9</v>
      </c>
      <c r="C214" s="31">
        <f>C218</f>
        <v>15151</v>
      </c>
      <c r="D214" s="31">
        <f>D218</f>
        <v>15151</v>
      </c>
      <c r="E214" s="31">
        <f>D214/C214*100</f>
        <v>100</v>
      </c>
    </row>
    <row r="215" spans="1:5">
      <c r="A215" s="3">
        <v>200</v>
      </c>
      <c r="B215" s="16" t="s">
        <v>10</v>
      </c>
      <c r="C215" s="31">
        <f>C219+C221</f>
        <v>9530.92</v>
      </c>
      <c r="D215" s="31">
        <f>D219+D221</f>
        <v>9530.92</v>
      </c>
      <c r="E215" s="31">
        <f>D215/C215*100</f>
        <v>100</v>
      </c>
    </row>
    <row r="216" spans="1:5">
      <c r="A216" s="3">
        <v>201</v>
      </c>
      <c r="B216" s="16" t="s">
        <v>11</v>
      </c>
      <c r="C216" s="31"/>
      <c r="D216" s="31"/>
      <c r="E216" s="31"/>
    </row>
    <row r="217" spans="1:5" ht="30">
      <c r="A217" s="3">
        <v>202</v>
      </c>
      <c r="B217" s="17" t="s">
        <v>140</v>
      </c>
      <c r="C217" s="31">
        <f>C218+C219</f>
        <v>24481.919999999998</v>
      </c>
      <c r="D217" s="31">
        <f>D218+D219</f>
        <v>24481.919999999998</v>
      </c>
      <c r="E217" s="31">
        <f>D217/C217*100</f>
        <v>100</v>
      </c>
    </row>
    <row r="218" spans="1:5" ht="15.75">
      <c r="A218" s="3">
        <v>203</v>
      </c>
      <c r="B218" s="12" t="s">
        <v>73</v>
      </c>
      <c r="C218" s="31">
        <v>15151</v>
      </c>
      <c r="D218" s="31">
        <v>15151</v>
      </c>
      <c r="E218" s="31">
        <f>D218/C218*100</f>
        <v>100</v>
      </c>
    </row>
    <row r="219" spans="1:5" ht="15.75">
      <c r="A219" s="3">
        <v>204</v>
      </c>
      <c r="B219" s="19" t="s">
        <v>57</v>
      </c>
      <c r="C219" s="31">
        <v>9330.92</v>
      </c>
      <c r="D219" s="31">
        <v>9330.92</v>
      </c>
      <c r="E219" s="31">
        <f>D219/C219*100</f>
        <v>100</v>
      </c>
    </row>
    <row r="220" spans="1:5" ht="60">
      <c r="A220" s="3"/>
      <c r="B220" s="33" t="s">
        <v>141</v>
      </c>
      <c r="C220" s="31">
        <f>C221</f>
        <v>200</v>
      </c>
      <c r="D220" s="31">
        <f>D221</f>
        <v>200</v>
      </c>
      <c r="E220" s="31">
        <f>D220/C220*100</f>
        <v>100</v>
      </c>
    </row>
    <row r="221" spans="1:5" ht="15.75">
      <c r="A221" s="3"/>
      <c r="B221" s="19" t="s">
        <v>57</v>
      </c>
      <c r="C221" s="31">
        <v>200</v>
      </c>
      <c r="D221" s="31">
        <v>200</v>
      </c>
      <c r="E221" s="31">
        <f>D221/C221*100</f>
        <v>100</v>
      </c>
    </row>
    <row r="222" spans="1:5" ht="42.75">
      <c r="A222" s="3"/>
      <c r="B222" s="10" t="s">
        <v>34</v>
      </c>
      <c r="C222" s="31">
        <f>C228+C231</f>
        <v>2073.0500000000002</v>
      </c>
      <c r="D222" s="31">
        <f>D228+D231</f>
        <v>2073.0500000000002</v>
      </c>
      <c r="E222" s="31">
        <f t="shared" ref="E222:E225" si="16">D222/C222*100</f>
        <v>100</v>
      </c>
    </row>
    <row r="223" spans="1:5">
      <c r="A223" s="3"/>
      <c r="B223" s="10" t="s">
        <v>72</v>
      </c>
      <c r="C223" s="31"/>
      <c r="D223" s="31"/>
      <c r="E223" s="31"/>
    </row>
    <row r="224" spans="1:5">
      <c r="A224" s="3"/>
      <c r="B224" s="16" t="s">
        <v>8</v>
      </c>
      <c r="C224" s="31"/>
      <c r="D224" s="31"/>
      <c r="E224" s="31"/>
    </row>
    <row r="225" spans="1:7">
      <c r="A225" s="3"/>
      <c r="B225" s="16" t="s">
        <v>9</v>
      </c>
      <c r="C225" s="31">
        <f>C229</f>
        <v>61</v>
      </c>
      <c r="D225" s="31">
        <f>D229</f>
        <v>61</v>
      </c>
      <c r="E225" s="31">
        <f t="shared" si="16"/>
        <v>100</v>
      </c>
      <c r="G225" t="s">
        <v>131</v>
      </c>
    </row>
    <row r="226" spans="1:7">
      <c r="A226" s="3"/>
      <c r="B226" s="16" t="s">
        <v>10</v>
      </c>
      <c r="C226" s="31">
        <f>C230+C232</f>
        <v>2012.05</v>
      </c>
      <c r="D226" s="31">
        <f>D230+D232</f>
        <v>2012.05</v>
      </c>
      <c r="E226" s="31">
        <f>D226/C226*100</f>
        <v>100</v>
      </c>
    </row>
    <row r="227" spans="1:7">
      <c r="A227" s="3"/>
      <c r="B227" s="16" t="s">
        <v>11</v>
      </c>
      <c r="C227" s="31"/>
      <c r="D227" s="31"/>
      <c r="E227" s="31"/>
    </row>
    <row r="228" spans="1:7" ht="30">
      <c r="A228" s="3"/>
      <c r="B228" s="33" t="s">
        <v>142</v>
      </c>
      <c r="C228" s="31">
        <f>C229+C230</f>
        <v>103</v>
      </c>
      <c r="D228" s="31">
        <f>D229+D230</f>
        <v>103</v>
      </c>
      <c r="E228" s="31">
        <f>D228/C228*100</f>
        <v>100</v>
      </c>
    </row>
    <row r="229" spans="1:7">
      <c r="A229" s="3"/>
      <c r="B229" s="16" t="s">
        <v>9</v>
      </c>
      <c r="C229" s="31">
        <v>61</v>
      </c>
      <c r="D229" s="31">
        <v>61</v>
      </c>
      <c r="E229" s="31">
        <f>D229/C229*100</f>
        <v>100</v>
      </c>
    </row>
    <row r="230" spans="1:7">
      <c r="A230" s="3"/>
      <c r="B230" s="16" t="s">
        <v>10</v>
      </c>
      <c r="C230" s="31">
        <v>42</v>
      </c>
      <c r="D230" s="31">
        <v>42</v>
      </c>
      <c r="E230" s="31">
        <f>D230/C230*100</f>
        <v>100</v>
      </c>
    </row>
    <row r="231" spans="1:7" ht="45">
      <c r="A231" s="3"/>
      <c r="B231" s="33" t="s">
        <v>143</v>
      </c>
      <c r="C231" s="31">
        <f>C232</f>
        <v>1970.05</v>
      </c>
      <c r="D231" s="31">
        <f>D232</f>
        <v>1970.05</v>
      </c>
      <c r="E231" s="31">
        <f>D231/C231*100</f>
        <v>100</v>
      </c>
    </row>
    <row r="232" spans="1:7">
      <c r="A232" s="3"/>
      <c r="B232" s="16" t="s">
        <v>10</v>
      </c>
      <c r="C232" s="31">
        <v>1970.05</v>
      </c>
      <c r="D232" s="31">
        <v>1970.05</v>
      </c>
      <c r="E232" s="31">
        <f>D232/C232*100</f>
        <v>100</v>
      </c>
    </row>
    <row r="233" spans="1:7">
      <c r="A233" s="3">
        <v>205</v>
      </c>
      <c r="B233" s="53" t="s">
        <v>74</v>
      </c>
      <c r="C233" s="53"/>
      <c r="D233" s="53"/>
      <c r="E233" s="53"/>
    </row>
    <row r="234" spans="1:7" ht="47.25">
      <c r="A234" s="3">
        <v>206</v>
      </c>
      <c r="B234" s="20" t="s">
        <v>75</v>
      </c>
      <c r="C234" s="31"/>
      <c r="D234" s="31"/>
      <c r="E234" s="31"/>
    </row>
    <row r="235" spans="1:7" ht="15.75">
      <c r="A235" s="3">
        <v>207</v>
      </c>
      <c r="B235" s="15" t="s">
        <v>8</v>
      </c>
      <c r="C235" s="31">
        <v>0</v>
      </c>
      <c r="D235" s="31">
        <v>0</v>
      </c>
      <c r="E235" s="31">
        <v>0</v>
      </c>
    </row>
    <row r="236" spans="1:7" ht="15.75">
      <c r="A236" s="3">
        <v>208</v>
      </c>
      <c r="B236" s="15" t="s">
        <v>9</v>
      </c>
      <c r="C236" s="31">
        <v>0</v>
      </c>
      <c r="D236" s="31">
        <v>0</v>
      </c>
      <c r="E236" s="31">
        <v>0</v>
      </c>
    </row>
    <row r="237" spans="1:7" ht="15.75">
      <c r="A237" s="3">
        <v>209</v>
      </c>
      <c r="B237" s="15" t="s">
        <v>69</v>
      </c>
      <c r="C237" s="31">
        <v>0</v>
      </c>
      <c r="D237" s="31">
        <v>0</v>
      </c>
      <c r="E237" s="31">
        <v>0</v>
      </c>
    </row>
    <row r="238" spans="1:7" ht="15.75">
      <c r="A238" s="3">
        <v>210</v>
      </c>
      <c r="B238" s="15" t="s">
        <v>10</v>
      </c>
      <c r="C238" s="31">
        <v>0</v>
      </c>
      <c r="D238" s="31">
        <v>0</v>
      </c>
      <c r="E238" s="31">
        <v>0</v>
      </c>
    </row>
    <row r="239" spans="1:7" ht="15.75">
      <c r="A239" s="3">
        <v>211</v>
      </c>
      <c r="B239" s="15" t="s">
        <v>11</v>
      </c>
      <c r="C239" s="31">
        <v>0</v>
      </c>
      <c r="D239" s="31">
        <v>0</v>
      </c>
      <c r="E239" s="31">
        <v>0</v>
      </c>
    </row>
    <row r="240" spans="1:7" ht="60">
      <c r="A240" s="3">
        <v>212</v>
      </c>
      <c r="B240" s="17" t="s">
        <v>144</v>
      </c>
      <c r="C240" s="31">
        <v>0</v>
      </c>
      <c r="D240" s="31">
        <v>0</v>
      </c>
      <c r="E240" s="31">
        <v>0</v>
      </c>
    </row>
    <row r="241" spans="1:5" ht="105">
      <c r="A241" s="3">
        <v>213</v>
      </c>
      <c r="B241" s="17" t="s">
        <v>145</v>
      </c>
      <c r="C241" s="31">
        <v>0</v>
      </c>
      <c r="D241" s="31">
        <v>0</v>
      </c>
      <c r="E241" s="31">
        <v>0</v>
      </c>
    </row>
    <row r="242" spans="1:5" ht="90">
      <c r="A242" s="3">
        <v>214</v>
      </c>
      <c r="B242" s="17" t="s">
        <v>146</v>
      </c>
      <c r="C242" s="31">
        <v>0</v>
      </c>
      <c r="D242" s="31">
        <v>0</v>
      </c>
      <c r="E242" s="31">
        <v>0</v>
      </c>
    </row>
    <row r="243" spans="1:5" ht="45">
      <c r="A243" s="3">
        <v>215</v>
      </c>
      <c r="B243" s="17" t="s">
        <v>147</v>
      </c>
      <c r="C243" s="31">
        <v>0</v>
      </c>
      <c r="D243" s="31">
        <v>0</v>
      </c>
      <c r="E243" s="31">
        <v>0</v>
      </c>
    </row>
    <row r="244" spans="1:5" ht="47.25">
      <c r="A244" s="3">
        <v>216</v>
      </c>
      <c r="B244" s="8" t="s">
        <v>76</v>
      </c>
      <c r="C244" s="31">
        <f>C249</f>
        <v>47151.6</v>
      </c>
      <c r="D244" s="31">
        <f>D249</f>
        <v>47151.6</v>
      </c>
      <c r="E244" s="31">
        <f>D244/C244*100</f>
        <v>100</v>
      </c>
    </row>
    <row r="245" spans="1:5" ht="15.75">
      <c r="A245" s="3">
        <v>217</v>
      </c>
      <c r="B245" s="15" t="s">
        <v>8</v>
      </c>
      <c r="C245" s="31"/>
      <c r="D245" s="31"/>
      <c r="E245" s="31"/>
    </row>
    <row r="246" spans="1:5" ht="15.75">
      <c r="A246" s="3">
        <v>218</v>
      </c>
      <c r="B246" s="15" t="s">
        <v>9</v>
      </c>
      <c r="C246" s="31">
        <f>C251</f>
        <v>47151.6</v>
      </c>
      <c r="D246" s="31">
        <f>D251</f>
        <v>47151.6</v>
      </c>
      <c r="E246" s="31">
        <f>D246/C246*100</f>
        <v>100</v>
      </c>
    </row>
    <row r="247" spans="1:5" ht="15.75">
      <c r="A247" s="3">
        <v>219</v>
      </c>
      <c r="B247" s="15" t="s">
        <v>10</v>
      </c>
      <c r="C247" s="31"/>
      <c r="D247" s="31"/>
      <c r="E247" s="31"/>
    </row>
    <row r="248" spans="1:5" ht="15.75">
      <c r="A248" s="3">
        <v>220</v>
      </c>
      <c r="B248" s="15" t="s">
        <v>11</v>
      </c>
      <c r="C248" s="31"/>
      <c r="D248" s="31"/>
      <c r="E248" s="31"/>
    </row>
    <row r="249" spans="1:5" ht="45">
      <c r="A249" s="3">
        <v>221</v>
      </c>
      <c r="B249" s="17" t="s">
        <v>77</v>
      </c>
      <c r="C249" s="31">
        <f>C250+C251+C252+C253</f>
        <v>47151.6</v>
      </c>
      <c r="D249" s="31">
        <f>D250+D251+D252+D253</f>
        <v>47151.6</v>
      </c>
      <c r="E249" s="31">
        <f>D249/C249*100</f>
        <v>100</v>
      </c>
    </row>
    <row r="250" spans="1:5" ht="15.75">
      <c r="A250" s="3">
        <v>222</v>
      </c>
      <c r="B250" s="15" t="s">
        <v>8</v>
      </c>
      <c r="C250" s="31">
        <v>0</v>
      </c>
      <c r="D250" s="31">
        <v>0</v>
      </c>
      <c r="E250" s="31">
        <v>0</v>
      </c>
    </row>
    <row r="251" spans="1:5" ht="15.75">
      <c r="A251" s="3">
        <v>223</v>
      </c>
      <c r="B251" s="15" t="s">
        <v>9</v>
      </c>
      <c r="C251" s="31">
        <v>47151.6</v>
      </c>
      <c r="D251" s="31">
        <v>47151.6</v>
      </c>
      <c r="E251" s="31">
        <f>D251/C251*100</f>
        <v>100</v>
      </c>
    </row>
    <row r="252" spans="1:5" ht="15.75">
      <c r="A252" s="3">
        <v>224</v>
      </c>
      <c r="B252" s="15" t="s">
        <v>10</v>
      </c>
      <c r="C252" s="31">
        <v>0</v>
      </c>
      <c r="D252" s="31">
        <v>0</v>
      </c>
      <c r="E252" s="31">
        <v>0</v>
      </c>
    </row>
    <row r="253" spans="1:5" ht="15.75">
      <c r="A253" s="3">
        <v>225</v>
      </c>
      <c r="B253" s="15" t="s">
        <v>11</v>
      </c>
      <c r="C253" s="31">
        <v>0</v>
      </c>
      <c r="D253" s="31">
        <v>0</v>
      </c>
      <c r="E253" s="31">
        <v>0</v>
      </c>
    </row>
    <row r="254" spans="1:5" ht="30.75" customHeight="1">
      <c r="A254" s="3">
        <v>226</v>
      </c>
      <c r="B254" s="53" t="s">
        <v>78</v>
      </c>
      <c r="C254" s="53"/>
      <c r="D254" s="53"/>
      <c r="E254" s="53"/>
    </row>
    <row r="255" spans="1:5" ht="57">
      <c r="A255" s="3">
        <v>227</v>
      </c>
      <c r="B255" s="10" t="s">
        <v>79</v>
      </c>
      <c r="C255" s="31">
        <f>C265+C260</f>
        <v>1654.54</v>
      </c>
      <c r="D255" s="31">
        <f>D265+D260</f>
        <v>1652.97</v>
      </c>
      <c r="E255" s="31">
        <f>D255/C255*100</f>
        <v>99.905109577284321</v>
      </c>
    </row>
    <row r="256" spans="1:5">
      <c r="A256" s="3">
        <v>228</v>
      </c>
      <c r="B256" s="16" t="s">
        <v>8</v>
      </c>
      <c r="C256" s="31"/>
      <c r="D256" s="31"/>
      <c r="E256" s="31"/>
    </row>
    <row r="257" spans="1:5">
      <c r="A257" s="3">
        <v>229</v>
      </c>
      <c r="B257" s="16" t="s">
        <v>9</v>
      </c>
      <c r="C257" s="31"/>
      <c r="D257" s="31"/>
      <c r="E257" s="31"/>
    </row>
    <row r="258" spans="1:5">
      <c r="A258" s="3">
        <v>230</v>
      </c>
      <c r="B258" s="16" t="s">
        <v>10</v>
      </c>
      <c r="C258" s="31">
        <f>C268</f>
        <v>1654.54</v>
      </c>
      <c r="D258" s="31">
        <f>D268</f>
        <v>1652.97</v>
      </c>
      <c r="E258" s="31">
        <f>D258/C258*100</f>
        <v>99.905109577284321</v>
      </c>
    </row>
    <row r="259" spans="1:5">
      <c r="A259" s="3">
        <v>231</v>
      </c>
      <c r="B259" s="16" t="s">
        <v>11</v>
      </c>
      <c r="C259" s="31"/>
      <c r="D259" s="31"/>
      <c r="E259" s="31"/>
    </row>
    <row r="260" spans="1:5" ht="105">
      <c r="A260" s="3">
        <v>232</v>
      </c>
      <c r="B260" s="17" t="s">
        <v>148</v>
      </c>
      <c r="C260" s="31">
        <f>C261+C262+C263+C264</f>
        <v>0</v>
      </c>
      <c r="D260" s="31">
        <f>D261+D262+D263+D264</f>
        <v>0</v>
      </c>
      <c r="E260" s="31">
        <v>0</v>
      </c>
    </row>
    <row r="261" spans="1:5">
      <c r="A261" s="3">
        <v>233</v>
      </c>
      <c r="B261" s="16" t="s">
        <v>8</v>
      </c>
      <c r="C261" s="31">
        <v>0</v>
      </c>
      <c r="D261" s="31">
        <v>0</v>
      </c>
      <c r="E261" s="31">
        <v>0</v>
      </c>
    </row>
    <row r="262" spans="1:5">
      <c r="A262" s="3">
        <v>234</v>
      </c>
      <c r="B262" s="16" t="s">
        <v>9</v>
      </c>
      <c r="C262" s="31">
        <v>0</v>
      </c>
      <c r="D262" s="31">
        <v>0</v>
      </c>
      <c r="E262" s="31">
        <v>0</v>
      </c>
    </row>
    <row r="263" spans="1:5">
      <c r="A263" s="3">
        <v>235</v>
      </c>
      <c r="B263" s="16" t="s">
        <v>10</v>
      </c>
      <c r="C263" s="31">
        <v>0</v>
      </c>
      <c r="D263" s="31">
        <v>0</v>
      </c>
      <c r="E263" s="31">
        <v>0</v>
      </c>
    </row>
    <row r="264" spans="1:5">
      <c r="A264" s="3">
        <v>236</v>
      </c>
      <c r="B264" s="16" t="s">
        <v>11</v>
      </c>
      <c r="C264" s="31">
        <v>0</v>
      </c>
      <c r="D264" s="31">
        <v>0</v>
      </c>
      <c r="E264" s="31">
        <v>0</v>
      </c>
    </row>
    <row r="265" spans="1:5" ht="30">
      <c r="A265" s="3">
        <v>237</v>
      </c>
      <c r="B265" s="21" t="s">
        <v>149</v>
      </c>
      <c r="C265" s="31">
        <f>C266+C267+C268+C269</f>
        <v>1654.54</v>
      </c>
      <c r="D265" s="31">
        <f>D266+D267+D268+D269</f>
        <v>1652.97</v>
      </c>
      <c r="E265" s="31">
        <f>D265/C265*100</f>
        <v>99.905109577284321</v>
      </c>
    </row>
    <row r="266" spans="1:5">
      <c r="A266" s="3">
        <v>238</v>
      </c>
      <c r="B266" s="16" t="s">
        <v>8</v>
      </c>
      <c r="C266" s="31"/>
      <c r="D266" s="31"/>
      <c r="E266" s="31"/>
    </row>
    <row r="267" spans="1:5">
      <c r="A267" s="3">
        <v>239</v>
      </c>
      <c r="B267" s="16" t="s">
        <v>9</v>
      </c>
      <c r="C267" s="31"/>
      <c r="D267" s="31"/>
      <c r="E267" s="31"/>
    </row>
    <row r="268" spans="1:5">
      <c r="A268" s="3">
        <v>240</v>
      </c>
      <c r="B268" s="16" t="s">
        <v>10</v>
      </c>
      <c r="C268" s="31">
        <v>1654.54</v>
      </c>
      <c r="D268" s="31">
        <v>1652.97</v>
      </c>
      <c r="E268" s="31">
        <f>D268/C268*100</f>
        <v>99.905109577284321</v>
      </c>
    </row>
    <row r="269" spans="1:5">
      <c r="A269" s="3">
        <v>241</v>
      </c>
      <c r="B269" s="16" t="s">
        <v>11</v>
      </c>
      <c r="C269" s="31"/>
      <c r="D269" s="31"/>
      <c r="E269" s="31"/>
    </row>
    <row r="270" spans="1:5" ht="28.5" customHeight="1">
      <c r="A270" s="3">
        <v>242</v>
      </c>
      <c r="B270" s="53" t="s">
        <v>80</v>
      </c>
      <c r="C270" s="53"/>
      <c r="D270" s="53"/>
      <c r="E270" s="53"/>
    </row>
    <row r="271" spans="1:5" ht="42.75">
      <c r="A271" s="3">
        <v>243</v>
      </c>
      <c r="B271" s="10" t="s">
        <v>63</v>
      </c>
      <c r="C271" s="31"/>
      <c r="D271" s="31"/>
      <c r="E271" s="31"/>
    </row>
    <row r="272" spans="1:5">
      <c r="A272" s="3">
        <v>244</v>
      </c>
      <c r="B272" s="16" t="s">
        <v>8</v>
      </c>
      <c r="C272" s="31"/>
      <c r="D272" s="31"/>
      <c r="E272" s="31"/>
    </row>
    <row r="273" spans="1:5">
      <c r="A273" s="3">
        <v>245</v>
      </c>
      <c r="B273" s="16" t="s">
        <v>9</v>
      </c>
      <c r="C273" s="31"/>
      <c r="D273" s="31"/>
      <c r="E273" s="31"/>
    </row>
    <row r="274" spans="1:5">
      <c r="A274" s="3">
        <v>246</v>
      </c>
      <c r="B274" s="16" t="s">
        <v>10</v>
      </c>
      <c r="C274" s="31"/>
      <c r="D274" s="31"/>
      <c r="E274" s="31"/>
    </row>
    <row r="275" spans="1:5">
      <c r="A275" s="3">
        <v>247</v>
      </c>
      <c r="B275" s="16" t="s">
        <v>11</v>
      </c>
      <c r="C275" s="31"/>
      <c r="D275" s="31"/>
      <c r="E275" s="31"/>
    </row>
    <row r="276" spans="1:5" ht="60">
      <c r="A276" s="3">
        <v>248</v>
      </c>
      <c r="B276" s="17" t="s">
        <v>150</v>
      </c>
      <c r="C276" s="31">
        <f>C277</f>
        <v>0</v>
      </c>
      <c r="D276" s="31">
        <f>D277</f>
        <v>0</v>
      </c>
      <c r="E276" s="31">
        <v>0</v>
      </c>
    </row>
    <row r="277" spans="1:5">
      <c r="A277" s="3">
        <v>249</v>
      </c>
      <c r="B277" s="17" t="s">
        <v>10</v>
      </c>
      <c r="C277" s="31">
        <v>0</v>
      </c>
      <c r="D277" s="31">
        <v>0</v>
      </c>
      <c r="E277" s="31">
        <v>0</v>
      </c>
    </row>
    <row r="278" spans="1:5" ht="30" customHeight="1">
      <c r="A278" s="3">
        <v>250</v>
      </c>
      <c r="B278" s="53" t="s">
        <v>81</v>
      </c>
      <c r="C278" s="53"/>
      <c r="D278" s="53"/>
      <c r="E278" s="53"/>
    </row>
    <row r="279" spans="1:5" ht="33" customHeight="1">
      <c r="A279" s="3">
        <v>251</v>
      </c>
      <c r="B279" s="53" t="s">
        <v>82</v>
      </c>
      <c r="C279" s="53"/>
      <c r="D279" s="53"/>
      <c r="E279" s="53"/>
    </row>
    <row r="280" spans="1:5" ht="28.5">
      <c r="A280" s="3">
        <v>252</v>
      </c>
      <c r="B280" s="10" t="s">
        <v>83</v>
      </c>
      <c r="C280" s="31">
        <f>C281+C282+C283</f>
        <v>448133.01</v>
      </c>
      <c r="D280" s="31">
        <f>D281+D282+D283</f>
        <v>444289.12</v>
      </c>
      <c r="E280" s="31">
        <f t="shared" ref="E280:E282" si="17">D280/C280*100</f>
        <v>99.142243504891553</v>
      </c>
    </row>
    <row r="281" spans="1:5">
      <c r="A281" s="3">
        <v>253</v>
      </c>
      <c r="B281" s="16" t="s">
        <v>8</v>
      </c>
      <c r="C281" s="31">
        <f>C286</f>
        <v>0</v>
      </c>
      <c r="D281" s="31">
        <f>D286</f>
        <v>0</v>
      </c>
      <c r="E281" s="31" t="e">
        <f t="shared" si="17"/>
        <v>#DIV/0!</v>
      </c>
    </row>
    <row r="282" spans="1:5">
      <c r="A282" s="3">
        <v>254</v>
      </c>
      <c r="B282" s="16" t="s">
        <v>9</v>
      </c>
      <c r="C282" s="31">
        <f>C287+C297</f>
        <v>298458.90000000002</v>
      </c>
      <c r="D282" s="31">
        <f>D287+D297</f>
        <v>296311.53000000003</v>
      </c>
      <c r="E282" s="31">
        <f t="shared" si="17"/>
        <v>99.280514000420155</v>
      </c>
    </row>
    <row r="283" spans="1:5">
      <c r="A283" s="3">
        <v>255</v>
      </c>
      <c r="B283" s="16" t="s">
        <v>10</v>
      </c>
      <c r="C283" s="31">
        <f>C288+C298</f>
        <v>149674.10999999999</v>
      </c>
      <c r="D283" s="31">
        <f>D288+D298</f>
        <v>147977.59</v>
      </c>
      <c r="E283" s="31">
        <f>D283/C283*100</f>
        <v>98.86652407687609</v>
      </c>
    </row>
    <row r="284" spans="1:5">
      <c r="A284" s="3">
        <v>256</v>
      </c>
      <c r="B284" s="16" t="s">
        <v>11</v>
      </c>
      <c r="C284" s="31"/>
      <c r="D284" s="31"/>
      <c r="E284" s="31"/>
    </row>
    <row r="285" spans="1:5" ht="31.5">
      <c r="A285" s="3">
        <v>257</v>
      </c>
      <c r="B285" s="9" t="s">
        <v>84</v>
      </c>
      <c r="C285" s="31">
        <f>C286+C287+C288</f>
        <v>0</v>
      </c>
      <c r="D285" s="31">
        <f>D286+D287+D288</f>
        <v>0</v>
      </c>
      <c r="E285" s="31" t="e">
        <f>D285/C285*100</f>
        <v>#DIV/0!</v>
      </c>
    </row>
    <row r="286" spans="1:5" ht="15.75">
      <c r="A286" s="3">
        <v>258</v>
      </c>
      <c r="B286" s="12" t="s">
        <v>55</v>
      </c>
      <c r="C286" s="31">
        <f>C291</f>
        <v>0</v>
      </c>
      <c r="D286" s="31">
        <f>D291</f>
        <v>0</v>
      </c>
      <c r="E286" s="31" t="e">
        <f>D286/C286*100</f>
        <v>#DIV/0!</v>
      </c>
    </row>
    <row r="287" spans="1:5" ht="15.75">
      <c r="A287" s="3">
        <v>259</v>
      </c>
      <c r="B287" s="12" t="s">
        <v>85</v>
      </c>
      <c r="C287" s="31">
        <f>C292</f>
        <v>0</v>
      </c>
      <c r="D287" s="31">
        <f>D292</f>
        <v>0</v>
      </c>
      <c r="E287" s="31" t="e">
        <f t="shared" ref="E287:E288" si="18">D287/C287*100</f>
        <v>#DIV/0!</v>
      </c>
    </row>
    <row r="288" spans="1:5" ht="15.75">
      <c r="A288" s="3">
        <v>260</v>
      </c>
      <c r="B288" s="12" t="s">
        <v>57</v>
      </c>
      <c r="C288" s="31">
        <f>C294</f>
        <v>0</v>
      </c>
      <c r="D288" s="31">
        <f>D294</f>
        <v>0</v>
      </c>
      <c r="E288" s="31" t="e">
        <f t="shared" si="18"/>
        <v>#DIV/0!</v>
      </c>
    </row>
    <row r="289" spans="1:5" ht="15.75">
      <c r="A289" s="3">
        <v>261</v>
      </c>
      <c r="B289" s="12" t="s">
        <v>58</v>
      </c>
      <c r="C289" s="31"/>
      <c r="D289" s="31"/>
      <c r="E289" s="31"/>
    </row>
    <row r="290" spans="1:5" ht="45">
      <c r="A290" s="3">
        <v>262</v>
      </c>
      <c r="B290" s="17" t="s">
        <v>151</v>
      </c>
      <c r="C290" s="31">
        <f>C291+C292</f>
        <v>0</v>
      </c>
      <c r="D290" s="31">
        <f>D291+D292</f>
        <v>0</v>
      </c>
      <c r="E290" s="31" t="e">
        <f t="shared" ref="E290:E295" si="19">D290/C290*100</f>
        <v>#DIV/0!</v>
      </c>
    </row>
    <row r="291" spans="1:5">
      <c r="A291" s="3">
        <v>263</v>
      </c>
      <c r="B291" s="17" t="s">
        <v>8</v>
      </c>
      <c r="C291" s="31">
        <v>0</v>
      </c>
      <c r="D291" s="31">
        <v>0</v>
      </c>
      <c r="E291" s="31" t="e">
        <f t="shared" si="19"/>
        <v>#DIV/0!</v>
      </c>
    </row>
    <row r="292" spans="1:5" ht="15.75">
      <c r="A292" s="3">
        <v>264</v>
      </c>
      <c r="B292" s="7" t="s">
        <v>85</v>
      </c>
      <c r="C292" s="31">
        <v>0</v>
      </c>
      <c r="D292" s="31">
        <v>0</v>
      </c>
      <c r="E292" s="31" t="e">
        <f t="shared" si="19"/>
        <v>#DIV/0!</v>
      </c>
    </row>
    <row r="293" spans="1:5" ht="45">
      <c r="A293" s="3">
        <v>265</v>
      </c>
      <c r="B293" s="17" t="s">
        <v>152</v>
      </c>
      <c r="C293" s="31">
        <f>C294</f>
        <v>0</v>
      </c>
      <c r="D293" s="31">
        <f>D294</f>
        <v>0</v>
      </c>
      <c r="E293" s="31" t="e">
        <f t="shared" si="19"/>
        <v>#DIV/0!</v>
      </c>
    </row>
    <row r="294" spans="1:5" ht="15.75">
      <c r="A294" s="3">
        <v>266</v>
      </c>
      <c r="B294" s="7" t="s">
        <v>57</v>
      </c>
      <c r="C294" s="31">
        <v>0</v>
      </c>
      <c r="D294" s="31">
        <v>0</v>
      </c>
      <c r="E294" s="31" t="e">
        <f t="shared" si="19"/>
        <v>#DIV/0!</v>
      </c>
    </row>
    <row r="295" spans="1:5" ht="47.25">
      <c r="A295" s="3">
        <v>267</v>
      </c>
      <c r="B295" s="9" t="s">
        <v>41</v>
      </c>
      <c r="C295" s="31">
        <f>C300+C302+C304+C306+C308+C310+C314+C316+C319</f>
        <v>448133.01</v>
      </c>
      <c r="D295" s="31">
        <f>D300+D302+D304+D306+D308+D310+D314+D316+D319</f>
        <v>444289.12</v>
      </c>
      <c r="E295" s="31">
        <f t="shared" si="19"/>
        <v>99.142243504891553</v>
      </c>
    </row>
    <row r="296" spans="1:5" ht="15.75">
      <c r="A296" s="3">
        <v>268</v>
      </c>
      <c r="B296" s="12" t="s">
        <v>55</v>
      </c>
      <c r="C296" s="31">
        <f>C315</f>
        <v>0</v>
      </c>
      <c r="D296" s="31">
        <f>D315</f>
        <v>0</v>
      </c>
      <c r="E296" s="31">
        <v>0</v>
      </c>
    </row>
    <row r="297" spans="1:5" ht="15.75">
      <c r="A297" s="3">
        <v>269</v>
      </c>
      <c r="B297" s="12" t="s">
        <v>85</v>
      </c>
      <c r="C297" s="31">
        <f>C301+C303+C311+C317+C320</f>
        <v>298458.90000000002</v>
      </c>
      <c r="D297" s="31">
        <f>D301+D303+D311+D317</f>
        <v>296311.53000000003</v>
      </c>
      <c r="E297" s="31">
        <f>D297/C297*100</f>
        <v>99.280514000420155</v>
      </c>
    </row>
    <row r="298" spans="1:5" ht="15.75">
      <c r="A298" s="3">
        <v>270</v>
      </c>
      <c r="B298" s="12" t="s">
        <v>57</v>
      </c>
      <c r="C298" s="31">
        <f>C305+C307+C309+C313+C318</f>
        <v>149674.10999999999</v>
      </c>
      <c r="D298" s="31">
        <f>D305+D307+D309+D313+D318</f>
        <v>147977.59</v>
      </c>
      <c r="E298" s="31">
        <f>D298/C298*100</f>
        <v>98.86652407687609</v>
      </c>
    </row>
    <row r="299" spans="1:5" ht="15.75">
      <c r="A299" s="3">
        <v>271</v>
      </c>
      <c r="B299" s="12" t="s">
        <v>58</v>
      </c>
      <c r="C299" s="31"/>
      <c r="D299" s="31"/>
      <c r="E299" s="31"/>
    </row>
    <row r="300" spans="1:5" ht="105">
      <c r="A300" s="3">
        <v>272</v>
      </c>
      <c r="B300" s="17" t="s">
        <v>153</v>
      </c>
      <c r="C300" s="31">
        <f>C301</f>
        <v>292705.90000000002</v>
      </c>
      <c r="D300" s="31">
        <f>D301</f>
        <v>290558.53000000003</v>
      </c>
      <c r="E300" s="31">
        <f t="shared" ref="E300:E313" si="20">D300/C300*100</f>
        <v>99.266372833619002</v>
      </c>
    </row>
    <row r="301" spans="1:5" ht="15.75">
      <c r="A301" s="3">
        <v>273</v>
      </c>
      <c r="B301" s="12" t="s">
        <v>85</v>
      </c>
      <c r="C301" s="31">
        <v>292705.90000000002</v>
      </c>
      <c r="D301" s="31">
        <v>290558.53000000003</v>
      </c>
      <c r="E301" s="31">
        <f t="shared" si="20"/>
        <v>99.266372833619002</v>
      </c>
    </row>
    <row r="302" spans="1:5" ht="105">
      <c r="A302" s="3">
        <v>274</v>
      </c>
      <c r="B302" s="22" t="s">
        <v>154</v>
      </c>
      <c r="C302" s="31">
        <f>C303</f>
        <v>5753</v>
      </c>
      <c r="D302" s="31">
        <f>D303</f>
        <v>5753</v>
      </c>
      <c r="E302" s="31">
        <f t="shared" si="20"/>
        <v>100</v>
      </c>
    </row>
    <row r="303" spans="1:5" ht="15.75">
      <c r="A303" s="3">
        <v>275</v>
      </c>
      <c r="B303" s="12" t="s">
        <v>85</v>
      </c>
      <c r="C303" s="31">
        <v>5753</v>
      </c>
      <c r="D303" s="31">
        <v>5753</v>
      </c>
      <c r="E303" s="31">
        <f t="shared" si="20"/>
        <v>100</v>
      </c>
    </row>
    <row r="304" spans="1:5" ht="60">
      <c r="A304" s="3">
        <v>276</v>
      </c>
      <c r="B304" s="22" t="s">
        <v>155</v>
      </c>
      <c r="C304" s="31">
        <f>C305</f>
        <v>141704.51999999999</v>
      </c>
      <c r="D304" s="31">
        <f>D305</f>
        <v>140568.31</v>
      </c>
      <c r="E304" s="31">
        <f t="shared" si="20"/>
        <v>99.198183657091533</v>
      </c>
    </row>
    <row r="305" spans="1:5" ht="15.75">
      <c r="A305" s="3">
        <v>277</v>
      </c>
      <c r="B305" s="12" t="s">
        <v>57</v>
      </c>
      <c r="C305" s="31">
        <v>141704.51999999999</v>
      </c>
      <c r="D305" s="31">
        <v>140568.31</v>
      </c>
      <c r="E305" s="31">
        <f t="shared" si="20"/>
        <v>99.198183657091533</v>
      </c>
    </row>
    <row r="306" spans="1:5" ht="60">
      <c r="A306" s="3">
        <v>278</v>
      </c>
      <c r="B306" s="22" t="s">
        <v>156</v>
      </c>
      <c r="C306" s="31">
        <f>C307</f>
        <v>5966.24</v>
      </c>
      <c r="D306" s="31">
        <f>D307</f>
        <v>5437.54</v>
      </c>
      <c r="E306" s="31">
        <f t="shared" si="20"/>
        <v>91.13847247177452</v>
      </c>
    </row>
    <row r="307" spans="1:5" ht="15.75">
      <c r="A307" s="3">
        <v>279</v>
      </c>
      <c r="B307" s="7" t="s">
        <v>57</v>
      </c>
      <c r="C307" s="31">
        <v>5966.24</v>
      </c>
      <c r="D307" s="31">
        <v>5437.54</v>
      </c>
      <c r="E307" s="31">
        <f t="shared" si="20"/>
        <v>91.13847247177452</v>
      </c>
    </row>
    <row r="308" spans="1:5" ht="105">
      <c r="A308" s="3">
        <v>280</v>
      </c>
      <c r="B308" s="22" t="s">
        <v>157</v>
      </c>
      <c r="C308" s="31">
        <f>C309</f>
        <v>2003.35</v>
      </c>
      <c r="D308" s="31">
        <f>D309</f>
        <v>1971.74</v>
      </c>
      <c r="E308" s="31">
        <f t="shared" si="20"/>
        <v>98.422142910624714</v>
      </c>
    </row>
    <row r="309" spans="1:5" ht="15.75">
      <c r="A309" s="3">
        <v>281</v>
      </c>
      <c r="B309" s="7" t="s">
        <v>57</v>
      </c>
      <c r="C309" s="31">
        <v>2003.35</v>
      </c>
      <c r="D309" s="31">
        <v>1971.74</v>
      </c>
      <c r="E309" s="31">
        <f t="shared" si="20"/>
        <v>98.422142910624714</v>
      </c>
    </row>
    <row r="310" spans="1:5" ht="45">
      <c r="A310" s="3">
        <v>282</v>
      </c>
      <c r="B310" s="22" t="s">
        <v>158</v>
      </c>
      <c r="C310" s="31">
        <f>C311</f>
        <v>0</v>
      </c>
      <c r="D310" s="31">
        <f>D311</f>
        <v>0</v>
      </c>
      <c r="E310" s="31" t="e">
        <f t="shared" si="20"/>
        <v>#DIV/0!</v>
      </c>
    </row>
    <row r="311" spans="1:5" ht="15.75">
      <c r="A311" s="3">
        <v>283</v>
      </c>
      <c r="B311" s="7" t="s">
        <v>85</v>
      </c>
      <c r="C311" s="31">
        <v>0</v>
      </c>
      <c r="D311" s="31">
        <v>0</v>
      </c>
      <c r="E311" s="31" t="e">
        <f t="shared" si="20"/>
        <v>#DIV/0!</v>
      </c>
    </row>
    <row r="312" spans="1:5" ht="45">
      <c r="A312" s="3">
        <v>284</v>
      </c>
      <c r="B312" s="22" t="s">
        <v>159</v>
      </c>
      <c r="C312" s="31">
        <f>C313</f>
        <v>0</v>
      </c>
      <c r="D312" s="31">
        <f>D313</f>
        <v>0</v>
      </c>
      <c r="E312" s="31" t="e">
        <f t="shared" si="20"/>
        <v>#DIV/0!</v>
      </c>
    </row>
    <row r="313" spans="1:5" ht="15.75">
      <c r="A313" s="3">
        <v>285</v>
      </c>
      <c r="B313" s="7" t="s">
        <v>57</v>
      </c>
      <c r="C313" s="31">
        <v>0</v>
      </c>
      <c r="D313" s="31">
        <v>0</v>
      </c>
      <c r="E313" s="31" t="e">
        <f t="shared" si="20"/>
        <v>#DIV/0!</v>
      </c>
    </row>
    <row r="314" spans="1:5" ht="45">
      <c r="A314" s="3">
        <v>286</v>
      </c>
      <c r="B314" s="22" t="s">
        <v>160</v>
      </c>
      <c r="C314" s="31"/>
      <c r="D314" s="31"/>
      <c r="E314" s="31"/>
    </row>
    <row r="315" spans="1:5" ht="15.75">
      <c r="A315" s="3">
        <v>287</v>
      </c>
      <c r="B315" s="7" t="s">
        <v>55</v>
      </c>
      <c r="C315" s="31"/>
      <c r="D315" s="31"/>
      <c r="E315" s="31"/>
    </row>
    <row r="316" spans="1:5" ht="45">
      <c r="A316" s="3">
        <v>288</v>
      </c>
      <c r="B316" s="22" t="s">
        <v>161</v>
      </c>
      <c r="C316" s="31"/>
      <c r="D316" s="31"/>
      <c r="E316" s="31"/>
    </row>
    <row r="317" spans="1:5">
      <c r="A317" s="3">
        <v>289</v>
      </c>
      <c r="B317" s="16" t="s">
        <v>9</v>
      </c>
      <c r="C317" s="31"/>
      <c r="D317" s="31"/>
      <c r="E317" s="31"/>
    </row>
    <row r="318" spans="1:5">
      <c r="A318" s="3">
        <v>290</v>
      </c>
      <c r="B318" s="16" t="s">
        <v>10</v>
      </c>
      <c r="C318" s="37"/>
      <c r="D318" s="37"/>
      <c r="E318" s="37"/>
    </row>
    <row r="319" spans="1:5" ht="63" customHeight="1">
      <c r="A319" s="3">
        <v>291</v>
      </c>
      <c r="B319" s="33" t="s">
        <v>162</v>
      </c>
      <c r="C319" s="37">
        <f>C320</f>
        <v>0</v>
      </c>
      <c r="D319" s="37">
        <f>D320</f>
        <v>0</v>
      </c>
      <c r="E319" s="31">
        <v>100</v>
      </c>
    </row>
    <row r="320" spans="1:5" ht="16.5" customHeight="1">
      <c r="A320" s="3">
        <v>292</v>
      </c>
      <c r="B320" s="16" t="s">
        <v>9</v>
      </c>
      <c r="C320" s="37">
        <v>0</v>
      </c>
      <c r="D320" s="37">
        <v>0</v>
      </c>
      <c r="E320" s="31" t="e">
        <f>D313/C313*100</f>
        <v>#DIV/0!</v>
      </c>
    </row>
    <row r="321" spans="1:5" ht="46.5" customHeight="1">
      <c r="A321" s="3">
        <v>291</v>
      </c>
      <c r="B321" s="53" t="s">
        <v>86</v>
      </c>
      <c r="C321" s="53"/>
      <c r="D321" s="53"/>
      <c r="E321" s="53"/>
    </row>
    <row r="322" spans="1:5" ht="55.5" customHeight="1">
      <c r="A322" s="3">
        <v>292</v>
      </c>
      <c r="B322" s="9" t="s">
        <v>87</v>
      </c>
      <c r="C322" s="31"/>
      <c r="D322" s="31"/>
      <c r="E322" s="31"/>
    </row>
    <row r="323" spans="1:5" ht="15.75">
      <c r="A323" s="3">
        <v>293</v>
      </c>
      <c r="B323" s="12" t="s">
        <v>55</v>
      </c>
      <c r="C323" s="31"/>
      <c r="D323" s="31"/>
      <c r="E323" s="31"/>
    </row>
    <row r="324" spans="1:5" ht="15.75">
      <c r="A324" s="3">
        <v>294</v>
      </c>
      <c r="B324" s="12" t="s">
        <v>85</v>
      </c>
      <c r="C324" s="31">
        <f>C328</f>
        <v>0</v>
      </c>
      <c r="D324" s="31">
        <f>D328</f>
        <v>0</v>
      </c>
      <c r="E324" s="31" t="e">
        <f t="shared" ref="E324" si="21">D324/C324*100</f>
        <v>#DIV/0!</v>
      </c>
    </row>
    <row r="325" spans="1:5" ht="15.75">
      <c r="A325" s="3">
        <v>295</v>
      </c>
      <c r="B325" s="12" t="s">
        <v>57</v>
      </c>
      <c r="C325" s="31">
        <f>C330</f>
        <v>0</v>
      </c>
      <c r="D325" s="31">
        <f>D330</f>
        <v>0</v>
      </c>
      <c r="E325" s="31" t="e">
        <f>D325/C325*100</f>
        <v>#DIV/0!</v>
      </c>
    </row>
    <row r="326" spans="1:5" ht="15.75">
      <c r="A326" s="3">
        <v>296</v>
      </c>
      <c r="B326" s="12" t="s">
        <v>58</v>
      </c>
      <c r="C326" s="31"/>
      <c r="D326" s="31"/>
      <c r="E326" s="31"/>
    </row>
    <row r="327" spans="1:5" ht="30">
      <c r="A327" s="3">
        <v>297</v>
      </c>
      <c r="B327" s="17" t="s">
        <v>165</v>
      </c>
      <c r="C327" s="31">
        <f>C328</f>
        <v>0</v>
      </c>
      <c r="D327" s="31">
        <f>D328</f>
        <v>0</v>
      </c>
      <c r="E327" s="31">
        <v>0</v>
      </c>
    </row>
    <row r="328" spans="1:5" ht="15.75">
      <c r="A328" s="3">
        <v>298</v>
      </c>
      <c r="B328" s="12" t="s">
        <v>85</v>
      </c>
      <c r="C328" s="31">
        <v>0</v>
      </c>
      <c r="D328" s="31">
        <v>0</v>
      </c>
      <c r="E328" s="31">
        <v>0</v>
      </c>
    </row>
    <row r="329" spans="1:5" ht="45">
      <c r="A329" s="3">
        <v>299</v>
      </c>
      <c r="B329" s="17" t="s">
        <v>166</v>
      </c>
      <c r="C329" s="31">
        <f>C330</f>
        <v>0</v>
      </c>
      <c r="D329" s="31">
        <f>D330</f>
        <v>0</v>
      </c>
      <c r="E329" s="31">
        <v>0</v>
      </c>
    </row>
    <row r="330" spans="1:5" ht="15.75">
      <c r="A330" s="3">
        <v>300</v>
      </c>
      <c r="B330" s="12" t="s">
        <v>57</v>
      </c>
      <c r="C330" s="31">
        <v>0</v>
      </c>
      <c r="D330" s="31">
        <v>0</v>
      </c>
      <c r="E330" s="31">
        <v>0</v>
      </c>
    </row>
    <row r="331" spans="1:5" ht="47.25">
      <c r="A331" s="3">
        <v>301</v>
      </c>
      <c r="B331" s="9" t="s">
        <v>41</v>
      </c>
      <c r="C331" s="31">
        <f>C336+C338+C340+C342+C344+C346+C349+C351+C356+C359+C361+C365+C367</f>
        <v>512980.90999999992</v>
      </c>
      <c r="D331" s="31">
        <f>D336+D338+D340+D342+D344+D346+D349+D351+D356+D359+D361+D365+D367</f>
        <v>505739.10999999987</v>
      </c>
      <c r="E331" s="31">
        <f>D331/C331*100</f>
        <v>98.588290546718383</v>
      </c>
    </row>
    <row r="332" spans="1:5" ht="15.75">
      <c r="A332" s="3">
        <v>302</v>
      </c>
      <c r="B332" s="12" t="s">
        <v>55</v>
      </c>
      <c r="C332" s="31">
        <f>C362</f>
        <v>1098.1099999999999</v>
      </c>
      <c r="D332" s="31">
        <f>D362</f>
        <v>1098.1099999999999</v>
      </c>
      <c r="E332" s="31">
        <f>D332/C332*100</f>
        <v>100</v>
      </c>
    </row>
    <row r="333" spans="1:5" ht="15.75">
      <c r="A333" s="3">
        <v>303</v>
      </c>
      <c r="B333" s="12" t="s">
        <v>85</v>
      </c>
      <c r="C333" s="31">
        <f>C337+C339+C357+C347+C363</f>
        <v>327380.73</v>
      </c>
      <c r="D333" s="31">
        <f>D337+D339+D357+D347+D363</f>
        <v>320791.83999999997</v>
      </c>
      <c r="E333" s="31">
        <f>D333/C333*100</f>
        <v>97.987392232890429</v>
      </c>
    </row>
    <row r="334" spans="1:5" ht="15.75">
      <c r="A334" s="3">
        <v>304</v>
      </c>
      <c r="B334" s="12" t="s">
        <v>57</v>
      </c>
      <c r="C334" s="31">
        <f>C341+C343+C345+C348+C350+C358+C360+C364+C366+C368</f>
        <v>184502.07</v>
      </c>
      <c r="D334" s="31">
        <f>D341+D343+D345+D348+D350+D358+D360+D364+D366+D368</f>
        <v>183849.16</v>
      </c>
      <c r="E334" s="31">
        <f>D334/C334*100</f>
        <v>99.646123211517363</v>
      </c>
    </row>
    <row r="335" spans="1:5" ht="15.75">
      <c r="A335" s="3">
        <v>305</v>
      </c>
      <c r="B335" s="12" t="s">
        <v>58</v>
      </c>
      <c r="C335" s="31"/>
      <c r="D335" s="31"/>
      <c r="E335" s="31"/>
    </row>
    <row r="336" spans="1:5" ht="165">
      <c r="A336" s="3">
        <v>306</v>
      </c>
      <c r="B336" s="17" t="s">
        <v>164</v>
      </c>
      <c r="C336" s="31">
        <f>C337</f>
        <v>307920.3</v>
      </c>
      <c r="D336" s="31">
        <f>D337</f>
        <v>301331.40999999997</v>
      </c>
      <c r="E336" s="31">
        <f t="shared" ref="E336:E350" si="22">D336/C336*100</f>
        <v>97.860196291053242</v>
      </c>
    </row>
    <row r="337" spans="1:5" ht="15.75">
      <c r="A337" s="3">
        <v>307</v>
      </c>
      <c r="B337" s="12" t="s">
        <v>85</v>
      </c>
      <c r="C337" s="31">
        <v>307920.3</v>
      </c>
      <c r="D337" s="31">
        <v>301331.40999999997</v>
      </c>
      <c r="E337" s="31">
        <f t="shared" si="22"/>
        <v>97.860196291053242</v>
      </c>
    </row>
    <row r="338" spans="1:5" ht="165">
      <c r="A338" s="3">
        <v>308</v>
      </c>
      <c r="B338" s="17" t="s">
        <v>163</v>
      </c>
      <c r="C338" s="31">
        <f>C339</f>
        <v>16818.099999999999</v>
      </c>
      <c r="D338" s="31">
        <f>D339</f>
        <v>16818.099999999999</v>
      </c>
      <c r="E338" s="31">
        <f t="shared" si="22"/>
        <v>100</v>
      </c>
    </row>
    <row r="339" spans="1:5" ht="15.75">
      <c r="A339" s="3">
        <v>309</v>
      </c>
      <c r="B339" s="12" t="s">
        <v>85</v>
      </c>
      <c r="C339" s="31">
        <v>16818.099999999999</v>
      </c>
      <c r="D339" s="31">
        <v>16818.099999999999</v>
      </c>
      <c r="E339" s="31">
        <f t="shared" si="22"/>
        <v>100</v>
      </c>
    </row>
    <row r="340" spans="1:5" ht="45">
      <c r="A340" s="3">
        <v>310</v>
      </c>
      <c r="B340" s="17" t="s">
        <v>167</v>
      </c>
      <c r="C340" s="31">
        <f>C341</f>
        <v>100861.07</v>
      </c>
      <c r="D340" s="31">
        <f>D341</f>
        <v>100237.11</v>
      </c>
      <c r="E340" s="31">
        <f t="shared" si="22"/>
        <v>99.381366864341217</v>
      </c>
    </row>
    <row r="341" spans="1:5" ht="15.75">
      <c r="A341" s="3">
        <v>311</v>
      </c>
      <c r="B341" s="12" t="s">
        <v>57</v>
      </c>
      <c r="C341" s="31">
        <v>100861.07</v>
      </c>
      <c r="D341" s="31">
        <v>100237.11</v>
      </c>
      <c r="E341" s="31">
        <f t="shared" si="22"/>
        <v>99.381366864341217</v>
      </c>
    </row>
    <row r="342" spans="1:5" ht="45">
      <c r="A342" s="3">
        <v>312</v>
      </c>
      <c r="B342" s="17" t="s">
        <v>168</v>
      </c>
      <c r="C342" s="31">
        <f>C343</f>
        <v>165.98</v>
      </c>
      <c r="D342" s="31">
        <f>D343</f>
        <v>165.98</v>
      </c>
      <c r="E342" s="31">
        <f t="shared" si="22"/>
        <v>100</v>
      </c>
    </row>
    <row r="343" spans="1:5" ht="15.75">
      <c r="A343" s="3">
        <v>313</v>
      </c>
      <c r="B343" s="12" t="s">
        <v>57</v>
      </c>
      <c r="C343" s="31">
        <v>165.98</v>
      </c>
      <c r="D343" s="31">
        <v>165.98</v>
      </c>
      <c r="E343" s="31">
        <f t="shared" si="22"/>
        <v>100</v>
      </c>
    </row>
    <row r="344" spans="1:5" ht="45">
      <c r="A344" s="3"/>
      <c r="B344" s="33" t="s">
        <v>169</v>
      </c>
      <c r="C344" s="31">
        <f>C345</f>
        <v>158.75</v>
      </c>
      <c r="D344" s="31">
        <f>D345</f>
        <v>148.85</v>
      </c>
      <c r="E344" s="31">
        <f t="shared" si="22"/>
        <v>93.763779527559052</v>
      </c>
    </row>
    <row r="345" spans="1:5" ht="15.75">
      <c r="A345" s="3"/>
      <c r="B345" s="43" t="s">
        <v>10</v>
      </c>
      <c r="C345" s="31">
        <v>158.75</v>
      </c>
      <c r="D345" s="31">
        <v>148.85</v>
      </c>
      <c r="E345" s="31">
        <f t="shared" si="22"/>
        <v>93.763779527559052</v>
      </c>
    </row>
    <row r="346" spans="1:5" ht="78.75">
      <c r="A346" s="3"/>
      <c r="B346" s="43" t="s">
        <v>170</v>
      </c>
      <c r="C346" s="31">
        <f>C347+C348</f>
        <v>3000</v>
      </c>
      <c r="D346" s="31">
        <f>D347+D348</f>
        <v>3000</v>
      </c>
      <c r="E346" s="31">
        <f t="shared" si="22"/>
        <v>100</v>
      </c>
    </row>
    <row r="347" spans="1:5" ht="15.75">
      <c r="A347" s="3"/>
      <c r="B347" s="12" t="s">
        <v>56</v>
      </c>
      <c r="C347" s="31">
        <v>1500</v>
      </c>
      <c r="D347" s="31">
        <v>1500</v>
      </c>
      <c r="E347" s="31">
        <f t="shared" si="22"/>
        <v>100</v>
      </c>
    </row>
    <row r="348" spans="1:5" ht="15.75">
      <c r="A348" s="3"/>
      <c r="B348" s="12" t="s">
        <v>57</v>
      </c>
      <c r="C348" s="31">
        <v>1500</v>
      </c>
      <c r="D348" s="31">
        <v>1500</v>
      </c>
      <c r="E348" s="31">
        <f t="shared" si="22"/>
        <v>100</v>
      </c>
    </row>
    <row r="349" spans="1:5" ht="30">
      <c r="A349" s="3">
        <v>314</v>
      </c>
      <c r="B349" s="17" t="s">
        <v>171</v>
      </c>
      <c r="C349" s="31">
        <f>C350</f>
        <v>32038.68</v>
      </c>
      <c r="D349" s="31">
        <f>D350</f>
        <v>32038.68</v>
      </c>
      <c r="E349" s="31">
        <f t="shared" si="22"/>
        <v>100</v>
      </c>
    </row>
    <row r="350" spans="1:5" ht="15.75">
      <c r="A350" s="3">
        <v>315</v>
      </c>
      <c r="B350" s="12" t="s">
        <v>57</v>
      </c>
      <c r="C350" s="31">
        <v>32038.68</v>
      </c>
      <c r="D350" s="31">
        <v>32038.68</v>
      </c>
      <c r="E350" s="31">
        <f t="shared" si="22"/>
        <v>100</v>
      </c>
    </row>
    <row r="351" spans="1:5" ht="45">
      <c r="A351" s="3">
        <v>316</v>
      </c>
      <c r="B351" s="18" t="s">
        <v>172</v>
      </c>
      <c r="C351" s="31">
        <f>C352+C353+C354+C355</f>
        <v>0</v>
      </c>
      <c r="D351" s="31">
        <f>D352+D353+D354+D355</f>
        <v>0</v>
      </c>
      <c r="E351" s="31">
        <v>0</v>
      </c>
    </row>
    <row r="352" spans="1:5" ht="15.75">
      <c r="A352" s="3">
        <v>317</v>
      </c>
      <c r="B352" s="23" t="s">
        <v>55</v>
      </c>
      <c r="C352" s="31">
        <v>0</v>
      </c>
      <c r="D352" s="31">
        <v>0</v>
      </c>
      <c r="E352" s="31">
        <v>0</v>
      </c>
    </row>
    <row r="353" spans="1:5" ht="15.75">
      <c r="A353" s="3">
        <v>318</v>
      </c>
      <c r="B353" s="23" t="s">
        <v>56</v>
      </c>
      <c r="C353" s="31">
        <v>0</v>
      </c>
      <c r="D353" s="31">
        <v>0</v>
      </c>
      <c r="E353" s="31">
        <v>0</v>
      </c>
    </row>
    <row r="354" spans="1:5" ht="15.75">
      <c r="A354" s="3">
        <v>319</v>
      </c>
      <c r="B354" s="23" t="s">
        <v>57</v>
      </c>
      <c r="C354" s="31">
        <v>0</v>
      </c>
      <c r="D354" s="31">
        <v>0</v>
      </c>
      <c r="E354" s="31">
        <v>0</v>
      </c>
    </row>
    <row r="355" spans="1:5" ht="15.75">
      <c r="A355" s="3">
        <v>320</v>
      </c>
      <c r="B355" s="23" t="s">
        <v>58</v>
      </c>
      <c r="C355" s="31">
        <v>0</v>
      </c>
      <c r="D355" s="31">
        <v>0</v>
      </c>
      <c r="E355" s="31">
        <v>0</v>
      </c>
    </row>
    <row r="356" spans="1:5" ht="75">
      <c r="A356" s="3"/>
      <c r="B356" s="34" t="s">
        <v>173</v>
      </c>
      <c r="C356" s="31">
        <f>C357+C358</f>
        <v>515.1</v>
      </c>
      <c r="D356" s="31">
        <f>D357+D358</f>
        <v>515.1</v>
      </c>
      <c r="E356" s="31">
        <f>D356/C356*100</f>
        <v>100</v>
      </c>
    </row>
    <row r="357" spans="1:5" ht="15.75">
      <c r="A357" s="3"/>
      <c r="B357" s="23" t="s">
        <v>56</v>
      </c>
      <c r="C357" s="31">
        <v>309</v>
      </c>
      <c r="D357" s="31">
        <v>309</v>
      </c>
      <c r="E357" s="31">
        <f>D357/C357*100</f>
        <v>100</v>
      </c>
    </row>
    <row r="358" spans="1:5" ht="15.75">
      <c r="A358" s="3"/>
      <c r="B358" s="23" t="s">
        <v>57</v>
      </c>
      <c r="C358" s="31">
        <v>206.1</v>
      </c>
      <c r="D358" s="31">
        <v>206.1</v>
      </c>
      <c r="E358" s="31">
        <f t="shared" ref="E358:E368" si="23">D358/C358*100</f>
        <v>100</v>
      </c>
    </row>
    <row r="359" spans="1:5" ht="45">
      <c r="A359" s="3"/>
      <c r="B359" s="34" t="s">
        <v>174</v>
      </c>
      <c r="C359" s="31">
        <f>C360</f>
        <v>48944.49</v>
      </c>
      <c r="D359" s="31">
        <f>D360</f>
        <v>48931.13</v>
      </c>
      <c r="E359" s="31">
        <f t="shared" si="23"/>
        <v>99.972703771149725</v>
      </c>
    </row>
    <row r="360" spans="1:5" ht="15.75">
      <c r="A360" s="3"/>
      <c r="B360" s="23" t="s">
        <v>57</v>
      </c>
      <c r="C360" s="31">
        <v>48944.49</v>
      </c>
      <c r="D360" s="31">
        <v>48931.13</v>
      </c>
      <c r="E360" s="31">
        <f t="shared" si="23"/>
        <v>99.972703771149725</v>
      </c>
    </row>
    <row r="361" spans="1:5" ht="60">
      <c r="A361" s="3"/>
      <c r="B361" s="34" t="s">
        <v>175</v>
      </c>
      <c r="C361" s="31">
        <f>C362+C363+C364</f>
        <v>2231.44</v>
      </c>
      <c r="D361" s="31">
        <f>D362+D363+D364</f>
        <v>2231.44</v>
      </c>
      <c r="E361" s="31">
        <f t="shared" si="23"/>
        <v>100</v>
      </c>
    </row>
    <row r="362" spans="1:5" ht="15.75">
      <c r="A362" s="3"/>
      <c r="B362" s="23" t="s">
        <v>55</v>
      </c>
      <c r="C362" s="31">
        <v>1098.1099999999999</v>
      </c>
      <c r="D362" s="31">
        <v>1098.1099999999999</v>
      </c>
      <c r="E362" s="31">
        <f t="shared" si="23"/>
        <v>100</v>
      </c>
    </row>
    <row r="363" spans="1:5" ht="15.75">
      <c r="A363" s="3"/>
      <c r="B363" s="23" t="s">
        <v>56</v>
      </c>
      <c r="C363" s="31">
        <v>833.33</v>
      </c>
      <c r="D363" s="31">
        <v>833.33</v>
      </c>
      <c r="E363" s="31">
        <f t="shared" si="23"/>
        <v>100</v>
      </c>
    </row>
    <row r="364" spans="1:5" ht="15.75">
      <c r="A364" s="3"/>
      <c r="B364" s="23" t="s">
        <v>57</v>
      </c>
      <c r="C364" s="31">
        <v>300</v>
      </c>
      <c r="D364" s="31">
        <v>300</v>
      </c>
      <c r="E364" s="31">
        <f t="shared" si="23"/>
        <v>100</v>
      </c>
    </row>
    <row r="365" spans="1:5" ht="45">
      <c r="A365" s="3"/>
      <c r="B365" s="34" t="s">
        <v>253</v>
      </c>
      <c r="C365" s="31">
        <f>C366</f>
        <v>165</v>
      </c>
      <c r="D365" s="31">
        <f>D366</f>
        <v>165</v>
      </c>
      <c r="E365" s="31">
        <f t="shared" si="23"/>
        <v>100</v>
      </c>
    </row>
    <row r="366" spans="1:5" ht="15.75">
      <c r="A366" s="3"/>
      <c r="B366" s="23" t="s">
        <v>57</v>
      </c>
      <c r="C366" s="31">
        <v>165</v>
      </c>
      <c r="D366" s="31">
        <v>165</v>
      </c>
      <c r="E366" s="31">
        <f t="shared" si="23"/>
        <v>100</v>
      </c>
    </row>
    <row r="367" spans="1:5" ht="78.75">
      <c r="A367" s="3"/>
      <c r="B367" s="44" t="s">
        <v>133</v>
      </c>
      <c r="C367" s="37">
        <f>C368</f>
        <v>162</v>
      </c>
      <c r="D367" s="37">
        <f>D368</f>
        <v>156.31</v>
      </c>
      <c r="E367" s="37">
        <f t="shared" si="23"/>
        <v>96.487654320987659</v>
      </c>
    </row>
    <row r="368" spans="1:5" ht="15.75">
      <c r="A368" s="3"/>
      <c r="B368" s="45" t="s">
        <v>10</v>
      </c>
      <c r="C368" s="37">
        <v>162</v>
      </c>
      <c r="D368" s="37">
        <v>156.31</v>
      </c>
      <c r="E368" s="37">
        <f t="shared" si="23"/>
        <v>96.487654320987659</v>
      </c>
    </row>
    <row r="369" spans="1:5" ht="47.25">
      <c r="A369" s="3">
        <v>321</v>
      </c>
      <c r="B369" s="9" t="s">
        <v>38</v>
      </c>
      <c r="C369" s="31">
        <f>C374+C379+C386+C391+C384</f>
        <v>66090.95</v>
      </c>
      <c r="D369" s="31">
        <f>D374+D379+D386+D391</f>
        <v>36535.866999999998</v>
      </c>
      <c r="E369" s="31">
        <f t="shared" ref="E369:E371" si="24">D369/C369*100</f>
        <v>55.281195080415699</v>
      </c>
    </row>
    <row r="370" spans="1:5" ht="15.75">
      <c r="A370" s="3">
        <v>322</v>
      </c>
      <c r="B370" s="23" t="s">
        <v>55</v>
      </c>
      <c r="C370" s="31"/>
      <c r="D370" s="31"/>
      <c r="E370" s="31"/>
    </row>
    <row r="371" spans="1:5" ht="15.75">
      <c r="A371" s="3">
        <v>323</v>
      </c>
      <c r="B371" s="23" t="s">
        <v>56</v>
      </c>
      <c r="C371" s="31">
        <f>C381</f>
        <v>1887.6</v>
      </c>
      <c r="D371" s="31">
        <f>D381</f>
        <v>1887.6</v>
      </c>
      <c r="E371" s="31">
        <f t="shared" si="24"/>
        <v>100</v>
      </c>
    </row>
    <row r="372" spans="1:5" ht="15.75">
      <c r="A372" s="3">
        <v>324</v>
      </c>
      <c r="B372" s="23" t="s">
        <v>57</v>
      </c>
      <c r="C372" s="31">
        <f>C377+C389+C385</f>
        <v>64203.35</v>
      </c>
      <c r="D372" s="31">
        <f>D377+D389+D385</f>
        <v>35119.866999999998</v>
      </c>
      <c r="E372" s="31">
        <f>D372/C372*100</f>
        <v>54.700988344066161</v>
      </c>
    </row>
    <row r="373" spans="1:5" ht="15.75">
      <c r="A373" s="3">
        <v>325</v>
      </c>
      <c r="B373" s="23" t="s">
        <v>58</v>
      </c>
      <c r="C373" s="31"/>
      <c r="D373" s="31"/>
      <c r="E373" s="31"/>
    </row>
    <row r="374" spans="1:5" ht="30">
      <c r="A374" s="3">
        <v>326</v>
      </c>
      <c r="B374" s="17" t="s">
        <v>176</v>
      </c>
      <c r="C374" s="31">
        <f>C377</f>
        <v>61818.15</v>
      </c>
      <c r="D374" s="31">
        <f>D377</f>
        <v>32780</v>
      </c>
      <c r="E374" s="31">
        <f>D374/C374*100</f>
        <v>53.026497881285671</v>
      </c>
    </row>
    <row r="375" spans="1:5" ht="15.75">
      <c r="A375" s="3">
        <v>327</v>
      </c>
      <c r="B375" s="23" t="s">
        <v>55</v>
      </c>
      <c r="C375" s="31"/>
      <c r="D375" s="31"/>
      <c r="E375" s="31"/>
    </row>
    <row r="376" spans="1:5" ht="15.75">
      <c r="A376" s="3">
        <v>328</v>
      </c>
      <c r="B376" s="23" t="s">
        <v>56</v>
      </c>
      <c r="C376" s="31"/>
      <c r="D376" s="31"/>
      <c r="E376" s="31"/>
    </row>
    <row r="377" spans="1:5" ht="15.75">
      <c r="A377" s="3">
        <v>329</v>
      </c>
      <c r="B377" s="23" t="s">
        <v>57</v>
      </c>
      <c r="C377" s="31">
        <v>61818.15</v>
      </c>
      <c r="D377" s="31">
        <v>32780</v>
      </c>
      <c r="E377" s="31">
        <f>D377/C377*100</f>
        <v>53.026497881285671</v>
      </c>
    </row>
    <row r="378" spans="1:5" ht="15.75">
      <c r="A378" s="3">
        <v>330</v>
      </c>
      <c r="B378" s="23" t="s">
        <v>58</v>
      </c>
      <c r="C378" s="31"/>
      <c r="D378" s="31"/>
      <c r="E378" s="31"/>
    </row>
    <row r="379" spans="1:5" ht="135">
      <c r="A379" s="3">
        <v>331</v>
      </c>
      <c r="B379" s="17" t="s">
        <v>177</v>
      </c>
      <c r="C379" s="31">
        <f>C380+C381+C382+C383</f>
        <v>1887.6</v>
      </c>
      <c r="D379" s="31">
        <f>D380+D381+D382+D383</f>
        <v>1887.6</v>
      </c>
      <c r="E379" s="31">
        <f>D379/C379*100</f>
        <v>100</v>
      </c>
    </row>
    <row r="380" spans="1:5" ht="15.75">
      <c r="A380" s="3">
        <v>332</v>
      </c>
      <c r="B380" s="23" t="s">
        <v>55</v>
      </c>
      <c r="C380" s="31"/>
      <c r="D380" s="31"/>
      <c r="E380" s="31"/>
    </row>
    <row r="381" spans="1:5" ht="15.75">
      <c r="A381" s="3">
        <v>333</v>
      </c>
      <c r="B381" s="23" t="s">
        <v>56</v>
      </c>
      <c r="C381" s="31">
        <v>1887.6</v>
      </c>
      <c r="D381" s="31">
        <v>1887.6</v>
      </c>
      <c r="E381" s="31">
        <f>D381/C381*100</f>
        <v>100</v>
      </c>
    </row>
    <row r="382" spans="1:5" ht="15.75">
      <c r="A382" s="3">
        <v>334</v>
      </c>
      <c r="B382" s="23" t="s">
        <v>57</v>
      </c>
      <c r="C382" s="31"/>
      <c r="D382" s="31"/>
      <c r="E382" s="31"/>
    </row>
    <row r="383" spans="1:5" ht="15.75">
      <c r="A383" s="3">
        <v>335</v>
      </c>
      <c r="B383" s="23" t="s">
        <v>58</v>
      </c>
      <c r="C383" s="31"/>
      <c r="D383" s="31"/>
      <c r="E383" s="31"/>
    </row>
    <row r="384" spans="1:5" ht="31.5" customHeight="1">
      <c r="A384" s="3"/>
      <c r="B384" s="43" t="s">
        <v>178</v>
      </c>
      <c r="C384" s="31">
        <f>C385</f>
        <v>472</v>
      </c>
      <c r="D384" s="31">
        <f>D385</f>
        <v>471.6</v>
      </c>
      <c r="E384" s="31">
        <f>D384/C384*100</f>
        <v>99.915254237288138</v>
      </c>
    </row>
    <row r="385" spans="1:5" ht="15.75">
      <c r="A385" s="3"/>
      <c r="B385" s="23" t="s">
        <v>57</v>
      </c>
      <c r="C385" s="31">
        <v>472</v>
      </c>
      <c r="D385" s="31">
        <v>471.6</v>
      </c>
      <c r="E385" s="31">
        <f>D385/C385*100</f>
        <v>99.915254237288138</v>
      </c>
    </row>
    <row r="386" spans="1:5" ht="60">
      <c r="A386" s="3">
        <v>336</v>
      </c>
      <c r="B386" s="17" t="s">
        <v>179</v>
      </c>
      <c r="C386" s="31">
        <f>C387+C388+C389+C390</f>
        <v>1913.2</v>
      </c>
      <c r="D386" s="31">
        <f>D387+D388+D389+D390</f>
        <v>1868.2670000000001</v>
      </c>
      <c r="E386" s="31">
        <f>D386/C386*100</f>
        <v>97.651421701860755</v>
      </c>
    </row>
    <row r="387" spans="1:5" ht="15.75">
      <c r="A387" s="3">
        <v>337</v>
      </c>
      <c r="B387" s="23" t="s">
        <v>55</v>
      </c>
      <c r="C387" s="31"/>
      <c r="D387" s="31"/>
      <c r="E387" s="31"/>
    </row>
    <row r="388" spans="1:5" ht="15.75">
      <c r="A388" s="3">
        <v>338</v>
      </c>
      <c r="B388" s="23" t="s">
        <v>56</v>
      </c>
      <c r="C388" s="31"/>
      <c r="D388" s="31"/>
      <c r="E388" s="31"/>
    </row>
    <row r="389" spans="1:5" ht="15.75">
      <c r="A389" s="3">
        <v>339</v>
      </c>
      <c r="B389" s="23" t="s">
        <v>57</v>
      </c>
      <c r="C389" s="31">
        <v>1913.2</v>
      </c>
      <c r="D389" s="31">
        <v>1868.2670000000001</v>
      </c>
      <c r="E389" s="31">
        <f>D389/C389*100</f>
        <v>97.651421701860755</v>
      </c>
    </row>
    <row r="390" spans="1:5" ht="15.75">
      <c r="A390" s="3">
        <v>340</v>
      </c>
      <c r="B390" s="23" t="s">
        <v>58</v>
      </c>
      <c r="C390" s="31"/>
      <c r="D390" s="31"/>
      <c r="E390" s="31"/>
    </row>
    <row r="391" spans="1:5" ht="75">
      <c r="A391" s="3">
        <v>341</v>
      </c>
      <c r="B391" s="17" t="s">
        <v>180</v>
      </c>
      <c r="C391" s="31"/>
      <c r="D391" s="31"/>
      <c r="E391" s="31"/>
    </row>
    <row r="392" spans="1:5" ht="15.75">
      <c r="A392" s="3">
        <v>342</v>
      </c>
      <c r="B392" s="23" t="s">
        <v>55</v>
      </c>
      <c r="C392" s="31"/>
      <c r="D392" s="31"/>
      <c r="E392" s="31"/>
    </row>
    <row r="393" spans="1:5" ht="15.75">
      <c r="A393" s="3">
        <v>343</v>
      </c>
      <c r="B393" s="23" t="s">
        <v>56</v>
      </c>
      <c r="C393" s="31"/>
      <c r="D393" s="31"/>
      <c r="E393" s="31"/>
    </row>
    <row r="394" spans="1:5" ht="15.75">
      <c r="A394" s="3">
        <v>344</v>
      </c>
      <c r="B394" s="23" t="s">
        <v>57</v>
      </c>
      <c r="C394" s="31"/>
      <c r="D394" s="31"/>
      <c r="E394" s="31"/>
    </row>
    <row r="395" spans="1:5" ht="15.75">
      <c r="A395" s="3">
        <v>345</v>
      </c>
      <c r="B395" s="23" t="s">
        <v>58</v>
      </c>
      <c r="C395" s="31"/>
      <c r="D395" s="31"/>
      <c r="E395" s="31"/>
    </row>
    <row r="396" spans="1:5" ht="27" customHeight="1">
      <c r="A396" s="3">
        <v>346</v>
      </c>
      <c r="B396" s="53" t="s">
        <v>88</v>
      </c>
      <c r="C396" s="53"/>
      <c r="D396" s="53"/>
      <c r="E396" s="53"/>
    </row>
    <row r="397" spans="1:5" ht="42.75">
      <c r="A397" s="3">
        <v>347</v>
      </c>
      <c r="B397" s="10" t="s">
        <v>41</v>
      </c>
      <c r="C397" s="31">
        <f>C402+C407+C409</f>
        <v>189.75</v>
      </c>
      <c r="D397" s="31">
        <f>D402+D407+D409</f>
        <v>189.75</v>
      </c>
      <c r="E397" s="31">
        <f>D397/C397*100</f>
        <v>100</v>
      </c>
    </row>
    <row r="398" spans="1:5">
      <c r="A398" s="3">
        <v>348</v>
      </c>
      <c r="B398" s="16" t="s">
        <v>8</v>
      </c>
      <c r="C398" s="31"/>
      <c r="D398" s="31"/>
      <c r="E398" s="31"/>
    </row>
    <row r="399" spans="1:5">
      <c r="A399" s="3">
        <v>349</v>
      </c>
      <c r="B399" s="16" t="s">
        <v>9</v>
      </c>
      <c r="C399" s="31"/>
      <c r="D399" s="31"/>
      <c r="E399" s="31"/>
    </row>
    <row r="400" spans="1:5">
      <c r="A400" s="3">
        <v>350</v>
      </c>
      <c r="B400" s="16" t="s">
        <v>10</v>
      </c>
      <c r="C400" s="31">
        <f>C405</f>
        <v>189.75</v>
      </c>
      <c r="D400" s="31">
        <f>D405</f>
        <v>189.75</v>
      </c>
      <c r="E400" s="31">
        <f>D400/C400*100</f>
        <v>100</v>
      </c>
    </row>
    <row r="401" spans="1:5">
      <c r="A401" s="3">
        <v>351</v>
      </c>
      <c r="B401" s="16" t="s">
        <v>11</v>
      </c>
      <c r="C401" s="31"/>
      <c r="D401" s="31"/>
      <c r="E401" s="31"/>
    </row>
    <row r="402" spans="1:5" ht="45">
      <c r="A402" s="3">
        <v>352</v>
      </c>
      <c r="B402" s="22" t="s">
        <v>181</v>
      </c>
      <c r="C402" s="31">
        <f>C403+C404+C405+C406</f>
        <v>189.75</v>
      </c>
      <c r="D402" s="31">
        <f>D403+D404+D405+D406</f>
        <v>189.75</v>
      </c>
      <c r="E402" s="31">
        <f>D402/C402*100</f>
        <v>100</v>
      </c>
    </row>
    <row r="403" spans="1:5">
      <c r="A403" s="3">
        <v>353</v>
      </c>
      <c r="B403" s="16" t="s">
        <v>8</v>
      </c>
      <c r="C403" s="31"/>
      <c r="D403" s="31"/>
      <c r="E403" s="31"/>
    </row>
    <row r="404" spans="1:5">
      <c r="A404" s="3">
        <v>354</v>
      </c>
      <c r="B404" s="16" t="s">
        <v>9</v>
      </c>
      <c r="C404" s="31"/>
      <c r="D404" s="31"/>
      <c r="E404" s="31"/>
    </row>
    <row r="405" spans="1:5">
      <c r="A405" s="3">
        <v>355</v>
      </c>
      <c r="B405" s="16" t="s">
        <v>10</v>
      </c>
      <c r="C405" s="31">
        <v>189.75</v>
      </c>
      <c r="D405" s="31">
        <v>189.75</v>
      </c>
      <c r="E405" s="31">
        <f>D405/C405*100</f>
        <v>100</v>
      </c>
    </row>
    <row r="406" spans="1:5">
      <c r="A406" s="3">
        <v>356</v>
      </c>
      <c r="B406" s="16" t="s">
        <v>11</v>
      </c>
      <c r="C406" s="31"/>
      <c r="D406" s="31"/>
      <c r="E406" s="31"/>
    </row>
    <row r="407" spans="1:5" ht="45">
      <c r="A407" s="3">
        <v>357</v>
      </c>
      <c r="B407" s="17" t="s">
        <v>182</v>
      </c>
      <c r="C407" s="31"/>
      <c r="D407" s="31"/>
      <c r="E407" s="31"/>
    </row>
    <row r="408" spans="1:5">
      <c r="A408" s="3">
        <v>358</v>
      </c>
      <c r="B408" s="16" t="s">
        <v>10</v>
      </c>
      <c r="C408" s="31"/>
      <c r="D408" s="31"/>
      <c r="E408" s="31"/>
    </row>
    <row r="409" spans="1:5" ht="60">
      <c r="A409" s="3">
        <v>359</v>
      </c>
      <c r="B409" s="17" t="s">
        <v>183</v>
      </c>
      <c r="C409" s="31"/>
      <c r="D409" s="31"/>
      <c r="E409" s="31"/>
    </row>
    <row r="410" spans="1:5">
      <c r="A410" s="3">
        <v>360</v>
      </c>
      <c r="B410" s="16" t="s">
        <v>8</v>
      </c>
      <c r="C410" s="31"/>
      <c r="D410" s="31"/>
      <c r="E410" s="31"/>
    </row>
    <row r="411" spans="1:5">
      <c r="A411" s="3">
        <v>361</v>
      </c>
      <c r="B411" s="16" t="s">
        <v>9</v>
      </c>
      <c r="C411" s="31"/>
      <c r="D411" s="31"/>
      <c r="E411" s="31"/>
    </row>
    <row r="412" spans="1:5" ht="46.5" customHeight="1">
      <c r="A412" s="3">
        <v>362</v>
      </c>
      <c r="B412" s="53" t="s">
        <v>89</v>
      </c>
      <c r="C412" s="53"/>
      <c r="D412" s="53"/>
      <c r="E412" s="53"/>
    </row>
    <row r="413" spans="1:5" ht="37.5" customHeight="1">
      <c r="A413" s="3">
        <v>363</v>
      </c>
      <c r="B413" s="53" t="s">
        <v>90</v>
      </c>
      <c r="C413" s="53"/>
      <c r="D413" s="53"/>
      <c r="E413" s="53"/>
    </row>
    <row r="414" spans="1:5" ht="42.75">
      <c r="A414" s="3">
        <v>364</v>
      </c>
      <c r="B414" s="10" t="s">
        <v>91</v>
      </c>
      <c r="C414" s="31">
        <f>C419</f>
        <v>2572.87</v>
      </c>
      <c r="D414" s="31">
        <f>D419</f>
        <v>2572.4899999999998</v>
      </c>
      <c r="E414" s="31">
        <f>D414/C414*100</f>
        <v>99.985230501346749</v>
      </c>
    </row>
    <row r="415" spans="1:5">
      <c r="A415" s="3">
        <v>365</v>
      </c>
      <c r="B415" s="16" t="s">
        <v>8</v>
      </c>
      <c r="C415" s="31"/>
      <c r="D415" s="31"/>
      <c r="E415" s="31"/>
    </row>
    <row r="416" spans="1:5">
      <c r="A416" s="3">
        <v>366</v>
      </c>
      <c r="B416" s="16" t="s">
        <v>9</v>
      </c>
      <c r="C416" s="31"/>
      <c r="D416" s="31"/>
      <c r="E416" s="31"/>
    </row>
    <row r="417" spans="1:5">
      <c r="A417" s="3">
        <v>367</v>
      </c>
      <c r="B417" s="16" t="s">
        <v>10</v>
      </c>
      <c r="C417" s="31">
        <f>C420</f>
        <v>2572.87</v>
      </c>
      <c r="D417" s="31">
        <f>D420</f>
        <v>2572.4899999999998</v>
      </c>
      <c r="E417" s="31">
        <f>D417/C417*100</f>
        <v>99.985230501346749</v>
      </c>
    </row>
    <row r="418" spans="1:5">
      <c r="A418" s="3">
        <v>368</v>
      </c>
      <c r="B418" s="16" t="s">
        <v>11</v>
      </c>
      <c r="C418" s="31"/>
      <c r="D418" s="31"/>
      <c r="E418" s="31"/>
    </row>
    <row r="419" spans="1:5" ht="30">
      <c r="A419" s="3">
        <v>369</v>
      </c>
      <c r="B419" s="25" t="s">
        <v>184</v>
      </c>
      <c r="C419" s="31">
        <f>C420</f>
        <v>2572.87</v>
      </c>
      <c r="D419" s="31">
        <f>D420</f>
        <v>2572.4899999999998</v>
      </c>
      <c r="E419" s="31">
        <f>D419/C419*100</f>
        <v>99.985230501346749</v>
      </c>
    </row>
    <row r="420" spans="1:5" ht="15.75">
      <c r="A420" s="3">
        <v>370</v>
      </c>
      <c r="B420" s="24" t="s">
        <v>20</v>
      </c>
      <c r="C420" s="31">
        <v>2572.87</v>
      </c>
      <c r="D420" s="31">
        <v>2572.4899999999998</v>
      </c>
      <c r="E420" s="31">
        <f>D420/C420*100</f>
        <v>99.985230501346749</v>
      </c>
    </row>
    <row r="421" spans="1:5" ht="27.75" customHeight="1">
      <c r="A421" s="3">
        <v>371</v>
      </c>
      <c r="B421" s="53" t="s">
        <v>92</v>
      </c>
      <c r="C421" s="53"/>
      <c r="D421" s="53"/>
      <c r="E421" s="53"/>
    </row>
    <row r="422" spans="1:5" ht="42.75">
      <c r="A422" s="3">
        <v>372</v>
      </c>
      <c r="B422" s="10" t="s">
        <v>91</v>
      </c>
      <c r="C422" s="31">
        <f>C427+C430</f>
        <v>0</v>
      </c>
      <c r="D422" s="31">
        <f>D427+D430</f>
        <v>0</v>
      </c>
      <c r="E422" s="31">
        <v>0</v>
      </c>
    </row>
    <row r="423" spans="1:5">
      <c r="A423" s="3">
        <v>373</v>
      </c>
      <c r="B423" s="16" t="s">
        <v>8</v>
      </c>
      <c r="C423" s="31"/>
      <c r="D423" s="31"/>
      <c r="E423" s="31"/>
    </row>
    <row r="424" spans="1:5">
      <c r="A424" s="3">
        <v>374</v>
      </c>
      <c r="B424" s="16" t="s">
        <v>9</v>
      </c>
      <c r="C424" s="31"/>
      <c r="D424" s="31"/>
      <c r="E424" s="31"/>
    </row>
    <row r="425" spans="1:5">
      <c r="A425" s="3">
        <v>375</v>
      </c>
      <c r="B425" s="16" t="s">
        <v>10</v>
      </c>
      <c r="C425" s="31">
        <f>C428+C431</f>
        <v>0</v>
      </c>
      <c r="D425" s="31">
        <f>D428+D431</f>
        <v>0</v>
      </c>
      <c r="E425" s="31">
        <v>0</v>
      </c>
    </row>
    <row r="426" spans="1:5">
      <c r="A426" s="3">
        <v>376</v>
      </c>
      <c r="B426" s="16" t="s">
        <v>11</v>
      </c>
      <c r="C426" s="31"/>
      <c r="D426" s="31"/>
      <c r="E426" s="31"/>
    </row>
    <row r="427" spans="1:5" ht="60">
      <c r="A427" s="3">
        <v>377</v>
      </c>
      <c r="B427" s="25" t="s">
        <v>185</v>
      </c>
      <c r="C427" s="31">
        <f>C428</f>
        <v>0</v>
      </c>
      <c r="D427" s="31">
        <f>D428</f>
        <v>0</v>
      </c>
      <c r="E427" s="31">
        <v>0</v>
      </c>
    </row>
    <row r="428" spans="1:5">
      <c r="A428" s="3">
        <v>378</v>
      </c>
      <c r="B428" s="16" t="s">
        <v>10</v>
      </c>
      <c r="C428" s="31">
        <v>0</v>
      </c>
      <c r="D428" s="31">
        <v>0</v>
      </c>
      <c r="E428" s="31">
        <v>0</v>
      </c>
    </row>
    <row r="429" spans="1:5">
      <c r="A429" s="3">
        <v>379</v>
      </c>
      <c r="B429" s="53" t="s">
        <v>93</v>
      </c>
      <c r="C429" s="53"/>
      <c r="D429" s="53"/>
      <c r="E429" s="53"/>
    </row>
    <row r="430" spans="1:5" ht="45">
      <c r="A430" s="3">
        <v>380</v>
      </c>
      <c r="B430" s="25" t="s">
        <v>186</v>
      </c>
      <c r="C430" s="31">
        <v>0</v>
      </c>
      <c r="D430" s="31">
        <v>0</v>
      </c>
      <c r="E430" s="31">
        <v>0</v>
      </c>
    </row>
    <row r="431" spans="1:5">
      <c r="A431" s="3">
        <v>381</v>
      </c>
      <c r="B431" s="16" t="s">
        <v>10</v>
      </c>
      <c r="C431" s="31">
        <v>0</v>
      </c>
      <c r="D431" s="31">
        <v>0</v>
      </c>
      <c r="E431" s="31">
        <v>0</v>
      </c>
    </row>
    <row r="432" spans="1:5" ht="28.5" customHeight="1">
      <c r="A432" s="3">
        <v>382</v>
      </c>
      <c r="B432" s="53" t="s">
        <v>94</v>
      </c>
      <c r="C432" s="53"/>
      <c r="D432" s="53"/>
      <c r="E432" s="53"/>
    </row>
    <row r="433" spans="1:5" ht="42.75">
      <c r="A433" s="3">
        <v>383</v>
      </c>
      <c r="B433" s="10" t="s">
        <v>91</v>
      </c>
      <c r="C433" s="31">
        <f>C438+C440+C442</f>
        <v>0</v>
      </c>
      <c r="D433" s="31">
        <f>D438+D440+D442</f>
        <v>0</v>
      </c>
      <c r="E433" s="31" t="e">
        <f>D433/C433*100</f>
        <v>#DIV/0!</v>
      </c>
    </row>
    <row r="434" spans="1:5">
      <c r="A434" s="3">
        <v>384</v>
      </c>
      <c r="B434" s="16" t="s">
        <v>8</v>
      </c>
      <c r="C434" s="31"/>
      <c r="D434" s="31"/>
      <c r="E434" s="31"/>
    </row>
    <row r="435" spans="1:5">
      <c r="A435" s="3">
        <v>385</v>
      </c>
      <c r="B435" s="16" t="s">
        <v>9</v>
      </c>
      <c r="C435" s="31"/>
      <c r="D435" s="31"/>
      <c r="E435" s="31"/>
    </row>
    <row r="436" spans="1:5">
      <c r="A436" s="3">
        <v>386</v>
      </c>
      <c r="B436" s="16" t="s">
        <v>10</v>
      </c>
      <c r="C436" s="31">
        <f>C441+C443</f>
        <v>0</v>
      </c>
      <c r="D436" s="31">
        <f>D441+D443</f>
        <v>0</v>
      </c>
      <c r="E436" s="31" t="e">
        <f t="shared" ref="E436:E441" si="25">D436/C436*100</f>
        <v>#DIV/0!</v>
      </c>
    </row>
    <row r="437" spans="1:5">
      <c r="A437" s="3">
        <v>387</v>
      </c>
      <c r="B437" s="16" t="s">
        <v>11</v>
      </c>
      <c r="C437" s="31">
        <f>C439</f>
        <v>0</v>
      </c>
      <c r="D437" s="31">
        <f>D439</f>
        <v>0</v>
      </c>
      <c r="E437" s="31" t="e">
        <f t="shared" si="25"/>
        <v>#DIV/0!</v>
      </c>
    </row>
    <row r="438" spans="1:5" ht="45">
      <c r="A438" s="3">
        <v>388</v>
      </c>
      <c r="B438" s="26" t="s">
        <v>187</v>
      </c>
      <c r="C438" s="31">
        <f>C439</f>
        <v>0</v>
      </c>
      <c r="D438" s="31">
        <v>0</v>
      </c>
      <c r="E438" s="31" t="e">
        <f t="shared" si="25"/>
        <v>#DIV/0!</v>
      </c>
    </row>
    <row r="439" spans="1:5">
      <c r="A439" s="3">
        <v>389</v>
      </c>
      <c r="B439" s="35" t="s">
        <v>11</v>
      </c>
      <c r="C439" s="42">
        <v>0</v>
      </c>
      <c r="D439" s="42">
        <v>0</v>
      </c>
      <c r="E439" s="42" t="e">
        <f t="shared" si="25"/>
        <v>#DIV/0!</v>
      </c>
    </row>
    <row r="440" spans="1:5" ht="30">
      <c r="A440" s="3">
        <v>390</v>
      </c>
      <c r="B440" s="16" t="s">
        <v>188</v>
      </c>
      <c r="C440" s="31">
        <f>C441</f>
        <v>0</v>
      </c>
      <c r="D440" s="31">
        <f>D441</f>
        <v>0</v>
      </c>
      <c r="E440" s="31" t="e">
        <f t="shared" si="25"/>
        <v>#DIV/0!</v>
      </c>
    </row>
    <row r="441" spans="1:5">
      <c r="A441" s="3">
        <v>391</v>
      </c>
      <c r="B441" s="16" t="s">
        <v>10</v>
      </c>
      <c r="C441" s="31">
        <v>0</v>
      </c>
      <c r="D441" s="31">
        <v>0</v>
      </c>
      <c r="E441" s="31" t="e">
        <f t="shared" si="25"/>
        <v>#DIV/0!</v>
      </c>
    </row>
    <row r="442" spans="1:5" ht="45">
      <c r="A442" s="3">
        <v>392</v>
      </c>
      <c r="B442" s="16" t="s">
        <v>189</v>
      </c>
      <c r="C442" s="31">
        <f>C443</f>
        <v>0</v>
      </c>
      <c r="D442" s="31">
        <f>D443</f>
        <v>0</v>
      </c>
      <c r="E442" s="31">
        <v>0</v>
      </c>
    </row>
    <row r="443" spans="1:5">
      <c r="A443" s="3">
        <v>393</v>
      </c>
      <c r="B443" s="16" t="s">
        <v>10</v>
      </c>
      <c r="C443" s="31">
        <v>0</v>
      </c>
      <c r="D443" s="31">
        <v>0</v>
      </c>
      <c r="E443" s="31">
        <v>0</v>
      </c>
    </row>
    <row r="444" spans="1:5" ht="42.75">
      <c r="A444" s="3"/>
      <c r="B444" s="10" t="s">
        <v>130</v>
      </c>
      <c r="C444" s="31">
        <f>C449+C451</f>
        <v>0</v>
      </c>
      <c r="D444" s="31">
        <f>D449+D451</f>
        <v>0</v>
      </c>
      <c r="E444" s="31" t="e">
        <f>D444/C444*100</f>
        <v>#DIV/0!</v>
      </c>
    </row>
    <row r="445" spans="1:5">
      <c r="A445" s="3"/>
      <c r="B445" s="16" t="s">
        <v>8</v>
      </c>
      <c r="C445" s="31">
        <f>C450</f>
        <v>0</v>
      </c>
      <c r="D445" s="31">
        <f>D450</f>
        <v>0</v>
      </c>
      <c r="E445" s="31" t="e">
        <f>D445/C445*100</f>
        <v>#DIV/0!</v>
      </c>
    </row>
    <row r="446" spans="1:5">
      <c r="A446" s="3"/>
      <c r="B446" s="16" t="s">
        <v>9</v>
      </c>
      <c r="C446" s="31">
        <f>C452</f>
        <v>0</v>
      </c>
      <c r="D446" s="31">
        <f>D452</f>
        <v>0</v>
      </c>
      <c r="E446" s="31" t="e">
        <f>D446/C446*100</f>
        <v>#DIV/0!</v>
      </c>
    </row>
    <row r="447" spans="1:5">
      <c r="A447" s="3"/>
      <c r="B447" s="16" t="s">
        <v>10</v>
      </c>
      <c r="C447" s="31"/>
      <c r="D447" s="31"/>
      <c r="E447" s="31"/>
    </row>
    <row r="448" spans="1:5">
      <c r="A448" s="3"/>
      <c r="B448" s="16" t="s">
        <v>11</v>
      </c>
      <c r="C448" s="31"/>
      <c r="D448" s="31"/>
      <c r="E448" s="31"/>
    </row>
    <row r="449" spans="1:5" ht="105">
      <c r="A449" s="3"/>
      <c r="B449" s="35" t="s">
        <v>190</v>
      </c>
      <c r="C449" s="31">
        <f>C450</f>
        <v>0</v>
      </c>
      <c r="D449" s="31">
        <f>D450</f>
        <v>0</v>
      </c>
      <c r="E449" s="31" t="e">
        <f>D449/C449*100</f>
        <v>#DIV/0!</v>
      </c>
    </row>
    <row r="450" spans="1:5">
      <c r="A450" s="3"/>
      <c r="B450" s="16" t="s">
        <v>8</v>
      </c>
      <c r="C450" s="31">
        <v>0</v>
      </c>
      <c r="D450" s="31">
        <v>0</v>
      </c>
      <c r="E450" s="31" t="e">
        <f>D450/C450*100</f>
        <v>#DIV/0!</v>
      </c>
    </row>
    <row r="451" spans="1:5" ht="45">
      <c r="A451" s="3"/>
      <c r="B451" s="35" t="s">
        <v>191</v>
      </c>
      <c r="C451" s="31">
        <f>C452</f>
        <v>0</v>
      </c>
      <c r="D451" s="31">
        <f>D452</f>
        <v>0</v>
      </c>
      <c r="E451" s="31" t="e">
        <f>D451/C451*100</f>
        <v>#DIV/0!</v>
      </c>
    </row>
    <row r="452" spans="1:5">
      <c r="A452" s="3"/>
      <c r="B452" s="16" t="s">
        <v>9</v>
      </c>
      <c r="C452" s="31">
        <v>0</v>
      </c>
      <c r="D452" s="31">
        <v>0</v>
      </c>
      <c r="E452" s="31" t="e">
        <f>D452/C452*100</f>
        <v>#DIV/0!</v>
      </c>
    </row>
    <row r="453" spans="1:5" ht="31.5" customHeight="1">
      <c r="A453" s="3">
        <v>394</v>
      </c>
      <c r="B453" s="53" t="s">
        <v>95</v>
      </c>
      <c r="C453" s="53"/>
      <c r="D453" s="53"/>
      <c r="E453" s="53"/>
    </row>
    <row r="454" spans="1:5" ht="42.75">
      <c r="A454" s="3">
        <v>395</v>
      </c>
      <c r="B454" s="10" t="s">
        <v>91</v>
      </c>
      <c r="C454" s="31">
        <f>C459+C461</f>
        <v>0</v>
      </c>
      <c r="D454" s="31">
        <f>D459+D461</f>
        <v>0</v>
      </c>
      <c r="E454" s="31" t="e">
        <f>D454/C454*100</f>
        <v>#DIV/0!</v>
      </c>
    </row>
    <row r="455" spans="1:5">
      <c r="A455" s="3">
        <v>396</v>
      </c>
      <c r="B455" s="16" t="s">
        <v>8</v>
      </c>
      <c r="C455" s="31"/>
      <c r="D455" s="31"/>
      <c r="E455" s="31"/>
    </row>
    <row r="456" spans="1:5">
      <c r="A456" s="3">
        <v>397</v>
      </c>
      <c r="B456" s="16" t="s">
        <v>9</v>
      </c>
      <c r="C456" s="31"/>
      <c r="D456" s="31"/>
      <c r="E456" s="31"/>
    </row>
    <row r="457" spans="1:5">
      <c r="A457" s="3">
        <v>398</v>
      </c>
      <c r="B457" s="16" t="s">
        <v>10</v>
      </c>
      <c r="C457" s="31">
        <f>C460+C462</f>
        <v>0</v>
      </c>
      <c r="D457" s="31">
        <f>D460+D462</f>
        <v>0</v>
      </c>
      <c r="E457" s="31" t="e">
        <f>D457/C457*100</f>
        <v>#DIV/0!</v>
      </c>
    </row>
    <row r="458" spans="1:5">
      <c r="A458" s="3">
        <v>399</v>
      </c>
      <c r="B458" s="16" t="s">
        <v>11</v>
      </c>
      <c r="C458" s="31"/>
      <c r="D458" s="31"/>
      <c r="E458" s="31"/>
    </row>
    <row r="459" spans="1:5" ht="30">
      <c r="A459" s="3">
        <v>400</v>
      </c>
      <c r="B459" s="27" t="s">
        <v>192</v>
      </c>
      <c r="C459" s="31"/>
      <c r="D459" s="31"/>
      <c r="E459" s="31"/>
    </row>
    <row r="460" spans="1:5">
      <c r="A460" s="3">
        <v>401</v>
      </c>
      <c r="B460" s="16" t="s">
        <v>10</v>
      </c>
      <c r="C460" s="31">
        <v>0</v>
      </c>
      <c r="D460" s="31">
        <v>0</v>
      </c>
      <c r="E460" s="31">
        <v>0</v>
      </c>
    </row>
    <row r="461" spans="1:5" ht="45">
      <c r="A461" s="3">
        <v>402</v>
      </c>
      <c r="B461" s="27" t="s">
        <v>193</v>
      </c>
      <c r="C461" s="31">
        <f>C462</f>
        <v>0</v>
      </c>
      <c r="D461" s="31">
        <f>D462</f>
        <v>0</v>
      </c>
      <c r="E461" s="31" t="e">
        <f>D461/C461*100</f>
        <v>#DIV/0!</v>
      </c>
    </row>
    <row r="462" spans="1:5">
      <c r="A462" s="3">
        <v>403</v>
      </c>
      <c r="B462" s="27" t="s">
        <v>10</v>
      </c>
      <c r="C462" s="31">
        <v>0</v>
      </c>
      <c r="D462" s="31">
        <v>0</v>
      </c>
      <c r="E462" s="31" t="e">
        <f>D462/C462*100</f>
        <v>#DIV/0!</v>
      </c>
    </row>
    <row r="463" spans="1:5" ht="31.5" customHeight="1">
      <c r="A463" s="3">
        <v>404</v>
      </c>
      <c r="B463" s="53" t="s">
        <v>96</v>
      </c>
      <c r="C463" s="53"/>
      <c r="D463" s="53"/>
      <c r="E463" s="53"/>
    </row>
    <row r="464" spans="1:5">
      <c r="A464" s="3">
        <v>405</v>
      </c>
      <c r="B464" s="53" t="s">
        <v>97</v>
      </c>
      <c r="C464" s="53"/>
      <c r="D464" s="53"/>
      <c r="E464" s="53"/>
    </row>
    <row r="465" spans="1:5" ht="42.75">
      <c r="A465" s="3">
        <v>406</v>
      </c>
      <c r="B465" s="10" t="s">
        <v>98</v>
      </c>
      <c r="C465" s="31">
        <f>C470+C472+C474</f>
        <v>17594.080000000002</v>
      </c>
      <c r="D465" s="31">
        <f>D470+D472+D474</f>
        <v>17594.099999999999</v>
      </c>
      <c r="E465" s="31">
        <f>D465/C465*100</f>
        <v>100.00011367459962</v>
      </c>
    </row>
    <row r="466" spans="1:5">
      <c r="A466" s="3">
        <v>407</v>
      </c>
      <c r="B466" s="16" t="s">
        <v>8</v>
      </c>
      <c r="C466" s="31">
        <f>C475</f>
        <v>0</v>
      </c>
      <c r="D466" s="31">
        <f>D475</f>
        <v>0</v>
      </c>
      <c r="E466" s="31" t="e">
        <f>D466/C466*100</f>
        <v>#DIV/0!</v>
      </c>
    </row>
    <row r="467" spans="1:5">
      <c r="A467" s="3">
        <v>408</v>
      </c>
      <c r="B467" s="16" t="s">
        <v>9</v>
      </c>
      <c r="C467" s="31"/>
      <c r="D467" s="31"/>
      <c r="E467" s="31"/>
    </row>
    <row r="468" spans="1:5">
      <c r="A468" s="3">
        <v>409</v>
      </c>
      <c r="B468" s="16" t="s">
        <v>10</v>
      </c>
      <c r="C468" s="31">
        <f>C471+C473</f>
        <v>17594.080000000002</v>
      </c>
      <c r="D468" s="31">
        <f>D471+D473</f>
        <v>17594.099999999999</v>
      </c>
      <c r="E468" s="31">
        <f>D468/C468*100</f>
        <v>100.00011367459962</v>
      </c>
    </row>
    <row r="469" spans="1:5">
      <c r="A469" s="3">
        <v>410</v>
      </c>
      <c r="B469" s="16" t="s">
        <v>11</v>
      </c>
      <c r="C469" s="31"/>
      <c r="D469" s="31"/>
      <c r="E469" s="31"/>
    </row>
    <row r="470" spans="1:5" ht="45">
      <c r="A470" s="3">
        <v>411</v>
      </c>
      <c r="B470" s="25" t="s">
        <v>194</v>
      </c>
      <c r="C470" s="31">
        <f>C471</f>
        <v>17594.080000000002</v>
      </c>
      <c r="D470" s="31">
        <f>D471</f>
        <v>17594.099999999999</v>
      </c>
      <c r="E470" s="31">
        <f>D470/C470*100</f>
        <v>100.00011367459962</v>
      </c>
    </row>
    <row r="471" spans="1:5">
      <c r="A471" s="3">
        <v>412</v>
      </c>
      <c r="B471" s="16" t="s">
        <v>10</v>
      </c>
      <c r="C471" s="31">
        <v>17594.080000000002</v>
      </c>
      <c r="D471" s="31">
        <v>17594.099999999999</v>
      </c>
      <c r="E471" s="31">
        <f>D471/C471*100</f>
        <v>100.00011367459962</v>
      </c>
    </row>
    <row r="472" spans="1:5" ht="120">
      <c r="A472" s="3">
        <v>413</v>
      </c>
      <c r="B472" s="25" t="s">
        <v>195</v>
      </c>
      <c r="C472" s="31">
        <f>C473</f>
        <v>0</v>
      </c>
      <c r="D472" s="31">
        <f>D473</f>
        <v>0</v>
      </c>
      <c r="E472" s="31">
        <v>0</v>
      </c>
    </row>
    <row r="473" spans="1:5">
      <c r="A473" s="3">
        <v>414</v>
      </c>
      <c r="B473" s="16" t="s">
        <v>10</v>
      </c>
      <c r="C473" s="31">
        <v>0</v>
      </c>
      <c r="D473" s="31">
        <v>0</v>
      </c>
      <c r="E473" s="31">
        <v>0</v>
      </c>
    </row>
    <row r="474" spans="1:5" ht="75">
      <c r="A474" s="3"/>
      <c r="B474" s="33" t="s">
        <v>196</v>
      </c>
      <c r="C474" s="31">
        <f>C475</f>
        <v>0</v>
      </c>
      <c r="D474" s="31">
        <f>D475</f>
        <v>0</v>
      </c>
      <c r="E474" s="31" t="e">
        <f>D474/C474*100</f>
        <v>#DIV/0!</v>
      </c>
    </row>
    <row r="475" spans="1:5">
      <c r="A475" s="3"/>
      <c r="B475" s="16" t="s">
        <v>8</v>
      </c>
      <c r="C475" s="31">
        <v>0</v>
      </c>
      <c r="D475" s="31">
        <v>0</v>
      </c>
      <c r="E475" s="31" t="e">
        <f>D475/C475*100</f>
        <v>#DIV/0!</v>
      </c>
    </row>
    <row r="476" spans="1:5" ht="27.75" customHeight="1">
      <c r="A476" s="3">
        <v>415</v>
      </c>
      <c r="B476" s="53" t="s">
        <v>99</v>
      </c>
      <c r="C476" s="53"/>
      <c r="D476" s="53"/>
      <c r="E476" s="53"/>
    </row>
    <row r="477" spans="1:5" ht="42.75">
      <c r="A477" s="3">
        <v>416</v>
      </c>
      <c r="B477" s="10" t="s">
        <v>98</v>
      </c>
      <c r="C477" s="31">
        <f>C482+C484+C486+C488+C491</f>
        <v>61125.499999999993</v>
      </c>
      <c r="D477" s="31">
        <f>D482+D484+D486+D488+D491</f>
        <v>55934.1</v>
      </c>
      <c r="E477" s="31">
        <f>D477/C477*100</f>
        <v>91.506981537983336</v>
      </c>
    </row>
    <row r="478" spans="1:5">
      <c r="A478" s="3">
        <v>417</v>
      </c>
      <c r="B478" s="16" t="s">
        <v>8</v>
      </c>
      <c r="C478" s="31">
        <f>C492</f>
        <v>100</v>
      </c>
      <c r="D478" s="31">
        <f>D492</f>
        <v>100</v>
      </c>
      <c r="E478" s="31">
        <f t="shared" ref="E478:E487" si="26">D478/C478*100</f>
        <v>100</v>
      </c>
    </row>
    <row r="479" spans="1:5">
      <c r="A479" s="3">
        <v>418</v>
      </c>
      <c r="B479" s="16" t="s">
        <v>9</v>
      </c>
      <c r="C479" s="31">
        <f>C489</f>
        <v>0</v>
      </c>
      <c r="D479" s="31">
        <f>D489</f>
        <v>0</v>
      </c>
      <c r="E479" s="31" t="e">
        <f t="shared" si="26"/>
        <v>#DIV/0!</v>
      </c>
    </row>
    <row r="480" spans="1:5">
      <c r="A480" s="3">
        <v>419</v>
      </c>
      <c r="B480" s="16" t="s">
        <v>10</v>
      </c>
      <c r="C480" s="31">
        <f>C483+C485+C487+C490</f>
        <v>61025.499999999993</v>
      </c>
      <c r="D480" s="31">
        <f>D483+D485+D487+D490</f>
        <v>55834.1</v>
      </c>
      <c r="E480" s="31">
        <f t="shared" si="26"/>
        <v>91.493064374728604</v>
      </c>
    </row>
    <row r="481" spans="1:5">
      <c r="A481" s="3">
        <v>420</v>
      </c>
      <c r="B481" s="16" t="s">
        <v>11</v>
      </c>
      <c r="C481" s="31"/>
      <c r="D481" s="31"/>
      <c r="E481" s="31"/>
    </row>
    <row r="482" spans="1:5" ht="45">
      <c r="A482" s="3">
        <v>421</v>
      </c>
      <c r="B482" s="25" t="s">
        <v>197</v>
      </c>
      <c r="C482" s="31">
        <f>C483</f>
        <v>42868.2</v>
      </c>
      <c r="D482" s="31">
        <f>D483</f>
        <v>42760</v>
      </c>
      <c r="E482" s="31">
        <f t="shared" si="26"/>
        <v>99.747598452932479</v>
      </c>
    </row>
    <row r="483" spans="1:5">
      <c r="A483" s="3">
        <v>422</v>
      </c>
      <c r="B483" s="16" t="s">
        <v>10</v>
      </c>
      <c r="C483" s="31">
        <v>42868.2</v>
      </c>
      <c r="D483" s="31">
        <v>42760</v>
      </c>
      <c r="E483" s="31">
        <f t="shared" si="26"/>
        <v>99.747598452932479</v>
      </c>
    </row>
    <row r="484" spans="1:5" ht="30">
      <c r="A484" s="3">
        <v>423</v>
      </c>
      <c r="B484" s="25" t="s">
        <v>198</v>
      </c>
      <c r="C484" s="31">
        <f>C485</f>
        <v>5928.2</v>
      </c>
      <c r="D484" s="31">
        <f>D485</f>
        <v>5919.4</v>
      </c>
      <c r="E484" s="31">
        <f t="shared" si="26"/>
        <v>99.85155696501468</v>
      </c>
    </row>
    <row r="485" spans="1:5">
      <c r="A485" s="3">
        <v>424</v>
      </c>
      <c r="B485" s="16" t="s">
        <v>10</v>
      </c>
      <c r="C485" s="31">
        <v>5928.2</v>
      </c>
      <c r="D485" s="31">
        <v>5919.4</v>
      </c>
      <c r="E485" s="31">
        <f t="shared" si="26"/>
        <v>99.85155696501468</v>
      </c>
    </row>
    <row r="486" spans="1:5" ht="30">
      <c r="A486" s="3">
        <v>425</v>
      </c>
      <c r="B486" s="25" t="s">
        <v>199</v>
      </c>
      <c r="C486" s="31">
        <f>C487</f>
        <v>0</v>
      </c>
      <c r="D486" s="31">
        <f>D487</f>
        <v>0</v>
      </c>
      <c r="E486" s="31" t="e">
        <f t="shared" si="26"/>
        <v>#DIV/0!</v>
      </c>
    </row>
    <row r="487" spans="1:5">
      <c r="A487" s="3">
        <v>426</v>
      </c>
      <c r="B487" s="16" t="s">
        <v>10</v>
      </c>
      <c r="C487" s="31">
        <v>0</v>
      </c>
      <c r="D487" s="31">
        <v>0</v>
      </c>
      <c r="E487" s="31" t="e">
        <f t="shared" si="26"/>
        <v>#DIV/0!</v>
      </c>
    </row>
    <row r="488" spans="1:5" ht="45">
      <c r="A488" s="3"/>
      <c r="B488" s="36" t="s">
        <v>200</v>
      </c>
      <c r="C488" s="31">
        <f>C489+C490</f>
        <v>12229.1</v>
      </c>
      <c r="D488" s="31">
        <f>D489+D490</f>
        <v>7154.7</v>
      </c>
      <c r="E488" s="31">
        <f t="shared" ref="E488:E489" si="27">D488/C488*100</f>
        <v>58.505531887056286</v>
      </c>
    </row>
    <row r="489" spans="1:5">
      <c r="A489" s="3"/>
      <c r="B489" s="16" t="s">
        <v>9</v>
      </c>
      <c r="C489" s="31">
        <v>0</v>
      </c>
      <c r="D489" s="31">
        <v>0</v>
      </c>
      <c r="E489" s="31" t="e">
        <f t="shared" si="27"/>
        <v>#DIV/0!</v>
      </c>
    </row>
    <row r="490" spans="1:5">
      <c r="A490" s="3"/>
      <c r="B490" s="16" t="s">
        <v>10</v>
      </c>
      <c r="C490" s="31">
        <v>12229.1</v>
      </c>
      <c r="D490" s="31">
        <v>7154.7</v>
      </c>
      <c r="E490" s="31">
        <f>D490/C490*100</f>
        <v>58.505531887056286</v>
      </c>
    </row>
    <row r="491" spans="1:5" ht="45.75" customHeight="1">
      <c r="A491" s="3"/>
      <c r="B491" s="36" t="s">
        <v>252</v>
      </c>
      <c r="C491" s="31">
        <f>C492</f>
        <v>100</v>
      </c>
      <c r="D491" s="31">
        <f>D492</f>
        <v>100</v>
      </c>
      <c r="E491" s="31">
        <f>D491/C491*100</f>
        <v>100</v>
      </c>
    </row>
    <row r="492" spans="1:5">
      <c r="A492" s="3"/>
      <c r="B492" s="16" t="s">
        <v>8</v>
      </c>
      <c r="C492" s="31">
        <v>100</v>
      </c>
      <c r="D492" s="31">
        <v>100</v>
      </c>
      <c r="E492" s="31">
        <f>D492/C492*100</f>
        <v>100</v>
      </c>
    </row>
    <row r="493" spans="1:5" ht="32.25" customHeight="1">
      <c r="A493" s="3">
        <v>427</v>
      </c>
      <c r="B493" s="53" t="s">
        <v>100</v>
      </c>
      <c r="C493" s="53"/>
      <c r="D493" s="53"/>
      <c r="E493" s="53"/>
    </row>
    <row r="494" spans="1:5">
      <c r="A494" s="3">
        <v>428</v>
      </c>
      <c r="B494" s="53" t="s">
        <v>101</v>
      </c>
      <c r="C494" s="53"/>
      <c r="D494" s="53"/>
      <c r="E494" s="53"/>
    </row>
    <row r="495" spans="1:5" ht="33.75" customHeight="1">
      <c r="A495" s="3">
        <v>429</v>
      </c>
      <c r="B495" s="53" t="s">
        <v>102</v>
      </c>
      <c r="C495" s="53"/>
      <c r="D495" s="53"/>
      <c r="E495" s="53"/>
    </row>
    <row r="496" spans="1:5" ht="33">
      <c r="A496" s="3">
        <v>430</v>
      </c>
      <c r="B496" s="5" t="s">
        <v>103</v>
      </c>
      <c r="C496" s="31">
        <f t="shared" ref="C496:D499" si="28">C501+C506</f>
        <v>1120152.56</v>
      </c>
      <c r="D496" s="31">
        <f t="shared" si="28"/>
        <v>846379.52000000002</v>
      </c>
      <c r="E496" s="31">
        <f t="shared" ref="E496:E501" si="29">D496/C496*100</f>
        <v>75.559307742866736</v>
      </c>
    </row>
    <row r="497" spans="1:5" ht="15.75">
      <c r="A497" s="3">
        <v>431</v>
      </c>
      <c r="B497" s="7" t="s">
        <v>8</v>
      </c>
      <c r="C497" s="31">
        <f t="shared" si="28"/>
        <v>43282.3</v>
      </c>
      <c r="D497" s="31">
        <f t="shared" si="28"/>
        <v>31376.769999999997</v>
      </c>
      <c r="E497" s="31">
        <f t="shared" si="29"/>
        <v>72.493305577568648</v>
      </c>
    </row>
    <row r="498" spans="1:5" ht="15.75">
      <c r="A498" s="3">
        <v>432</v>
      </c>
      <c r="B498" s="7" t="s">
        <v>9</v>
      </c>
      <c r="C498" s="31">
        <f t="shared" si="28"/>
        <v>540895.41</v>
      </c>
      <c r="D498" s="31">
        <f t="shared" si="28"/>
        <v>332256.86</v>
      </c>
      <c r="E498" s="31">
        <f t="shared" si="29"/>
        <v>61.427191626566028</v>
      </c>
    </row>
    <row r="499" spans="1:5" ht="15.75">
      <c r="A499" s="3">
        <v>433</v>
      </c>
      <c r="B499" s="7" t="s">
        <v>10</v>
      </c>
      <c r="C499" s="31">
        <f t="shared" si="28"/>
        <v>378094.85</v>
      </c>
      <c r="D499" s="31">
        <f t="shared" si="28"/>
        <v>324865.89</v>
      </c>
      <c r="E499" s="31">
        <f t="shared" si="29"/>
        <v>85.92179713635349</v>
      </c>
    </row>
    <row r="500" spans="1:5" ht="15.75">
      <c r="A500" s="3">
        <v>434</v>
      </c>
      <c r="B500" s="7" t="s">
        <v>11</v>
      </c>
      <c r="C500" s="31">
        <f>C510</f>
        <v>157880</v>
      </c>
      <c r="D500" s="31">
        <f>D510</f>
        <v>157880</v>
      </c>
      <c r="E500" s="31">
        <f t="shared" si="29"/>
        <v>100</v>
      </c>
    </row>
    <row r="501" spans="1:5" ht="31.5">
      <c r="A501" s="3">
        <v>435</v>
      </c>
      <c r="B501" s="8" t="s">
        <v>12</v>
      </c>
      <c r="C501" s="31">
        <f>C502+C503+C504</f>
        <v>410089.99</v>
      </c>
      <c r="D501" s="31">
        <f>D502+D503+D504</f>
        <v>156429.03</v>
      </c>
      <c r="E501" s="31">
        <f t="shared" si="29"/>
        <v>38.145049578020668</v>
      </c>
    </row>
    <row r="502" spans="1:5" ht="15.75">
      <c r="A502" s="3">
        <v>436</v>
      </c>
      <c r="B502" s="7" t="s">
        <v>8</v>
      </c>
      <c r="C502" s="31">
        <f>C605</f>
        <v>0</v>
      </c>
      <c r="D502" s="31">
        <f>D605</f>
        <v>0</v>
      </c>
      <c r="E502" s="31"/>
    </row>
    <row r="503" spans="1:5" ht="15.75">
      <c r="A503" s="3">
        <v>437</v>
      </c>
      <c r="B503" s="7" t="s">
        <v>9</v>
      </c>
      <c r="C503" s="31">
        <f>C570+C601</f>
        <v>297911.51</v>
      </c>
      <c r="D503" s="31">
        <f>D570+D601</f>
        <v>95314.82</v>
      </c>
      <c r="E503" s="31">
        <f>D503/C503*100</f>
        <v>31.994339527197191</v>
      </c>
    </row>
    <row r="504" spans="1:5" ht="15.75">
      <c r="A504" s="3">
        <v>438</v>
      </c>
      <c r="B504" s="7" t="s">
        <v>10</v>
      </c>
      <c r="C504" s="31">
        <f>C602+C571</f>
        <v>112178.48000000001</v>
      </c>
      <c r="D504" s="31">
        <f>D602+D571</f>
        <v>61114.21</v>
      </c>
      <c r="E504" s="31">
        <f>D504/C504*100</f>
        <v>54.479442046281953</v>
      </c>
    </row>
    <row r="505" spans="1:5" ht="15.75">
      <c r="A505" s="3">
        <v>439</v>
      </c>
      <c r="B505" s="7" t="s">
        <v>11</v>
      </c>
      <c r="C505" s="31"/>
      <c r="D505" s="31"/>
      <c r="E505" s="31"/>
    </row>
    <row r="506" spans="1:5" ht="31.5">
      <c r="A506" s="3">
        <v>440</v>
      </c>
      <c r="B506" s="9" t="s">
        <v>13</v>
      </c>
      <c r="C506" s="31">
        <f>C507+C508+C509+C510</f>
        <v>710062.57000000007</v>
      </c>
      <c r="D506" s="31">
        <f>D507+D508+D509+D510</f>
        <v>689950.49</v>
      </c>
      <c r="E506" s="31">
        <f t="shared" ref="E506:E508" si="30">D506/C506*100</f>
        <v>97.167562289616242</v>
      </c>
    </row>
    <row r="507" spans="1:5" ht="15.75">
      <c r="A507" s="3">
        <v>441</v>
      </c>
      <c r="B507" s="7" t="s">
        <v>8</v>
      </c>
      <c r="C507" s="31">
        <f>C512+C542+C586+C617+C637+C658+C673+C685</f>
        <v>43282.3</v>
      </c>
      <c r="D507" s="31">
        <f>D512+D542+D586+D617+D637+D658+D673+D685</f>
        <v>31376.769999999997</v>
      </c>
      <c r="E507" s="31">
        <f t="shared" si="30"/>
        <v>72.493305577568648</v>
      </c>
    </row>
    <row r="508" spans="1:5" ht="15.75">
      <c r="A508" s="3">
        <v>442</v>
      </c>
      <c r="B508" s="7" t="s">
        <v>9</v>
      </c>
      <c r="C508" s="31">
        <f>C513+C543+C579+C587+C618+C638+C674+C686</f>
        <v>242983.9</v>
      </c>
      <c r="D508" s="31">
        <f>D513+D543+D579+D587+D618+D638+D674+D686</f>
        <v>236942.03999999998</v>
      </c>
      <c r="E508" s="31">
        <f t="shared" si="30"/>
        <v>97.513473114885386</v>
      </c>
    </row>
    <row r="509" spans="1:5" ht="15.75">
      <c r="A509" s="3">
        <v>443</v>
      </c>
      <c r="B509" s="7" t="s">
        <v>10</v>
      </c>
      <c r="C509" s="31">
        <f>C514+C544+C580+C588+C619+C639+C675+C687</f>
        <v>265916.37</v>
      </c>
      <c r="D509" s="31">
        <f>D514+D544+D580+D588+D619+D639+D675+D687</f>
        <v>263751.67999999999</v>
      </c>
      <c r="E509" s="31">
        <f>D509/C509*100</f>
        <v>99.185950831082721</v>
      </c>
    </row>
    <row r="510" spans="1:5" ht="15.75">
      <c r="A510" s="3">
        <v>444</v>
      </c>
      <c r="B510" s="7" t="s">
        <v>11</v>
      </c>
      <c r="C510" s="31">
        <f>C681</f>
        <v>157880</v>
      </c>
      <c r="D510" s="31">
        <f>D681</f>
        <v>157880</v>
      </c>
      <c r="E510" s="31">
        <f>D510/C510*100</f>
        <v>100</v>
      </c>
    </row>
    <row r="511" spans="1:5" ht="42.75">
      <c r="A511" s="3">
        <v>445</v>
      </c>
      <c r="B511" s="10" t="s">
        <v>104</v>
      </c>
      <c r="C511" s="31">
        <f>C517+C519</f>
        <v>3238</v>
      </c>
      <c r="D511" s="31">
        <f>D517+D519</f>
        <v>3237.98</v>
      </c>
      <c r="E511" s="31">
        <f>D511/C511*100</f>
        <v>99.999382334774552</v>
      </c>
    </row>
    <row r="512" spans="1:5" ht="15.75">
      <c r="A512" s="3">
        <v>446</v>
      </c>
      <c r="B512" s="7" t="s">
        <v>8</v>
      </c>
      <c r="C512" s="31"/>
      <c r="D512" s="31"/>
      <c r="E512" s="31"/>
    </row>
    <row r="513" spans="1:5" ht="15.75">
      <c r="A513" s="3">
        <v>447</v>
      </c>
      <c r="B513" s="7" t="s">
        <v>9</v>
      </c>
      <c r="C513" s="31">
        <f>C520</f>
        <v>1900</v>
      </c>
      <c r="D513" s="31">
        <f>D520</f>
        <v>1900</v>
      </c>
      <c r="E513" s="31">
        <f>D513/C513*100</f>
        <v>100</v>
      </c>
    </row>
    <row r="514" spans="1:5" ht="15.75">
      <c r="A514" s="3">
        <v>448</v>
      </c>
      <c r="B514" s="7" t="s">
        <v>10</v>
      </c>
      <c r="C514" s="31">
        <f>C518+C521</f>
        <v>1338</v>
      </c>
      <c r="D514" s="31">
        <f>D518+D521</f>
        <v>1337.98</v>
      </c>
      <c r="E514" s="31">
        <f>D514/C514*100</f>
        <v>99.998505231689094</v>
      </c>
    </row>
    <row r="515" spans="1:5" ht="15.75">
      <c r="A515" s="3">
        <v>449</v>
      </c>
      <c r="B515" s="7" t="s">
        <v>11</v>
      </c>
      <c r="C515" s="31"/>
      <c r="D515" s="31"/>
      <c r="E515" s="31"/>
    </row>
    <row r="516" spans="1:5" ht="75">
      <c r="A516" s="3">
        <v>450</v>
      </c>
      <c r="B516" s="25" t="s">
        <v>201</v>
      </c>
      <c r="C516" s="31"/>
      <c r="D516" s="31"/>
      <c r="E516" s="31"/>
    </row>
    <row r="517" spans="1:5" ht="30">
      <c r="A517" s="3">
        <v>451</v>
      </c>
      <c r="B517" s="25" t="s">
        <v>202</v>
      </c>
      <c r="C517" s="31">
        <f>C518</f>
        <v>338</v>
      </c>
      <c r="D517" s="31">
        <f>D518</f>
        <v>337.98</v>
      </c>
      <c r="E517" s="31">
        <f>D517/C517*100</f>
        <v>99.994082840236686</v>
      </c>
    </row>
    <row r="518" spans="1:5">
      <c r="A518" s="3">
        <v>452</v>
      </c>
      <c r="B518" s="16" t="s">
        <v>10</v>
      </c>
      <c r="C518" s="31">
        <v>338</v>
      </c>
      <c r="D518" s="31">
        <v>337.98</v>
      </c>
      <c r="E518" s="31">
        <f>D518/C518*100</f>
        <v>99.994082840236686</v>
      </c>
    </row>
    <row r="519" spans="1:5" ht="30">
      <c r="A519" s="3">
        <v>453</v>
      </c>
      <c r="B519" s="25" t="s">
        <v>203</v>
      </c>
      <c r="C519" s="31">
        <f>C520+C521</f>
        <v>2900</v>
      </c>
      <c r="D519" s="31">
        <f>D520+D521</f>
        <v>2900</v>
      </c>
      <c r="E519" s="31">
        <f>D519/C519*100</f>
        <v>100</v>
      </c>
    </row>
    <row r="520" spans="1:5" ht="15.75">
      <c r="A520" s="3">
        <v>454</v>
      </c>
      <c r="B520" s="7" t="s">
        <v>9</v>
      </c>
      <c r="C520" s="31">
        <v>1900</v>
      </c>
      <c r="D520" s="31">
        <v>1900</v>
      </c>
      <c r="E520" s="31">
        <f>D520/C520*100</f>
        <v>100</v>
      </c>
    </row>
    <row r="521" spans="1:5" ht="15.75">
      <c r="A521" s="3">
        <v>455</v>
      </c>
      <c r="B521" s="7" t="s">
        <v>10</v>
      </c>
      <c r="C521" s="31">
        <v>1000</v>
      </c>
      <c r="D521" s="31">
        <v>1000</v>
      </c>
      <c r="E521" s="31">
        <f>D521/C521*100</f>
        <v>100</v>
      </c>
    </row>
    <row r="522" spans="1:5" ht="39" customHeight="1">
      <c r="A522" s="3">
        <v>456</v>
      </c>
      <c r="B522" s="53" t="s">
        <v>105</v>
      </c>
      <c r="C522" s="53"/>
      <c r="D522" s="53"/>
      <c r="E522" s="53"/>
    </row>
    <row r="523" spans="1:5" ht="42.75">
      <c r="A523" s="3">
        <v>457</v>
      </c>
      <c r="B523" s="10" t="s">
        <v>104</v>
      </c>
      <c r="C523" s="31">
        <v>0</v>
      </c>
      <c r="D523" s="31">
        <v>0</v>
      </c>
      <c r="E523" s="31">
        <v>0</v>
      </c>
    </row>
    <row r="524" spans="1:5" ht="15.75">
      <c r="A524" s="3">
        <v>458</v>
      </c>
      <c r="B524" s="7" t="s">
        <v>8</v>
      </c>
      <c r="C524" s="31"/>
      <c r="D524" s="31"/>
      <c r="E524" s="31"/>
    </row>
    <row r="525" spans="1:5" ht="15.75">
      <c r="A525" s="3">
        <v>459</v>
      </c>
      <c r="B525" s="7" t="s">
        <v>9</v>
      </c>
      <c r="C525" s="31"/>
      <c r="D525" s="31"/>
      <c r="E525" s="31"/>
    </row>
    <row r="526" spans="1:5" ht="15.75">
      <c r="A526" s="3">
        <v>460</v>
      </c>
      <c r="B526" s="7" t="s">
        <v>10</v>
      </c>
      <c r="C526" s="31"/>
      <c r="D526" s="31"/>
      <c r="E526" s="31"/>
    </row>
    <row r="527" spans="1:5" ht="15.75">
      <c r="A527" s="3">
        <v>461</v>
      </c>
      <c r="B527" s="7" t="s">
        <v>11</v>
      </c>
      <c r="C527" s="31"/>
      <c r="D527" s="31"/>
      <c r="E527" s="31"/>
    </row>
    <row r="528" spans="1:5" ht="30">
      <c r="A528" s="3">
        <v>462</v>
      </c>
      <c r="B528" s="25" t="s">
        <v>204</v>
      </c>
      <c r="C528" s="31">
        <f>C529+C530</f>
        <v>0</v>
      </c>
      <c r="D528" s="31">
        <f>D529+D530</f>
        <v>0</v>
      </c>
      <c r="E528" s="31">
        <v>0</v>
      </c>
    </row>
    <row r="529" spans="1:5" ht="15.75">
      <c r="A529" s="3">
        <v>463</v>
      </c>
      <c r="B529" s="7" t="s">
        <v>9</v>
      </c>
      <c r="C529" s="31">
        <v>0</v>
      </c>
      <c r="D529" s="31">
        <v>0</v>
      </c>
      <c r="E529" s="31">
        <v>0</v>
      </c>
    </row>
    <row r="530" spans="1:5" ht="15.75">
      <c r="A530" s="3">
        <v>464</v>
      </c>
      <c r="B530" s="7" t="s">
        <v>10</v>
      </c>
      <c r="C530" s="31">
        <v>0</v>
      </c>
      <c r="D530" s="31">
        <v>0</v>
      </c>
      <c r="E530" s="31">
        <v>0</v>
      </c>
    </row>
    <row r="531" spans="1:5" ht="32.25" customHeight="1">
      <c r="A531" s="3">
        <v>465</v>
      </c>
      <c r="B531" s="53" t="s">
        <v>106</v>
      </c>
      <c r="C531" s="53"/>
      <c r="D531" s="53"/>
      <c r="E531" s="53"/>
    </row>
    <row r="532" spans="1:5" ht="42.75">
      <c r="A532" s="3">
        <v>466</v>
      </c>
      <c r="B532" s="10" t="s">
        <v>104</v>
      </c>
      <c r="C532" s="31">
        <v>0</v>
      </c>
      <c r="D532" s="31">
        <v>0</v>
      </c>
      <c r="E532" s="31">
        <v>0</v>
      </c>
    </row>
    <row r="533" spans="1:5" ht="15.75">
      <c r="A533" s="3">
        <v>467</v>
      </c>
      <c r="B533" s="7" t="s">
        <v>8</v>
      </c>
      <c r="C533" s="31"/>
      <c r="D533" s="31"/>
      <c r="E533" s="31"/>
    </row>
    <row r="534" spans="1:5" ht="15.75">
      <c r="A534" s="3">
        <v>468</v>
      </c>
      <c r="B534" s="7" t="s">
        <v>9</v>
      </c>
      <c r="C534" s="31"/>
      <c r="D534" s="31"/>
      <c r="E534" s="31"/>
    </row>
    <row r="535" spans="1:5" ht="15.75">
      <c r="A535" s="3">
        <v>469</v>
      </c>
      <c r="B535" s="7" t="s">
        <v>10</v>
      </c>
      <c r="C535" s="31"/>
      <c r="D535" s="31"/>
      <c r="E535" s="31"/>
    </row>
    <row r="536" spans="1:5" ht="15.75">
      <c r="A536" s="3">
        <v>470</v>
      </c>
      <c r="B536" s="7" t="s">
        <v>11</v>
      </c>
      <c r="C536" s="31"/>
      <c r="D536" s="31"/>
      <c r="E536" s="31"/>
    </row>
    <row r="537" spans="1:5" ht="45">
      <c r="A537" s="3">
        <v>471</v>
      </c>
      <c r="B537" s="25" t="s">
        <v>205</v>
      </c>
      <c r="C537" s="31">
        <f>C538+C539</f>
        <v>0</v>
      </c>
      <c r="D537" s="31">
        <f>D538+D539</f>
        <v>0</v>
      </c>
      <c r="E537" s="31">
        <v>0</v>
      </c>
    </row>
    <row r="538" spans="1:5" ht="15.75">
      <c r="A538" s="3">
        <v>472</v>
      </c>
      <c r="B538" s="7" t="s">
        <v>9</v>
      </c>
      <c r="C538" s="31">
        <v>0</v>
      </c>
      <c r="D538" s="31">
        <v>0</v>
      </c>
      <c r="E538" s="31">
        <v>0</v>
      </c>
    </row>
    <row r="539" spans="1:5" ht="15.75">
      <c r="A539" s="3">
        <v>473</v>
      </c>
      <c r="B539" s="7" t="s">
        <v>10</v>
      </c>
      <c r="C539" s="31">
        <v>0</v>
      </c>
      <c r="D539" s="31">
        <v>0</v>
      </c>
      <c r="E539" s="31">
        <v>0</v>
      </c>
    </row>
    <row r="540" spans="1:5" ht="32.25" customHeight="1">
      <c r="A540" s="3">
        <v>474</v>
      </c>
      <c r="B540" s="53" t="s">
        <v>107</v>
      </c>
      <c r="C540" s="53"/>
      <c r="D540" s="53"/>
      <c r="E540" s="53"/>
    </row>
    <row r="541" spans="1:5" ht="42.75">
      <c r="A541" s="3">
        <v>475</v>
      </c>
      <c r="B541" s="10" t="s">
        <v>104</v>
      </c>
      <c r="C541" s="31">
        <f>C542+C543+C544</f>
        <v>207222.58</v>
      </c>
      <c r="D541" s="31">
        <f>D542+D543+D544</f>
        <v>189372.09</v>
      </c>
      <c r="E541" s="31">
        <f t="shared" ref="E541:E543" si="31">D541/C541*100</f>
        <v>91.385837392816953</v>
      </c>
    </row>
    <row r="542" spans="1:5" ht="15.75">
      <c r="A542" s="3">
        <v>476</v>
      </c>
      <c r="B542" s="7" t="s">
        <v>8</v>
      </c>
      <c r="C542" s="31">
        <f>C547+C561+C566</f>
        <v>43282.3</v>
      </c>
      <c r="D542" s="31">
        <f>D547+D561+D566</f>
        <v>31376.769999999997</v>
      </c>
      <c r="E542" s="31">
        <f t="shared" si="31"/>
        <v>72.493305577568648</v>
      </c>
    </row>
    <row r="543" spans="1:5" ht="15.75">
      <c r="A543" s="3">
        <v>477</v>
      </c>
      <c r="B543" s="7" t="s">
        <v>9</v>
      </c>
      <c r="C543" s="31">
        <f>C548+C562+C564+C556</f>
        <v>162372.29999999999</v>
      </c>
      <c r="D543" s="31">
        <f>D548+D562+D564+D556</f>
        <v>156427.34</v>
      </c>
      <c r="E543" s="31">
        <f t="shared" si="31"/>
        <v>96.338685847278143</v>
      </c>
    </row>
    <row r="544" spans="1:5" ht="15.75">
      <c r="A544" s="3">
        <v>478</v>
      </c>
      <c r="B544" s="7" t="s">
        <v>10</v>
      </c>
      <c r="C544" s="31">
        <f>C549+C559+C557</f>
        <v>1567.98</v>
      </c>
      <c r="D544" s="31">
        <f>D549+D559+D557</f>
        <v>1567.98</v>
      </c>
      <c r="E544" s="31">
        <f>D544/C544*100</f>
        <v>100</v>
      </c>
    </row>
    <row r="545" spans="1:5" ht="15.75">
      <c r="A545" s="3">
        <v>479</v>
      </c>
      <c r="B545" s="7" t="s">
        <v>11</v>
      </c>
      <c r="C545" s="31"/>
      <c r="D545" s="31"/>
      <c r="E545" s="31"/>
    </row>
    <row r="546" spans="1:5" ht="30">
      <c r="A546" s="3">
        <v>480</v>
      </c>
      <c r="B546" s="25" t="s">
        <v>206</v>
      </c>
      <c r="C546" s="31">
        <f>C547+C548+C549</f>
        <v>3112.7799999999997</v>
      </c>
      <c r="D546" s="31">
        <f>D547+D548+D549</f>
        <v>3112.7799999999997</v>
      </c>
      <c r="E546" s="31">
        <f>D546/C546*100</f>
        <v>100</v>
      </c>
    </row>
    <row r="547" spans="1:5" ht="15.75">
      <c r="A547" s="3">
        <v>481</v>
      </c>
      <c r="B547" s="7" t="s">
        <v>8</v>
      </c>
      <c r="C547" s="31">
        <v>754.3</v>
      </c>
      <c r="D547" s="31">
        <v>754.3</v>
      </c>
      <c r="E547" s="31">
        <f>D547/C547*100</f>
        <v>100</v>
      </c>
    </row>
    <row r="548" spans="1:5" ht="15.75">
      <c r="A548" s="3">
        <v>482</v>
      </c>
      <c r="B548" s="7" t="s">
        <v>9</v>
      </c>
      <c r="C548" s="31">
        <v>793.3</v>
      </c>
      <c r="D548" s="31">
        <v>793.3</v>
      </c>
      <c r="E548" s="31">
        <f>D548/C548*100</f>
        <v>100</v>
      </c>
    </row>
    <row r="549" spans="1:5" ht="15.75">
      <c r="A549" s="3">
        <v>483</v>
      </c>
      <c r="B549" s="7" t="s">
        <v>10</v>
      </c>
      <c r="C549" s="31">
        <v>1565.18</v>
      </c>
      <c r="D549" s="31">
        <v>1565.18</v>
      </c>
      <c r="E549" s="31">
        <f>D549/C549*100</f>
        <v>100</v>
      </c>
    </row>
    <row r="550" spans="1:5" ht="45">
      <c r="A550" s="3">
        <v>484</v>
      </c>
      <c r="B550" s="25" t="s">
        <v>207</v>
      </c>
      <c r="C550" s="31">
        <f>C551+C552+C553</f>
        <v>0</v>
      </c>
      <c r="D550" s="31">
        <f>D551+D552+D553</f>
        <v>0</v>
      </c>
      <c r="E550" s="31">
        <v>0</v>
      </c>
    </row>
    <row r="551" spans="1:5" ht="15.75">
      <c r="A551" s="3">
        <v>485</v>
      </c>
      <c r="B551" s="7" t="s">
        <v>8</v>
      </c>
      <c r="C551" s="31">
        <v>0</v>
      </c>
      <c r="D551" s="31">
        <v>0</v>
      </c>
      <c r="E551" s="31">
        <v>0</v>
      </c>
    </row>
    <row r="552" spans="1:5" ht="15.75">
      <c r="A552" s="3">
        <v>486</v>
      </c>
      <c r="B552" s="7" t="s">
        <v>9</v>
      </c>
      <c r="C552" s="31">
        <v>0</v>
      </c>
      <c r="D552" s="31">
        <v>0</v>
      </c>
      <c r="E552" s="31">
        <v>0</v>
      </c>
    </row>
    <row r="553" spans="1:5" ht="15.75">
      <c r="A553" s="3">
        <v>487</v>
      </c>
      <c r="B553" s="7" t="s">
        <v>10</v>
      </c>
      <c r="C553" s="31">
        <v>0</v>
      </c>
      <c r="D553" s="31">
        <v>0</v>
      </c>
      <c r="E553" s="31">
        <v>0</v>
      </c>
    </row>
    <row r="554" spans="1:5" ht="75">
      <c r="A554" s="3">
        <v>488</v>
      </c>
      <c r="B554" s="25" t="s">
        <v>208</v>
      </c>
      <c r="C554" s="31">
        <f>C555+C556+C557</f>
        <v>0</v>
      </c>
      <c r="D554" s="31">
        <f>D555+D556+D557</f>
        <v>0</v>
      </c>
      <c r="E554" s="31" t="e">
        <f t="shared" ref="E554:E556" si="32">D554/C554*100</f>
        <v>#DIV/0!</v>
      </c>
    </row>
    <row r="555" spans="1:5" ht="15.75">
      <c r="A555" s="3">
        <v>489</v>
      </c>
      <c r="B555" s="7" t="s">
        <v>8</v>
      </c>
      <c r="C555" s="31">
        <v>0</v>
      </c>
      <c r="D555" s="31">
        <v>0</v>
      </c>
      <c r="E555" s="31">
        <v>0</v>
      </c>
    </row>
    <row r="556" spans="1:5" ht="15.75">
      <c r="A556" s="3">
        <v>490</v>
      </c>
      <c r="B556" s="7" t="s">
        <v>9</v>
      </c>
      <c r="C556" s="31">
        <v>0</v>
      </c>
      <c r="D556" s="31">
        <v>0</v>
      </c>
      <c r="E556" s="31" t="e">
        <f t="shared" si="32"/>
        <v>#DIV/0!</v>
      </c>
    </row>
    <row r="557" spans="1:5" ht="15.75">
      <c r="A557" s="3">
        <v>491</v>
      </c>
      <c r="B557" s="7" t="s">
        <v>10</v>
      </c>
      <c r="C557" s="31">
        <v>0</v>
      </c>
      <c r="D557" s="31">
        <v>0</v>
      </c>
      <c r="E557" s="31" t="e">
        <f>D557/C557*100</f>
        <v>#DIV/0!</v>
      </c>
    </row>
    <row r="558" spans="1:5" ht="60">
      <c r="A558" s="3">
        <v>492</v>
      </c>
      <c r="B558" s="25" t="s">
        <v>209</v>
      </c>
      <c r="C558" s="31">
        <f>C559</f>
        <v>2.8</v>
      </c>
      <c r="D558" s="31">
        <f>D559</f>
        <v>2.8</v>
      </c>
      <c r="E558" s="31">
        <f>D558/C558*100</f>
        <v>100</v>
      </c>
    </row>
    <row r="559" spans="1:5" ht="15.75">
      <c r="A559" s="3">
        <v>493</v>
      </c>
      <c r="B559" s="7" t="s">
        <v>10</v>
      </c>
      <c r="C559" s="31">
        <v>2.8</v>
      </c>
      <c r="D559" s="31">
        <v>2.8</v>
      </c>
      <c r="E559" s="31">
        <f>D559/C559*100</f>
        <v>100</v>
      </c>
    </row>
    <row r="560" spans="1:5" ht="60">
      <c r="A560" s="3">
        <v>494</v>
      </c>
      <c r="B560" s="25" t="s">
        <v>210</v>
      </c>
      <c r="C560" s="31">
        <f>C561+C562</f>
        <v>204072</v>
      </c>
      <c r="D560" s="31">
        <f>D561+D562</f>
        <v>186236.46000000002</v>
      </c>
      <c r="E560" s="31">
        <f t="shared" ref="E560:E561" si="33">D560/C560*100</f>
        <v>91.260172880159956</v>
      </c>
    </row>
    <row r="561" spans="1:5" ht="15.75">
      <c r="A561" s="3">
        <v>495</v>
      </c>
      <c r="B561" s="7" t="s">
        <v>8</v>
      </c>
      <c r="C561" s="31">
        <v>42493</v>
      </c>
      <c r="D561" s="31">
        <v>30602.42</v>
      </c>
      <c r="E561" s="31">
        <f t="shared" si="33"/>
        <v>72.017555832725392</v>
      </c>
    </row>
    <row r="562" spans="1:5" ht="15.75">
      <c r="A562" s="3">
        <v>496</v>
      </c>
      <c r="B562" s="7" t="s">
        <v>9</v>
      </c>
      <c r="C562" s="31">
        <v>161579</v>
      </c>
      <c r="D562" s="31">
        <v>155634.04</v>
      </c>
      <c r="E562" s="31">
        <f>D562/C562*100</f>
        <v>96.320709993254084</v>
      </c>
    </row>
    <row r="563" spans="1:5" ht="90.75" customHeight="1">
      <c r="A563" s="3"/>
      <c r="B563" s="36" t="s">
        <v>211</v>
      </c>
      <c r="C563" s="31">
        <f>C564</f>
        <v>0</v>
      </c>
      <c r="D563" s="31">
        <f>D564</f>
        <v>0</v>
      </c>
      <c r="E563" s="31" t="e">
        <f t="shared" ref="E563:E566" si="34">D563/C563*100</f>
        <v>#DIV/0!</v>
      </c>
    </row>
    <row r="564" spans="1:5" ht="15.75">
      <c r="A564" s="3"/>
      <c r="B564" s="7" t="s">
        <v>9</v>
      </c>
      <c r="C564" s="31">
        <v>0</v>
      </c>
      <c r="D564" s="31">
        <v>0</v>
      </c>
      <c r="E564" s="31" t="e">
        <f t="shared" si="34"/>
        <v>#DIV/0!</v>
      </c>
    </row>
    <row r="565" spans="1:5" ht="236.25">
      <c r="A565" s="3"/>
      <c r="B565" s="7" t="s">
        <v>251</v>
      </c>
      <c r="C565" s="31">
        <f>C566</f>
        <v>35</v>
      </c>
      <c r="D565" s="31">
        <f>D566</f>
        <v>20.05</v>
      </c>
      <c r="E565" s="31">
        <f t="shared" si="34"/>
        <v>57.285714285714285</v>
      </c>
    </row>
    <row r="566" spans="1:5" ht="15.75">
      <c r="A566" s="3"/>
      <c r="B566" s="7" t="s">
        <v>8</v>
      </c>
      <c r="C566" s="31">
        <v>35</v>
      </c>
      <c r="D566" s="31">
        <v>20.05</v>
      </c>
      <c r="E566" s="31">
        <f t="shared" si="34"/>
        <v>57.285714285714285</v>
      </c>
    </row>
    <row r="567" spans="1:5">
      <c r="A567" s="3">
        <v>497</v>
      </c>
      <c r="B567" s="53" t="s">
        <v>108</v>
      </c>
      <c r="C567" s="53"/>
      <c r="D567" s="53"/>
      <c r="E567" s="53"/>
    </row>
    <row r="568" spans="1:5" ht="42.75">
      <c r="A568" s="3">
        <v>498</v>
      </c>
      <c r="B568" s="10" t="s">
        <v>109</v>
      </c>
      <c r="C568" s="31">
        <f>C573+C582</f>
        <v>382502.83</v>
      </c>
      <c r="D568" s="31">
        <f>D573+D582</f>
        <v>130068.96</v>
      </c>
      <c r="E568" s="31">
        <f t="shared" ref="E568:E570" si="35">D568/C568*100</f>
        <v>34.004705272376675</v>
      </c>
    </row>
    <row r="569" spans="1:5" ht="15.75">
      <c r="A569" s="3">
        <v>499</v>
      </c>
      <c r="B569" s="7" t="s">
        <v>8</v>
      </c>
      <c r="C569" s="31"/>
      <c r="D569" s="31"/>
      <c r="E569" s="31"/>
    </row>
    <row r="570" spans="1:5" ht="15.75">
      <c r="A570" s="3">
        <v>500</v>
      </c>
      <c r="B570" s="7" t="s">
        <v>9</v>
      </c>
      <c r="C570" s="31">
        <f>C575+C574</f>
        <v>297911.51</v>
      </c>
      <c r="D570" s="31">
        <f>D575+D574</f>
        <v>95314.82</v>
      </c>
      <c r="E570" s="31">
        <f t="shared" si="35"/>
        <v>31.994339527197191</v>
      </c>
    </row>
    <row r="571" spans="1:5" ht="15.75">
      <c r="A571" s="3">
        <v>501</v>
      </c>
      <c r="B571" s="7" t="s">
        <v>10</v>
      </c>
      <c r="C571" s="31">
        <f>C576</f>
        <v>84095.21</v>
      </c>
      <c r="D571" s="31">
        <f>D576</f>
        <v>34258.03</v>
      </c>
      <c r="E571" s="31">
        <f>D571/C571*100</f>
        <v>40.737195376526195</v>
      </c>
    </row>
    <row r="572" spans="1:5" ht="15.75">
      <c r="A572" s="3">
        <v>502</v>
      </c>
      <c r="B572" s="7" t="s">
        <v>11</v>
      </c>
      <c r="C572" s="31"/>
      <c r="D572" s="31"/>
      <c r="E572" s="31"/>
    </row>
    <row r="573" spans="1:5" ht="45">
      <c r="A573" s="3">
        <v>503</v>
      </c>
      <c r="B573" s="25" t="s">
        <v>212</v>
      </c>
      <c r="C573" s="31">
        <f>C574+C575+C576</f>
        <v>382006.72000000003</v>
      </c>
      <c r="D573" s="31">
        <f>D574+D575+D576</f>
        <v>129572.85</v>
      </c>
      <c r="E573" s="31">
        <f>D573/C573*100</f>
        <v>33.918997550619004</v>
      </c>
    </row>
    <row r="574" spans="1:5" ht="15.75">
      <c r="A574" s="3">
        <v>504</v>
      </c>
      <c r="B574" s="28" t="s">
        <v>110</v>
      </c>
      <c r="C574" s="31">
        <v>169800.36</v>
      </c>
      <c r="D574" s="31">
        <v>38560.129999999997</v>
      </c>
      <c r="E574" s="31">
        <f>D574/C574*100</f>
        <v>22.709097907684058</v>
      </c>
    </row>
    <row r="575" spans="1:5" ht="15.75">
      <c r="A575" s="3">
        <v>505</v>
      </c>
      <c r="B575" s="28" t="s">
        <v>9</v>
      </c>
      <c r="C575" s="3">
        <v>128111.15</v>
      </c>
      <c r="D575">
        <v>56754.69</v>
      </c>
      <c r="E575" s="31">
        <f>D575/C575*100</f>
        <v>44.301132258979806</v>
      </c>
    </row>
    <row r="576" spans="1:5" ht="15.75">
      <c r="A576" s="3">
        <v>506</v>
      </c>
      <c r="B576" s="28" t="s">
        <v>10</v>
      </c>
      <c r="C576" s="31">
        <v>84095.21</v>
      </c>
      <c r="D576" s="31">
        <v>34258.03</v>
      </c>
      <c r="E576" s="31">
        <f>D576/C576*100</f>
        <v>40.737195376526195</v>
      </c>
    </row>
    <row r="577" spans="1:5" ht="42.75">
      <c r="A577" s="3">
        <v>507</v>
      </c>
      <c r="B577" s="10" t="s">
        <v>104</v>
      </c>
      <c r="C577" s="31">
        <f>C582</f>
        <v>496.11</v>
      </c>
      <c r="D577" s="31">
        <f>D582</f>
        <v>496.11</v>
      </c>
      <c r="E577" s="31">
        <f>D577/C577*100</f>
        <v>100</v>
      </c>
    </row>
    <row r="578" spans="1:5" ht="15.75">
      <c r="A578" s="3">
        <v>508</v>
      </c>
      <c r="B578" s="7" t="s">
        <v>8</v>
      </c>
      <c r="C578" s="31"/>
      <c r="D578" s="31"/>
      <c r="E578" s="31"/>
    </row>
    <row r="579" spans="1:5" ht="15.75">
      <c r="A579" s="3">
        <v>509</v>
      </c>
      <c r="B579" s="7" t="s">
        <v>9</v>
      </c>
      <c r="C579" s="31"/>
      <c r="D579" s="31"/>
      <c r="E579" s="31"/>
    </row>
    <row r="580" spans="1:5" ht="15.75">
      <c r="A580" s="3">
        <v>510</v>
      </c>
      <c r="B580" s="7" t="s">
        <v>10</v>
      </c>
      <c r="C580" s="31">
        <f>C583</f>
        <v>496.11</v>
      </c>
      <c r="D580" s="31">
        <f>D583</f>
        <v>496.11</v>
      </c>
      <c r="E580" s="31">
        <f>D580/C580*100</f>
        <v>100</v>
      </c>
    </row>
    <row r="581" spans="1:5" ht="15.75">
      <c r="A581" s="3">
        <v>511</v>
      </c>
      <c r="B581" s="7" t="s">
        <v>11</v>
      </c>
      <c r="C581" s="31"/>
      <c r="D581" s="31"/>
      <c r="E581" s="31"/>
    </row>
    <row r="582" spans="1:5" ht="45">
      <c r="A582" s="3">
        <v>512</v>
      </c>
      <c r="B582" s="25" t="s">
        <v>213</v>
      </c>
      <c r="C582" s="31">
        <f>C583</f>
        <v>496.11</v>
      </c>
      <c r="D582" s="31">
        <f>D583</f>
        <v>496.11</v>
      </c>
      <c r="E582" s="31">
        <f>D582/C582*100</f>
        <v>100</v>
      </c>
    </row>
    <row r="583" spans="1:5" ht="15.75">
      <c r="A583" s="3">
        <v>513</v>
      </c>
      <c r="B583" s="28" t="s">
        <v>10</v>
      </c>
      <c r="C583" s="31">
        <v>496.11</v>
      </c>
      <c r="D583" s="31">
        <v>496.11</v>
      </c>
      <c r="E583" s="31">
        <f>D583/C583*100</f>
        <v>100</v>
      </c>
    </row>
    <row r="584" spans="1:5">
      <c r="A584" s="3">
        <v>514</v>
      </c>
      <c r="B584" s="53" t="s">
        <v>111</v>
      </c>
      <c r="C584" s="53"/>
      <c r="D584" s="53"/>
      <c r="E584" s="53"/>
    </row>
    <row r="585" spans="1:5" ht="42.75">
      <c r="A585" s="3">
        <v>515</v>
      </c>
      <c r="B585" s="10" t="s">
        <v>104</v>
      </c>
      <c r="C585" s="31">
        <f>C586+C587+C588+C589</f>
        <v>5880.18</v>
      </c>
      <c r="D585" s="31">
        <f>D586+D587+D588+D589</f>
        <v>5035.18</v>
      </c>
      <c r="E585" s="31">
        <f>D585/C585*100</f>
        <v>85.629691608080023</v>
      </c>
    </row>
    <row r="586" spans="1:5" ht="15.75">
      <c r="A586" s="3">
        <v>516</v>
      </c>
      <c r="B586" s="7" t="s">
        <v>8</v>
      </c>
      <c r="C586" s="31"/>
      <c r="D586" s="31"/>
      <c r="E586" s="31"/>
    </row>
    <row r="587" spans="1:5" ht="15.75">
      <c r="A587" s="3">
        <v>517</v>
      </c>
      <c r="B587" s="7" t="s">
        <v>9</v>
      </c>
      <c r="C587" s="31">
        <f>C594</f>
        <v>0</v>
      </c>
      <c r="D587" s="31">
        <f>D594</f>
        <v>0</v>
      </c>
      <c r="E587" s="31" t="e">
        <f>D587/C587*100</f>
        <v>#DIV/0!</v>
      </c>
    </row>
    <row r="588" spans="1:5" ht="15.75">
      <c r="A588" s="3">
        <v>518</v>
      </c>
      <c r="B588" s="7" t="s">
        <v>10</v>
      </c>
      <c r="C588" s="31">
        <f>C591+C593+C596</f>
        <v>5880.18</v>
      </c>
      <c r="D588" s="31">
        <f>D591+D593+D596</f>
        <v>5035.18</v>
      </c>
      <c r="E588" s="31">
        <f>D588/C588*100</f>
        <v>85.629691608080023</v>
      </c>
    </row>
    <row r="589" spans="1:5" ht="15.75">
      <c r="A589" s="3">
        <v>519</v>
      </c>
      <c r="B589" s="7" t="s">
        <v>11</v>
      </c>
      <c r="C589" s="31"/>
      <c r="D589" s="31"/>
      <c r="E589" s="31"/>
    </row>
    <row r="590" spans="1:5" ht="45">
      <c r="A590" s="3">
        <v>520</v>
      </c>
      <c r="B590" s="25" t="s">
        <v>214</v>
      </c>
      <c r="C590" s="31">
        <f>C591</f>
        <v>0</v>
      </c>
      <c r="D590" s="31">
        <f>D591</f>
        <v>0</v>
      </c>
      <c r="E590" s="31">
        <v>0</v>
      </c>
    </row>
    <row r="591" spans="1:5" ht="15.75">
      <c r="A591" s="3">
        <v>521</v>
      </c>
      <c r="B591" s="28" t="s">
        <v>10</v>
      </c>
      <c r="C591" s="31">
        <v>0</v>
      </c>
      <c r="D591" s="31">
        <v>0</v>
      </c>
      <c r="E591" s="31">
        <v>0</v>
      </c>
    </row>
    <row r="592" spans="1:5" ht="90">
      <c r="A592" s="3">
        <v>522</v>
      </c>
      <c r="B592" s="25" t="s">
        <v>215</v>
      </c>
      <c r="C592" s="31">
        <f>C593+C594</f>
        <v>5880.18</v>
      </c>
      <c r="D592" s="31">
        <f>D593+D594</f>
        <v>5035.18</v>
      </c>
      <c r="E592" s="31">
        <f t="shared" ref="E592:E593" si="36">D592/C592*100</f>
        <v>85.629691608080023</v>
      </c>
    </row>
    <row r="593" spans="1:5" ht="16.5">
      <c r="A593" s="3">
        <v>523</v>
      </c>
      <c r="B593" s="29" t="s">
        <v>112</v>
      </c>
      <c r="C593" s="31">
        <v>5880.18</v>
      </c>
      <c r="D593" s="31">
        <v>5035.18</v>
      </c>
      <c r="E593" s="31">
        <f t="shared" si="36"/>
        <v>85.629691608080023</v>
      </c>
    </row>
    <row r="594" spans="1:5" ht="15.75">
      <c r="A594" s="3">
        <v>524</v>
      </c>
      <c r="B594" s="28" t="s">
        <v>9</v>
      </c>
      <c r="C594" s="31">
        <v>0</v>
      </c>
      <c r="D594" s="31">
        <v>0</v>
      </c>
      <c r="E594" s="31" t="e">
        <f>D594/C594*100</f>
        <v>#DIV/0!</v>
      </c>
    </row>
    <row r="595" spans="1:5" ht="47.25">
      <c r="A595" s="3"/>
      <c r="B595" s="41" t="s">
        <v>216</v>
      </c>
      <c r="C595" s="31">
        <f>C596</f>
        <v>0</v>
      </c>
      <c r="D595" s="31">
        <f>D596</f>
        <v>0</v>
      </c>
      <c r="E595" s="31" t="e">
        <f t="shared" ref="E595:E596" si="37">D595/C595*100</f>
        <v>#DIV/0!</v>
      </c>
    </row>
    <row r="596" spans="1:5" ht="16.5">
      <c r="A596" s="3"/>
      <c r="B596" s="29" t="s">
        <v>112</v>
      </c>
      <c r="C596" s="31">
        <v>0</v>
      </c>
      <c r="D596" s="31">
        <v>0</v>
      </c>
      <c r="E596" s="31" t="e">
        <f t="shared" si="37"/>
        <v>#DIV/0!</v>
      </c>
    </row>
    <row r="597" spans="1:5" ht="34.5" customHeight="1">
      <c r="A597" s="3">
        <v>525</v>
      </c>
      <c r="B597" s="53" t="s">
        <v>113</v>
      </c>
      <c r="C597" s="53"/>
      <c r="D597" s="53"/>
      <c r="E597" s="53"/>
    </row>
    <row r="598" spans="1:5">
      <c r="A598" s="3">
        <v>526</v>
      </c>
      <c r="B598" s="53" t="s">
        <v>114</v>
      </c>
      <c r="C598" s="53"/>
      <c r="D598" s="53"/>
      <c r="E598" s="53"/>
    </row>
    <row r="599" spans="1:5" ht="42.75">
      <c r="A599" s="3"/>
      <c r="B599" s="10" t="s">
        <v>109</v>
      </c>
      <c r="C599" s="31">
        <f>C600+C601+C602</f>
        <v>28083.27</v>
      </c>
      <c r="D599" s="31">
        <f>D600+D601+D602</f>
        <v>26856.18</v>
      </c>
      <c r="E599" s="31">
        <f>D599/C599*100</f>
        <v>95.630530205350013</v>
      </c>
    </row>
    <row r="600" spans="1:5" ht="15.75">
      <c r="A600" s="3"/>
      <c r="B600" s="7" t="s">
        <v>8</v>
      </c>
      <c r="C600" s="31">
        <f>C605+C609+C613</f>
        <v>0</v>
      </c>
      <c r="D600" s="31">
        <f t="shared" ref="D600:D601" si="38">D605+D609+D613</f>
        <v>0</v>
      </c>
      <c r="E600" s="31" t="e">
        <f>D600/C600*100</f>
        <v>#DIV/0!</v>
      </c>
    </row>
    <row r="601" spans="1:5" ht="15.75">
      <c r="A601" s="3"/>
      <c r="B601" s="7" t="s">
        <v>9</v>
      </c>
      <c r="C601" s="31">
        <f t="shared" ref="C601" si="39">C606+C610+C614</f>
        <v>0</v>
      </c>
      <c r="D601" s="31">
        <f t="shared" si="38"/>
        <v>0</v>
      </c>
      <c r="E601" s="31" t="e">
        <f>D601/C601*100</f>
        <v>#DIV/0!</v>
      </c>
    </row>
    <row r="602" spans="1:5" ht="15.75">
      <c r="A602" s="3"/>
      <c r="B602" s="7" t="s">
        <v>10</v>
      </c>
      <c r="C602" s="31">
        <f>C607+C611+C615</f>
        <v>28083.27</v>
      </c>
      <c r="D602" s="31">
        <f>D607+D611+D615</f>
        <v>26856.18</v>
      </c>
      <c r="E602" s="31">
        <f>D602/C602*100</f>
        <v>95.630530205350013</v>
      </c>
    </row>
    <row r="603" spans="1:5" ht="15.75">
      <c r="A603" s="3"/>
      <c r="B603" s="7" t="s">
        <v>11</v>
      </c>
      <c r="C603" s="31"/>
      <c r="D603" s="31"/>
      <c r="E603" s="31"/>
    </row>
    <row r="604" spans="1:5" ht="30">
      <c r="A604" s="3"/>
      <c r="B604" s="25" t="s">
        <v>217</v>
      </c>
      <c r="C604" s="31">
        <f>C605+C606+C607</f>
        <v>73.59</v>
      </c>
      <c r="D604" s="31">
        <f>D605+D606+D607</f>
        <v>73.59</v>
      </c>
      <c r="E604" s="31">
        <f t="shared" ref="E604" si="40">D604/C604*100</f>
        <v>100</v>
      </c>
    </row>
    <row r="605" spans="1:5" ht="15.75">
      <c r="A605" s="3"/>
      <c r="B605" s="28" t="s">
        <v>8</v>
      </c>
      <c r="C605" s="31">
        <v>0</v>
      </c>
      <c r="D605" s="31">
        <v>0</v>
      </c>
      <c r="E605" s="31">
        <v>0</v>
      </c>
    </row>
    <row r="606" spans="1:5" ht="16.5">
      <c r="A606" s="3"/>
      <c r="B606" s="29" t="s">
        <v>9</v>
      </c>
      <c r="C606" s="31">
        <v>0</v>
      </c>
      <c r="D606" s="31">
        <v>0</v>
      </c>
      <c r="E606" s="31">
        <v>0</v>
      </c>
    </row>
    <row r="607" spans="1:5" ht="16.5">
      <c r="A607" s="3"/>
      <c r="B607" s="29" t="s">
        <v>112</v>
      </c>
      <c r="C607" s="31">
        <v>73.59</v>
      </c>
      <c r="D607" s="31">
        <v>73.59</v>
      </c>
      <c r="E607" s="31">
        <f>D607/C607*100</f>
        <v>100</v>
      </c>
    </row>
    <row r="608" spans="1:5" ht="35.25" customHeight="1">
      <c r="A608" s="3"/>
      <c r="B608" s="40" t="s">
        <v>218</v>
      </c>
      <c r="C608" s="31">
        <f>C609+C610+C611</f>
        <v>3346.12</v>
      </c>
      <c r="D608" s="31">
        <f>D609+D610+D611</f>
        <v>3122.46</v>
      </c>
      <c r="E608" s="31">
        <f t="shared" ref="E608:E615" si="41">D608/C608*100</f>
        <v>93.315840436087171</v>
      </c>
    </row>
    <row r="609" spans="1:5" ht="15.75">
      <c r="A609" s="3"/>
      <c r="B609" s="28" t="s">
        <v>8</v>
      </c>
      <c r="C609" s="31">
        <v>0</v>
      </c>
      <c r="D609" s="31">
        <v>0</v>
      </c>
      <c r="E609" s="31" t="e">
        <f t="shared" si="41"/>
        <v>#DIV/0!</v>
      </c>
    </row>
    <row r="610" spans="1:5" ht="16.5">
      <c r="A610" s="3"/>
      <c r="B610" s="29" t="s">
        <v>9</v>
      </c>
      <c r="C610" s="31">
        <v>0</v>
      </c>
      <c r="D610" s="31">
        <v>0</v>
      </c>
      <c r="E610" s="31" t="e">
        <f t="shared" si="41"/>
        <v>#DIV/0!</v>
      </c>
    </row>
    <row r="611" spans="1:5" ht="16.5">
      <c r="A611" s="3"/>
      <c r="B611" s="29" t="s">
        <v>112</v>
      </c>
      <c r="C611" s="31">
        <v>3346.12</v>
      </c>
      <c r="D611" s="31">
        <v>3122.46</v>
      </c>
      <c r="E611" s="31">
        <f t="shared" si="41"/>
        <v>93.315840436087171</v>
      </c>
    </row>
    <row r="612" spans="1:5" ht="49.5" customHeight="1">
      <c r="A612" s="3"/>
      <c r="B612" s="40" t="s">
        <v>219</v>
      </c>
      <c r="C612" s="31">
        <f>C613+C614+C615</f>
        <v>24663.56</v>
      </c>
      <c r="D612" s="31">
        <f>D613+D614+D615</f>
        <v>23660.13</v>
      </c>
      <c r="E612" s="31">
        <f t="shared" si="41"/>
        <v>95.931528133002701</v>
      </c>
    </row>
    <row r="613" spans="1:5" ht="15.75">
      <c r="A613" s="3"/>
      <c r="B613" s="28" t="s">
        <v>8</v>
      </c>
      <c r="C613" s="31">
        <v>0</v>
      </c>
      <c r="D613" s="31">
        <v>0</v>
      </c>
      <c r="E613" s="31" t="e">
        <f t="shared" si="41"/>
        <v>#DIV/0!</v>
      </c>
    </row>
    <row r="614" spans="1:5" ht="16.5">
      <c r="A614" s="3"/>
      <c r="B614" s="29" t="s">
        <v>9</v>
      </c>
      <c r="C614" s="31">
        <v>0</v>
      </c>
      <c r="D614" s="31">
        <v>0</v>
      </c>
      <c r="E614" s="31" t="e">
        <f t="shared" si="41"/>
        <v>#DIV/0!</v>
      </c>
    </row>
    <row r="615" spans="1:5" ht="16.5">
      <c r="A615" s="3"/>
      <c r="B615" s="29" t="s">
        <v>112</v>
      </c>
      <c r="C615" s="31">
        <v>24663.56</v>
      </c>
      <c r="D615" s="31">
        <v>23660.13</v>
      </c>
      <c r="E615" s="31">
        <f t="shared" si="41"/>
        <v>95.931528133002701</v>
      </c>
    </row>
    <row r="616" spans="1:5" ht="42.75">
      <c r="A616" s="3">
        <v>527</v>
      </c>
      <c r="B616" s="10" t="s">
        <v>104</v>
      </c>
      <c r="C616" s="31">
        <f>C621+C623+C627+C629+C631+C633</f>
        <v>36080.239999999998</v>
      </c>
      <c r="D616" s="31">
        <f>D621+D623+D627+D629+D631+D633</f>
        <v>35937.120000000003</v>
      </c>
      <c r="E616" s="31">
        <f t="shared" ref="E616:E634" si="42">D616/C616*100</f>
        <v>99.603328580962895</v>
      </c>
    </row>
    <row r="617" spans="1:5" ht="15.75">
      <c r="A617" s="3">
        <v>528</v>
      </c>
      <c r="B617" s="7" t="s">
        <v>8</v>
      </c>
      <c r="C617" s="31">
        <f>C624</f>
        <v>0</v>
      </c>
      <c r="D617" s="31">
        <f>D624</f>
        <v>0</v>
      </c>
      <c r="E617" s="31">
        <v>0</v>
      </c>
    </row>
    <row r="618" spans="1:5" ht="15.75">
      <c r="A618" s="3">
        <v>529</v>
      </c>
      <c r="B618" s="7" t="s">
        <v>9</v>
      </c>
      <c r="C618" s="31">
        <f>C625</f>
        <v>0</v>
      </c>
      <c r="D618" s="31">
        <f>D625</f>
        <v>0</v>
      </c>
      <c r="E618" s="31">
        <v>0</v>
      </c>
    </row>
    <row r="619" spans="1:5" ht="15.75">
      <c r="A619" s="3">
        <v>530</v>
      </c>
      <c r="B619" s="7" t="s">
        <v>10</v>
      </c>
      <c r="C619" s="31">
        <f>C626+C622+C628+C630+C632+C634</f>
        <v>36080.239999999998</v>
      </c>
      <c r="D619" s="31">
        <f>D626+D622+D628+D630+D632+D634</f>
        <v>35937.120000000003</v>
      </c>
      <c r="E619" s="31">
        <f t="shared" si="42"/>
        <v>99.603328580962895</v>
      </c>
    </row>
    <row r="620" spans="1:5" ht="15.75">
      <c r="A620" s="3">
        <v>531</v>
      </c>
      <c r="B620" s="7" t="s">
        <v>11</v>
      </c>
      <c r="C620" s="31"/>
      <c r="D620" s="31"/>
      <c r="E620" s="31"/>
    </row>
    <row r="621" spans="1:5" ht="45">
      <c r="A621" s="3">
        <v>532</v>
      </c>
      <c r="B621" s="25" t="s">
        <v>220</v>
      </c>
      <c r="C621" s="31">
        <f>C622</f>
        <v>29146.59</v>
      </c>
      <c r="D621" s="31">
        <f>D622</f>
        <v>29146.59</v>
      </c>
      <c r="E621" s="31">
        <f t="shared" si="42"/>
        <v>100</v>
      </c>
    </row>
    <row r="622" spans="1:5" ht="16.5">
      <c r="A622" s="3">
        <v>533</v>
      </c>
      <c r="B622" s="29" t="s">
        <v>112</v>
      </c>
      <c r="C622" s="31">
        <v>29146.59</v>
      </c>
      <c r="D622" s="31">
        <v>29146.59</v>
      </c>
      <c r="E622" s="31">
        <f t="shared" si="42"/>
        <v>100</v>
      </c>
    </row>
    <row r="623" spans="1:5" ht="30">
      <c r="A623" s="3">
        <v>534</v>
      </c>
      <c r="B623" s="25" t="s">
        <v>221</v>
      </c>
      <c r="C623" s="31">
        <f>C624+C625+C626</f>
        <v>49.33</v>
      </c>
      <c r="D623" s="31">
        <f>D624+D625+D626</f>
        <v>49.33</v>
      </c>
      <c r="E623" s="31">
        <f t="shared" si="42"/>
        <v>100</v>
      </c>
    </row>
    <row r="624" spans="1:5" ht="15.75">
      <c r="A624" s="3">
        <v>535</v>
      </c>
      <c r="B624" s="28" t="s">
        <v>8</v>
      </c>
      <c r="C624" s="31">
        <v>0</v>
      </c>
      <c r="D624" s="31">
        <v>0</v>
      </c>
      <c r="E624" s="31">
        <v>0</v>
      </c>
    </row>
    <row r="625" spans="1:5" ht="16.5">
      <c r="A625" s="3">
        <v>536</v>
      </c>
      <c r="B625" s="29" t="s">
        <v>9</v>
      </c>
      <c r="C625" s="31">
        <v>0</v>
      </c>
      <c r="D625" s="31">
        <v>0</v>
      </c>
      <c r="E625" s="31">
        <v>0</v>
      </c>
    </row>
    <row r="626" spans="1:5" ht="16.5">
      <c r="A626" s="3">
        <v>537</v>
      </c>
      <c r="B626" s="29" t="s">
        <v>112</v>
      </c>
      <c r="C626" s="31">
        <v>49.33</v>
      </c>
      <c r="D626" s="31">
        <v>49.33</v>
      </c>
      <c r="E626" s="31">
        <f t="shared" si="42"/>
        <v>100</v>
      </c>
    </row>
    <row r="627" spans="1:5" ht="45">
      <c r="A627" s="3">
        <v>538</v>
      </c>
      <c r="B627" s="25" t="s">
        <v>222</v>
      </c>
      <c r="C627" s="31">
        <f>C628</f>
        <v>0</v>
      </c>
      <c r="D627" s="31">
        <f>D628</f>
        <v>0</v>
      </c>
      <c r="E627" s="31" t="e">
        <f t="shared" si="42"/>
        <v>#DIV/0!</v>
      </c>
    </row>
    <row r="628" spans="1:5" ht="16.5">
      <c r="A628" s="3">
        <v>539</v>
      </c>
      <c r="B628" s="29" t="s">
        <v>112</v>
      </c>
      <c r="C628" s="31">
        <v>0</v>
      </c>
      <c r="D628" s="31">
        <v>0</v>
      </c>
      <c r="E628" s="31" t="e">
        <f t="shared" si="42"/>
        <v>#DIV/0!</v>
      </c>
    </row>
    <row r="629" spans="1:5" ht="30">
      <c r="A629" s="3">
        <v>540</v>
      </c>
      <c r="B629" s="25" t="s">
        <v>223</v>
      </c>
      <c r="C629" s="31">
        <f>C630</f>
        <v>428</v>
      </c>
      <c r="D629" s="31">
        <f>D630</f>
        <v>284.88</v>
      </c>
      <c r="E629" s="31">
        <f t="shared" si="42"/>
        <v>66.560747663551396</v>
      </c>
    </row>
    <row r="630" spans="1:5" ht="16.5">
      <c r="A630" s="3">
        <v>541</v>
      </c>
      <c r="B630" s="29" t="s">
        <v>112</v>
      </c>
      <c r="C630" s="31">
        <v>428</v>
      </c>
      <c r="D630" s="31">
        <v>284.88</v>
      </c>
      <c r="E630" s="31">
        <f t="shared" si="42"/>
        <v>66.560747663551396</v>
      </c>
    </row>
    <row r="631" spans="1:5" ht="30">
      <c r="A631" s="3">
        <v>542</v>
      </c>
      <c r="B631" s="25" t="s">
        <v>224</v>
      </c>
      <c r="C631" s="31">
        <f>C632</f>
        <v>179.53</v>
      </c>
      <c r="D631" s="31">
        <f>D632</f>
        <v>179.53</v>
      </c>
      <c r="E631" s="31">
        <f t="shared" si="42"/>
        <v>100</v>
      </c>
    </row>
    <row r="632" spans="1:5" ht="16.5">
      <c r="A632" s="3">
        <v>543</v>
      </c>
      <c r="B632" s="29" t="s">
        <v>112</v>
      </c>
      <c r="C632" s="31">
        <v>179.53</v>
      </c>
      <c r="D632" s="31">
        <v>179.53</v>
      </c>
      <c r="E632" s="31">
        <f t="shared" si="42"/>
        <v>100</v>
      </c>
    </row>
    <row r="633" spans="1:5" ht="47.25">
      <c r="A633" s="3"/>
      <c r="B633" s="39" t="s">
        <v>225</v>
      </c>
      <c r="C633" s="31">
        <f>C634</f>
        <v>6276.79</v>
      </c>
      <c r="D633" s="31">
        <f>D634</f>
        <v>6276.79</v>
      </c>
      <c r="E633" s="31">
        <f t="shared" si="42"/>
        <v>100</v>
      </c>
    </row>
    <row r="634" spans="1:5" ht="16.5">
      <c r="A634" s="3"/>
      <c r="B634" s="29" t="s">
        <v>112</v>
      </c>
      <c r="C634" s="31">
        <v>6276.79</v>
      </c>
      <c r="D634" s="31">
        <v>6276.79</v>
      </c>
      <c r="E634" s="31">
        <f t="shared" si="42"/>
        <v>100</v>
      </c>
    </row>
    <row r="635" spans="1:5" ht="28.5" customHeight="1">
      <c r="A635" s="3">
        <v>544</v>
      </c>
      <c r="B635" s="53" t="s">
        <v>115</v>
      </c>
      <c r="C635" s="53"/>
      <c r="D635" s="53"/>
      <c r="E635" s="53"/>
    </row>
    <row r="636" spans="1:5" ht="42.75">
      <c r="A636" s="3">
        <v>545</v>
      </c>
      <c r="B636" s="10" t="s">
        <v>104</v>
      </c>
      <c r="C636" s="31">
        <f>C641+C643+C646+C649+C651+C653</f>
        <v>208561.19</v>
      </c>
      <c r="D636" s="31">
        <f>D641+D643+D646+D649+D651+D653</f>
        <v>207287.76</v>
      </c>
      <c r="E636" s="31">
        <f t="shared" ref="E636:E654" si="43">D636/C636*100</f>
        <v>99.389421397144901</v>
      </c>
    </row>
    <row r="637" spans="1:5" ht="15.75">
      <c r="A637" s="3">
        <v>546</v>
      </c>
      <c r="B637" s="7" t="s">
        <v>8</v>
      </c>
      <c r="C637" s="31"/>
      <c r="D637" s="31"/>
      <c r="E637" s="31"/>
    </row>
    <row r="638" spans="1:5" ht="15.75">
      <c r="A638" s="3">
        <v>547</v>
      </c>
      <c r="B638" s="7" t="s">
        <v>9</v>
      </c>
      <c r="C638" s="31">
        <f>C644+C647+C654</f>
        <v>78711.600000000006</v>
      </c>
      <c r="D638" s="31">
        <f>D644+D647+D654</f>
        <v>78614.7</v>
      </c>
      <c r="E638" s="31">
        <f t="shared" si="43"/>
        <v>99.876892351317963</v>
      </c>
    </row>
    <row r="639" spans="1:5" ht="15.75">
      <c r="A639" s="3">
        <v>548</v>
      </c>
      <c r="B639" s="7" t="s">
        <v>10</v>
      </c>
      <c r="C639" s="31">
        <f>C642+C645+C648+C652+C650</f>
        <v>129849.59000000001</v>
      </c>
      <c r="D639" s="31">
        <f>D642+D645+D648+D652+D650</f>
        <v>128673.06000000001</v>
      </c>
      <c r="E639" s="31">
        <f t="shared" si="43"/>
        <v>99.093928598465354</v>
      </c>
    </row>
    <row r="640" spans="1:5" ht="15.75">
      <c r="A640" s="3">
        <v>549</v>
      </c>
      <c r="B640" s="7" t="s">
        <v>11</v>
      </c>
      <c r="C640" s="31"/>
      <c r="D640" s="31"/>
      <c r="E640" s="31"/>
    </row>
    <row r="641" spans="1:5" ht="90">
      <c r="A641" s="3">
        <v>550</v>
      </c>
      <c r="B641" s="25" t="s">
        <v>226</v>
      </c>
      <c r="C641" s="31">
        <f>C642</f>
        <v>1548.99</v>
      </c>
      <c r="D641" s="31">
        <f>D642</f>
        <v>1548.99</v>
      </c>
      <c r="E641" s="31">
        <f t="shared" si="43"/>
        <v>100</v>
      </c>
    </row>
    <row r="642" spans="1:5" ht="16.5">
      <c r="A642" s="3">
        <v>551</v>
      </c>
      <c r="B642" s="29" t="s">
        <v>112</v>
      </c>
      <c r="C642" s="31">
        <v>1548.99</v>
      </c>
      <c r="D642" s="31">
        <v>1548.99</v>
      </c>
      <c r="E642" s="31">
        <f t="shared" si="43"/>
        <v>100</v>
      </c>
    </row>
    <row r="643" spans="1:5" ht="45">
      <c r="A643" s="3">
        <v>552</v>
      </c>
      <c r="B643" s="25" t="s">
        <v>227</v>
      </c>
      <c r="C643" s="31">
        <f>C645+C644</f>
        <v>164796.81</v>
      </c>
      <c r="D643" s="31">
        <f>D645+D644</f>
        <v>164796.81</v>
      </c>
      <c r="E643" s="31">
        <f t="shared" si="43"/>
        <v>100</v>
      </c>
    </row>
    <row r="644" spans="1:5" ht="15.75">
      <c r="A644" s="3"/>
      <c r="B644" s="28" t="s">
        <v>9</v>
      </c>
      <c r="C644" s="31">
        <v>77000</v>
      </c>
      <c r="D644" s="31">
        <v>77000</v>
      </c>
      <c r="E644" s="31">
        <f t="shared" si="43"/>
        <v>100</v>
      </c>
    </row>
    <row r="645" spans="1:5" ht="16.5">
      <c r="A645" s="3">
        <v>553</v>
      </c>
      <c r="B645" s="29" t="s">
        <v>112</v>
      </c>
      <c r="C645" s="31">
        <v>87796.81</v>
      </c>
      <c r="D645" s="31">
        <v>87796.81</v>
      </c>
      <c r="E645" s="31">
        <f t="shared" si="43"/>
        <v>100</v>
      </c>
    </row>
    <row r="646" spans="1:5" ht="75">
      <c r="A646" s="3"/>
      <c r="B646" s="36" t="s">
        <v>228</v>
      </c>
      <c r="C646" s="31">
        <f>C647+C648</f>
        <v>0</v>
      </c>
      <c r="D646" s="31">
        <f>D647+D648</f>
        <v>0</v>
      </c>
      <c r="E646" s="31" t="e">
        <f>D646/C646*100</f>
        <v>#DIV/0!</v>
      </c>
    </row>
    <row r="647" spans="1:5" ht="15.75">
      <c r="A647" s="3"/>
      <c r="B647" s="28" t="s">
        <v>9</v>
      </c>
      <c r="C647" s="31">
        <v>0</v>
      </c>
      <c r="D647" s="31">
        <v>0</v>
      </c>
      <c r="E647" s="31" t="e">
        <f>D647/C647*100</f>
        <v>#DIV/0!</v>
      </c>
    </row>
    <row r="648" spans="1:5" ht="16.5">
      <c r="A648" s="3"/>
      <c r="B648" s="29" t="s">
        <v>112</v>
      </c>
      <c r="C648" s="31">
        <v>0</v>
      </c>
      <c r="D648" s="31">
        <v>0</v>
      </c>
      <c r="E648" s="31" t="e">
        <f>D648/C648*100</f>
        <v>#DIV/0!</v>
      </c>
    </row>
    <row r="649" spans="1:5" ht="33.75" customHeight="1">
      <c r="A649" s="3">
        <v>554</v>
      </c>
      <c r="B649" s="25" t="s">
        <v>229</v>
      </c>
      <c r="C649" s="31">
        <f>C650</f>
        <v>25262.33</v>
      </c>
      <c r="D649" s="31">
        <f>D650</f>
        <v>25262.33</v>
      </c>
      <c r="E649" s="31">
        <f t="shared" si="43"/>
        <v>100</v>
      </c>
    </row>
    <row r="650" spans="1:5" ht="16.5">
      <c r="A650" s="3">
        <v>555</v>
      </c>
      <c r="B650" s="29" t="s">
        <v>112</v>
      </c>
      <c r="C650" s="31">
        <v>25262.33</v>
      </c>
      <c r="D650" s="31">
        <v>25262.33</v>
      </c>
      <c r="E650" s="31">
        <f t="shared" si="43"/>
        <v>100</v>
      </c>
    </row>
    <row r="651" spans="1:5" ht="30">
      <c r="A651" s="3">
        <v>556</v>
      </c>
      <c r="B651" s="25" t="s">
        <v>230</v>
      </c>
      <c r="C651" s="31">
        <f>C652</f>
        <v>15241.46</v>
      </c>
      <c r="D651" s="31">
        <f>D652</f>
        <v>14064.93</v>
      </c>
      <c r="E651" s="31">
        <f t="shared" si="43"/>
        <v>92.28072638710465</v>
      </c>
    </row>
    <row r="652" spans="1:5" ht="16.5">
      <c r="A652" s="3">
        <v>557</v>
      </c>
      <c r="B652" s="29" t="s">
        <v>112</v>
      </c>
      <c r="C652" s="31">
        <v>15241.46</v>
      </c>
      <c r="D652" s="31">
        <v>14064.93</v>
      </c>
      <c r="E652" s="31">
        <f t="shared" si="43"/>
        <v>92.28072638710465</v>
      </c>
    </row>
    <row r="653" spans="1:5" ht="60">
      <c r="A653" s="3"/>
      <c r="B653" s="25" t="s">
        <v>231</v>
      </c>
      <c r="C653" s="31">
        <f>C654</f>
        <v>1711.6</v>
      </c>
      <c r="D653" s="31">
        <f>D654</f>
        <v>1614.7</v>
      </c>
      <c r="E653" s="31">
        <f t="shared" si="43"/>
        <v>94.33863052114981</v>
      </c>
    </row>
    <row r="654" spans="1:5" ht="16.5">
      <c r="A654" s="3"/>
      <c r="B654" s="29" t="s">
        <v>9</v>
      </c>
      <c r="C654" s="31">
        <v>1711.6</v>
      </c>
      <c r="D654" s="31">
        <v>1614.7</v>
      </c>
      <c r="E654" s="31">
        <f t="shared" si="43"/>
        <v>94.33863052114981</v>
      </c>
    </row>
    <row r="655" spans="1:5" ht="18" customHeight="1">
      <c r="A655" s="3">
        <v>558</v>
      </c>
      <c r="B655" s="53" t="s">
        <v>116</v>
      </c>
      <c r="C655" s="53"/>
      <c r="D655" s="53"/>
      <c r="E655" s="53"/>
    </row>
    <row r="656" spans="1:5">
      <c r="A656" s="3">
        <v>559</v>
      </c>
      <c r="B656" s="53" t="s">
        <v>117</v>
      </c>
      <c r="C656" s="53"/>
      <c r="D656" s="53"/>
      <c r="E656" s="53"/>
    </row>
    <row r="657" spans="1:5" ht="42.75">
      <c r="A657" s="3">
        <v>560</v>
      </c>
      <c r="B657" s="10" t="s">
        <v>104</v>
      </c>
      <c r="C657" s="31">
        <v>0</v>
      </c>
      <c r="D657" s="31">
        <v>0</v>
      </c>
      <c r="E657" s="31">
        <v>0</v>
      </c>
    </row>
    <row r="658" spans="1:5" ht="15.75">
      <c r="A658" s="3">
        <v>561</v>
      </c>
      <c r="B658" s="7" t="s">
        <v>8</v>
      </c>
      <c r="C658" s="31"/>
      <c r="D658" s="31"/>
      <c r="E658" s="31"/>
    </row>
    <row r="659" spans="1:5" ht="15.75">
      <c r="A659" s="3">
        <v>562</v>
      </c>
      <c r="B659" s="7" t="s">
        <v>9</v>
      </c>
      <c r="C659" s="31"/>
      <c r="D659" s="31"/>
      <c r="E659" s="31"/>
    </row>
    <row r="660" spans="1:5" ht="15.75">
      <c r="A660" s="3">
        <v>563</v>
      </c>
      <c r="B660" s="7" t="s">
        <v>10</v>
      </c>
      <c r="C660" s="31"/>
      <c r="D660" s="31"/>
      <c r="E660" s="31"/>
    </row>
    <row r="661" spans="1:5" ht="15.75">
      <c r="A661" s="3">
        <v>564</v>
      </c>
      <c r="B661" s="7" t="s">
        <v>11</v>
      </c>
      <c r="C661" s="31"/>
      <c r="D661" s="31"/>
      <c r="E661" s="31"/>
    </row>
    <row r="662" spans="1:5" ht="60">
      <c r="A662" s="3">
        <v>565</v>
      </c>
      <c r="B662" s="25" t="s">
        <v>232</v>
      </c>
      <c r="C662" s="31">
        <f>C663</f>
        <v>0</v>
      </c>
      <c r="D662" s="31">
        <f>D663</f>
        <v>0</v>
      </c>
      <c r="E662" s="31">
        <v>0</v>
      </c>
    </row>
    <row r="663" spans="1:5" ht="16.5">
      <c r="A663" s="3">
        <v>566</v>
      </c>
      <c r="B663" s="29" t="s">
        <v>112</v>
      </c>
      <c r="C663" s="31">
        <v>0</v>
      </c>
      <c r="D663" s="31">
        <v>0</v>
      </c>
      <c r="E663" s="31">
        <v>0</v>
      </c>
    </row>
    <row r="664" spans="1:5" ht="80.25" customHeight="1">
      <c r="A664" s="3">
        <v>567</v>
      </c>
      <c r="B664" s="25" t="s">
        <v>233</v>
      </c>
      <c r="C664" s="31">
        <f>C665</f>
        <v>0</v>
      </c>
      <c r="D664" s="31">
        <f>D665</f>
        <v>0</v>
      </c>
      <c r="E664" s="31">
        <v>0</v>
      </c>
    </row>
    <row r="665" spans="1:5" ht="16.5">
      <c r="A665" s="3">
        <v>568</v>
      </c>
      <c r="B665" s="29" t="s">
        <v>10</v>
      </c>
      <c r="C665" s="31">
        <v>0</v>
      </c>
      <c r="D665" s="31">
        <v>0</v>
      </c>
      <c r="E665" s="31">
        <v>0</v>
      </c>
    </row>
    <row r="666" spans="1:5" ht="60">
      <c r="A666" s="3">
        <v>569</v>
      </c>
      <c r="B666" s="25" t="s">
        <v>234</v>
      </c>
      <c r="C666" s="31">
        <f>C667</f>
        <v>0</v>
      </c>
      <c r="D666" s="31">
        <f t="shared" ref="D666:E666" si="44">D667</f>
        <v>0</v>
      </c>
      <c r="E666" s="31">
        <f t="shared" si="44"/>
        <v>0</v>
      </c>
    </row>
    <row r="667" spans="1:5" ht="16.5">
      <c r="A667" s="3">
        <v>570</v>
      </c>
      <c r="B667" s="30" t="s">
        <v>10</v>
      </c>
      <c r="C667" s="31">
        <v>0</v>
      </c>
      <c r="D667" s="31">
        <v>0</v>
      </c>
      <c r="E667" s="31">
        <v>0</v>
      </c>
    </row>
    <row r="668" spans="1:5" ht="60">
      <c r="A668" s="3">
        <v>571</v>
      </c>
      <c r="B668" s="25" t="s">
        <v>235</v>
      </c>
      <c r="C668" s="31">
        <f>C669</f>
        <v>0</v>
      </c>
      <c r="D668" s="31">
        <f t="shared" ref="D668:E668" si="45">D669</f>
        <v>0</v>
      </c>
      <c r="E668" s="31">
        <f t="shared" si="45"/>
        <v>0</v>
      </c>
    </row>
    <row r="669" spans="1:5" ht="16.5">
      <c r="A669" s="3">
        <v>572</v>
      </c>
      <c r="B669" s="30" t="s">
        <v>10</v>
      </c>
      <c r="C669" s="31">
        <v>0</v>
      </c>
      <c r="D669" s="31">
        <v>0</v>
      </c>
      <c r="E669" s="31">
        <v>0</v>
      </c>
    </row>
    <row r="670" spans="1:5" ht="30.75" customHeight="1">
      <c r="A670" s="3">
        <v>573</v>
      </c>
      <c r="B670" s="53" t="s">
        <v>118</v>
      </c>
      <c r="C670" s="53"/>
      <c r="D670" s="53"/>
      <c r="E670" s="53"/>
    </row>
    <row r="671" spans="1:5" ht="30.75" customHeight="1">
      <c r="A671" s="3">
        <v>574</v>
      </c>
      <c r="B671" s="53" t="s">
        <v>119</v>
      </c>
      <c r="C671" s="53"/>
      <c r="D671" s="53"/>
      <c r="E671" s="53"/>
    </row>
    <row r="672" spans="1:5" ht="42.75">
      <c r="A672" s="3">
        <v>575</v>
      </c>
      <c r="B672" s="10" t="s">
        <v>104</v>
      </c>
      <c r="C672" s="31">
        <f>C677+C679</f>
        <v>247461.34</v>
      </c>
      <c r="D672" s="31">
        <f>D677+D679</f>
        <v>247461.31999999998</v>
      </c>
      <c r="E672" s="31">
        <f>D672/C672*100</f>
        <v>99.999991917929478</v>
      </c>
    </row>
    <row r="673" spans="1:5" ht="15.75">
      <c r="A673" s="3">
        <v>576</v>
      </c>
      <c r="B673" s="7" t="s">
        <v>8</v>
      </c>
      <c r="C673" s="31"/>
      <c r="D673" s="31"/>
      <c r="E673" s="31"/>
    </row>
    <row r="674" spans="1:5" ht="15.75">
      <c r="A674" s="3">
        <v>577</v>
      </c>
      <c r="B674" s="7" t="s">
        <v>9</v>
      </c>
      <c r="C674" s="31"/>
      <c r="D674" s="31"/>
      <c r="E674" s="31"/>
    </row>
    <row r="675" spans="1:5" ht="15.75">
      <c r="A675" s="3">
        <v>578</v>
      </c>
      <c r="B675" s="7" t="s">
        <v>10</v>
      </c>
      <c r="C675" s="31">
        <f>C678+C680</f>
        <v>89581.34</v>
      </c>
      <c r="D675" s="31">
        <f>D678+D680</f>
        <v>89581.319999999992</v>
      </c>
      <c r="E675" s="31">
        <f t="shared" ref="E675:E681" si="46">D675/C675*100</f>
        <v>99.999977673921819</v>
      </c>
    </row>
    <row r="676" spans="1:5" ht="15.75">
      <c r="A676" s="3">
        <v>579</v>
      </c>
      <c r="B676" s="7" t="s">
        <v>11</v>
      </c>
      <c r="C676" s="31">
        <f>C681</f>
        <v>157880</v>
      </c>
      <c r="D676" s="31">
        <f>D681</f>
        <v>157880</v>
      </c>
      <c r="E676" s="31">
        <f t="shared" si="46"/>
        <v>100</v>
      </c>
    </row>
    <row r="677" spans="1:5" ht="45">
      <c r="A677" s="3">
        <v>580</v>
      </c>
      <c r="B677" s="25" t="s">
        <v>236</v>
      </c>
      <c r="C677" s="31">
        <f>C678</f>
        <v>802.34</v>
      </c>
      <c r="D677" s="31">
        <f>D678</f>
        <v>802.34</v>
      </c>
      <c r="E677" s="31">
        <f t="shared" si="46"/>
        <v>100</v>
      </c>
    </row>
    <row r="678" spans="1:5" ht="16.5">
      <c r="A678" s="3">
        <v>581</v>
      </c>
      <c r="B678" s="29" t="s">
        <v>112</v>
      </c>
      <c r="C678" s="31">
        <v>802.34</v>
      </c>
      <c r="D678" s="31">
        <v>802.34</v>
      </c>
      <c r="E678" s="31">
        <f t="shared" si="46"/>
        <v>100</v>
      </c>
    </row>
    <row r="679" spans="1:5" ht="60">
      <c r="A679" s="3">
        <v>582</v>
      </c>
      <c r="B679" s="25" t="s">
        <v>237</v>
      </c>
      <c r="C679" s="31">
        <f>C680+C681</f>
        <v>246659</v>
      </c>
      <c r="D679" s="31">
        <f>D680+D681</f>
        <v>246658.97999999998</v>
      </c>
      <c r="E679" s="31">
        <f t="shared" si="46"/>
        <v>99.999991891639866</v>
      </c>
    </row>
    <row r="680" spans="1:5" ht="16.5">
      <c r="A680" s="3">
        <v>583</v>
      </c>
      <c r="B680" s="29" t="s">
        <v>112</v>
      </c>
      <c r="C680" s="31">
        <v>88779</v>
      </c>
      <c r="D680" s="31">
        <v>88778.98</v>
      </c>
      <c r="E680" s="31">
        <f t="shared" si="46"/>
        <v>99.999977472149936</v>
      </c>
    </row>
    <row r="681" spans="1:5" ht="15.75">
      <c r="A681" s="3">
        <v>584</v>
      </c>
      <c r="B681" s="7" t="s">
        <v>11</v>
      </c>
      <c r="C681" s="42">
        <v>157880</v>
      </c>
      <c r="D681" s="42">
        <v>157880</v>
      </c>
      <c r="E681" s="42">
        <f t="shared" si="46"/>
        <v>100</v>
      </c>
    </row>
    <row r="682" spans="1:5">
      <c r="A682" s="3">
        <v>585</v>
      </c>
      <c r="B682" s="53" t="s">
        <v>120</v>
      </c>
      <c r="C682" s="53"/>
      <c r="D682" s="53"/>
      <c r="E682" s="53"/>
    </row>
    <row r="683" spans="1:5">
      <c r="A683" s="3">
        <v>586</v>
      </c>
      <c r="B683" s="53" t="s">
        <v>121</v>
      </c>
      <c r="C683" s="53"/>
      <c r="D683" s="53"/>
      <c r="E683" s="53"/>
    </row>
    <row r="684" spans="1:5" ht="42.75">
      <c r="A684" s="3">
        <v>587</v>
      </c>
      <c r="B684" s="10" t="s">
        <v>104</v>
      </c>
      <c r="C684" s="31">
        <f>C689+C691+C693</f>
        <v>1122.93</v>
      </c>
      <c r="D684" s="31">
        <f>D689+D691+D693</f>
        <v>1122.93</v>
      </c>
      <c r="E684" s="31">
        <f>D684/C684*100</f>
        <v>100</v>
      </c>
    </row>
    <row r="685" spans="1:5" ht="15.75">
      <c r="A685" s="3">
        <v>588</v>
      </c>
      <c r="B685" s="7" t="s">
        <v>8</v>
      </c>
      <c r="C685" s="31"/>
      <c r="D685" s="31"/>
      <c r="E685" s="31"/>
    </row>
    <row r="686" spans="1:5" ht="15.75">
      <c r="A686" s="3">
        <v>589</v>
      </c>
      <c r="B686" s="7" t="s">
        <v>9</v>
      </c>
      <c r="C686" s="31"/>
      <c r="D686" s="31"/>
      <c r="E686" s="31"/>
    </row>
    <row r="687" spans="1:5" ht="15.75">
      <c r="A687" s="3">
        <v>590</v>
      </c>
      <c r="B687" s="7" t="s">
        <v>10</v>
      </c>
      <c r="C687" s="31">
        <f>C690+C692+C694</f>
        <v>1122.93</v>
      </c>
      <c r="D687" s="31">
        <f>D690+D692+D694</f>
        <v>1122.93</v>
      </c>
      <c r="E687" s="31">
        <f>D687/C687*100</f>
        <v>100</v>
      </c>
    </row>
    <row r="688" spans="1:5" ht="15.75">
      <c r="A688" s="3">
        <v>591</v>
      </c>
      <c r="B688" s="7" t="s">
        <v>11</v>
      </c>
      <c r="C688" s="31"/>
      <c r="D688" s="31"/>
      <c r="E688" s="31"/>
    </row>
    <row r="689" spans="1:5" ht="30">
      <c r="A689" s="3">
        <v>592</v>
      </c>
      <c r="B689" s="25" t="s">
        <v>238</v>
      </c>
      <c r="C689" s="31">
        <f>C690</f>
        <v>1122.93</v>
      </c>
      <c r="D689" s="31">
        <f>D690</f>
        <v>1122.93</v>
      </c>
      <c r="E689" s="31">
        <f>D689/C689*100</f>
        <v>100</v>
      </c>
    </row>
    <row r="690" spans="1:5" ht="16.5">
      <c r="A690" s="3">
        <v>593</v>
      </c>
      <c r="B690" s="29" t="s">
        <v>112</v>
      </c>
      <c r="C690" s="31">
        <v>1122.93</v>
      </c>
      <c r="D690" s="31">
        <v>1122.93</v>
      </c>
      <c r="E690" s="31">
        <f>D690/C690*100</f>
        <v>100</v>
      </c>
    </row>
    <row r="691" spans="1:5" ht="75">
      <c r="A691" s="3">
        <v>594</v>
      </c>
      <c r="B691" s="25" t="s">
        <v>239</v>
      </c>
      <c r="C691" s="31">
        <f>C692</f>
        <v>0</v>
      </c>
      <c r="D691" s="31">
        <f>D692</f>
        <v>0</v>
      </c>
      <c r="E691" s="31">
        <v>0</v>
      </c>
    </row>
    <row r="692" spans="1:5" ht="16.5">
      <c r="A692" s="3">
        <v>595</v>
      </c>
      <c r="B692" s="29" t="s">
        <v>112</v>
      </c>
      <c r="C692" s="31">
        <v>0</v>
      </c>
      <c r="D692" s="31">
        <v>0</v>
      </c>
      <c r="E692" s="31">
        <v>0</v>
      </c>
    </row>
    <row r="693" spans="1:5" ht="63">
      <c r="A693" s="3">
        <v>596</v>
      </c>
      <c r="B693" s="25" t="s">
        <v>240</v>
      </c>
      <c r="C693" s="31">
        <f>C694</f>
        <v>0</v>
      </c>
      <c r="D693" s="31">
        <f>D694</f>
        <v>0</v>
      </c>
      <c r="E693" s="31">
        <v>0</v>
      </c>
    </row>
    <row r="694" spans="1:5" ht="16.5">
      <c r="A694" s="3">
        <v>597</v>
      </c>
      <c r="B694" s="29" t="s">
        <v>112</v>
      </c>
      <c r="C694" s="31">
        <v>0</v>
      </c>
      <c r="D694" s="31">
        <v>0</v>
      </c>
      <c r="E694" s="31">
        <v>0</v>
      </c>
    </row>
    <row r="695" spans="1:5" ht="35.25" customHeight="1">
      <c r="A695" s="3">
        <v>598</v>
      </c>
      <c r="B695" s="53" t="s">
        <v>122</v>
      </c>
      <c r="C695" s="53"/>
      <c r="D695" s="53"/>
      <c r="E695" s="53"/>
    </row>
    <row r="696" spans="1:5">
      <c r="A696" s="3">
        <v>599</v>
      </c>
      <c r="B696" s="53" t="s">
        <v>123</v>
      </c>
      <c r="C696" s="53"/>
      <c r="D696" s="53"/>
      <c r="E696" s="53"/>
    </row>
    <row r="697" spans="1:5" ht="45.75" customHeight="1">
      <c r="A697" s="3">
        <v>600</v>
      </c>
      <c r="B697" s="53" t="s">
        <v>124</v>
      </c>
      <c r="C697" s="53"/>
      <c r="D697" s="53"/>
      <c r="E697" s="53"/>
    </row>
    <row r="698" spans="1:5" ht="33">
      <c r="A698" s="3">
        <v>601</v>
      </c>
      <c r="B698" s="5" t="s">
        <v>125</v>
      </c>
      <c r="C698" s="31">
        <f>C703+C708</f>
        <v>34612.18</v>
      </c>
      <c r="D698" s="31">
        <f>D703+D708</f>
        <v>34019.57</v>
      </c>
      <c r="E698" s="31">
        <f t="shared" ref="E698:E702" si="47">D698/C698*100</f>
        <v>98.287857049165922</v>
      </c>
    </row>
    <row r="699" spans="1:5" ht="15.75">
      <c r="A699" s="3">
        <v>602</v>
      </c>
      <c r="B699" s="7" t="s">
        <v>8</v>
      </c>
      <c r="C699" s="31"/>
      <c r="D699" s="31"/>
      <c r="E699" s="31"/>
    </row>
    <row r="700" spans="1:5" ht="15.75">
      <c r="A700" s="3">
        <v>603</v>
      </c>
      <c r="B700" s="7" t="s">
        <v>9</v>
      </c>
      <c r="C700" s="31">
        <f>C710+C705</f>
        <v>11158.52</v>
      </c>
      <c r="D700" s="31">
        <f>D710+D705</f>
        <v>11158.52</v>
      </c>
      <c r="E700" s="31">
        <f t="shared" si="47"/>
        <v>100</v>
      </c>
    </row>
    <row r="701" spans="1:5" ht="15.75">
      <c r="A701" s="3">
        <v>604</v>
      </c>
      <c r="B701" s="7" t="s">
        <v>10</v>
      </c>
      <c r="C701" s="31">
        <f>C711+C706</f>
        <v>22524.66</v>
      </c>
      <c r="D701" s="31">
        <f>D711+D706</f>
        <v>21932.05</v>
      </c>
      <c r="E701" s="31">
        <f t="shared" si="47"/>
        <v>97.369061286607646</v>
      </c>
    </row>
    <row r="702" spans="1:5" ht="15.75">
      <c r="A702" s="3">
        <v>605</v>
      </c>
      <c r="B702" s="7" t="s">
        <v>11</v>
      </c>
      <c r="C702" s="31">
        <f>C707+C712</f>
        <v>929</v>
      </c>
      <c r="D702" s="31">
        <f>D707+D712</f>
        <v>929</v>
      </c>
      <c r="E702" s="31">
        <f t="shared" si="47"/>
        <v>100</v>
      </c>
    </row>
    <row r="703" spans="1:5" ht="31.5">
      <c r="A703" s="3">
        <v>606</v>
      </c>
      <c r="B703" s="8" t="s">
        <v>12</v>
      </c>
      <c r="C703" s="31"/>
      <c r="D703" s="31"/>
      <c r="E703" s="31"/>
    </row>
    <row r="704" spans="1:5" ht="15.75">
      <c r="A704" s="3">
        <v>607</v>
      </c>
      <c r="B704" s="7" t="s">
        <v>8</v>
      </c>
      <c r="C704" s="31"/>
      <c r="D704" s="31"/>
      <c r="E704" s="31"/>
    </row>
    <row r="705" spans="1:5" ht="15.75">
      <c r="A705" s="3">
        <v>608</v>
      </c>
      <c r="B705" s="7" t="s">
        <v>9</v>
      </c>
      <c r="C705" s="31"/>
      <c r="D705" s="31"/>
      <c r="E705" s="31"/>
    </row>
    <row r="706" spans="1:5" ht="15.75">
      <c r="A706" s="3">
        <v>609</v>
      </c>
      <c r="B706" s="7" t="s">
        <v>10</v>
      </c>
      <c r="C706" s="31"/>
      <c r="D706" s="31"/>
      <c r="E706" s="31"/>
    </row>
    <row r="707" spans="1:5" ht="15.75">
      <c r="A707" s="3">
        <v>610</v>
      </c>
      <c r="B707" s="7" t="s">
        <v>11</v>
      </c>
      <c r="C707" s="31"/>
      <c r="D707" s="31"/>
      <c r="E707" s="31"/>
    </row>
    <row r="708" spans="1:5" ht="31.5">
      <c r="A708" s="3">
        <v>611</v>
      </c>
      <c r="B708" s="9" t="s">
        <v>13</v>
      </c>
      <c r="C708" s="31">
        <f>C709+C710+C711+C712</f>
        <v>34612.18</v>
      </c>
      <c r="D708" s="31">
        <f>D709+D710+D711+D712</f>
        <v>34019.57</v>
      </c>
      <c r="E708" s="31">
        <f t="shared" ref="E708:E712" si="48">D708/C708*100</f>
        <v>98.287857049165922</v>
      </c>
    </row>
    <row r="709" spans="1:5" ht="15.75">
      <c r="A709" s="3">
        <v>612</v>
      </c>
      <c r="B709" s="7" t="s">
        <v>8</v>
      </c>
      <c r="C709" s="31"/>
      <c r="D709" s="31"/>
      <c r="E709" s="31"/>
    </row>
    <row r="710" spans="1:5" ht="15.75">
      <c r="A710" s="3">
        <v>613</v>
      </c>
      <c r="B710" s="7" t="s">
        <v>9</v>
      </c>
      <c r="C710" s="31">
        <f>C732</f>
        <v>11158.52</v>
      </c>
      <c r="D710" s="31">
        <f>D732</f>
        <v>11158.52</v>
      </c>
      <c r="E710" s="31">
        <f t="shared" si="48"/>
        <v>100</v>
      </c>
    </row>
    <row r="711" spans="1:5" ht="15.75">
      <c r="A711" s="3">
        <v>614</v>
      </c>
      <c r="B711" s="7" t="s">
        <v>10</v>
      </c>
      <c r="C711" s="31">
        <f>C716+C726+C733</f>
        <v>22524.66</v>
      </c>
      <c r="D711" s="31">
        <f>D716+D726+D733</f>
        <v>21932.05</v>
      </c>
      <c r="E711" s="31">
        <f t="shared" si="48"/>
        <v>97.369061286607646</v>
      </c>
    </row>
    <row r="712" spans="1:5" ht="15.75">
      <c r="A712" s="3">
        <v>615</v>
      </c>
      <c r="B712" s="7" t="s">
        <v>11</v>
      </c>
      <c r="C712" s="31">
        <f>C754</f>
        <v>929</v>
      </c>
      <c r="D712" s="31">
        <f>D754</f>
        <v>929</v>
      </c>
      <c r="E712" s="31">
        <f t="shared" si="48"/>
        <v>100</v>
      </c>
    </row>
    <row r="713" spans="1:5" ht="42.75">
      <c r="A713" s="3">
        <v>616</v>
      </c>
      <c r="B713" s="10" t="s">
        <v>104</v>
      </c>
      <c r="C713" s="31">
        <f>C718+C720</f>
        <v>11366.14</v>
      </c>
      <c r="D713" s="31">
        <f>D718+D720</f>
        <v>10773.529999999999</v>
      </c>
      <c r="E713" s="31">
        <f t="shared" ref="E713" si="49">D713/C713*100</f>
        <v>94.786180708666251</v>
      </c>
    </row>
    <row r="714" spans="1:5" ht="15.75">
      <c r="A714" s="3">
        <v>617</v>
      </c>
      <c r="B714" s="7" t="s">
        <v>8</v>
      </c>
      <c r="C714" s="31"/>
      <c r="D714" s="31"/>
      <c r="E714" s="31"/>
    </row>
    <row r="715" spans="1:5" ht="15.75">
      <c r="A715" s="3">
        <v>618</v>
      </c>
      <c r="B715" s="7" t="s">
        <v>9</v>
      </c>
      <c r="C715" s="31"/>
      <c r="D715" s="31"/>
      <c r="E715" s="31"/>
    </row>
    <row r="716" spans="1:5" ht="15.75">
      <c r="A716" s="3">
        <v>619</v>
      </c>
      <c r="B716" s="7" t="s">
        <v>10</v>
      </c>
      <c r="C716" s="31">
        <f>C719+C721</f>
        <v>11366.14</v>
      </c>
      <c r="D716" s="31">
        <f>D719+D721</f>
        <v>10773.529999999999</v>
      </c>
      <c r="E716" s="31">
        <f t="shared" ref="E716" si="50">D716/C716*100</f>
        <v>94.786180708666251</v>
      </c>
    </row>
    <row r="717" spans="1:5" ht="15.75">
      <c r="A717" s="3">
        <v>620</v>
      </c>
      <c r="B717" s="7" t="s">
        <v>11</v>
      </c>
      <c r="C717" s="31"/>
      <c r="D717" s="31"/>
      <c r="E717" s="31"/>
    </row>
    <row r="718" spans="1:5" ht="81" customHeight="1">
      <c r="A718" s="3">
        <v>621</v>
      </c>
      <c r="B718" s="25" t="s">
        <v>241</v>
      </c>
      <c r="C718" s="31">
        <f>C719</f>
        <v>3722.55</v>
      </c>
      <c r="D718" s="31">
        <f>D719</f>
        <v>3264.54</v>
      </c>
      <c r="E718" s="31">
        <f>D718/C718*100</f>
        <v>87.69633718821774</v>
      </c>
    </row>
    <row r="719" spans="1:5" ht="15.75">
      <c r="A719" s="3">
        <v>622</v>
      </c>
      <c r="B719" s="7" t="s">
        <v>10</v>
      </c>
      <c r="C719" s="31">
        <v>3722.55</v>
      </c>
      <c r="D719" s="31">
        <v>3264.54</v>
      </c>
      <c r="E719" s="31">
        <f>D719/C719*100</f>
        <v>87.69633718821774</v>
      </c>
    </row>
    <row r="720" spans="1:5" ht="45">
      <c r="A720" s="3">
        <v>623</v>
      </c>
      <c r="B720" s="25" t="s">
        <v>242</v>
      </c>
      <c r="C720" s="31">
        <f>C721</f>
        <v>7643.59</v>
      </c>
      <c r="D720" s="31">
        <f>D721</f>
        <v>7508.99</v>
      </c>
      <c r="E720" s="31">
        <f t="shared" ref="E720:E721" si="51">D720/C720*100</f>
        <v>98.239047358636441</v>
      </c>
    </row>
    <row r="721" spans="1:5" ht="15.75">
      <c r="A721" s="3">
        <v>624</v>
      </c>
      <c r="B721" s="7" t="s">
        <v>10</v>
      </c>
      <c r="C721" s="31">
        <v>7643.59</v>
      </c>
      <c r="D721" s="31">
        <v>7508.99</v>
      </c>
      <c r="E721" s="31">
        <f t="shared" si="51"/>
        <v>98.239047358636441</v>
      </c>
    </row>
    <row r="722" spans="1:5">
      <c r="A722" s="3">
        <v>625</v>
      </c>
      <c r="B722" s="53" t="s">
        <v>126</v>
      </c>
      <c r="C722" s="53"/>
      <c r="D722" s="53"/>
      <c r="E722" s="53"/>
    </row>
    <row r="723" spans="1:5" ht="42.75">
      <c r="A723" s="3">
        <v>626</v>
      </c>
      <c r="B723" s="10" t="s">
        <v>104</v>
      </c>
      <c r="C723" s="31">
        <f>C724+C725+C726+C727</f>
        <v>0</v>
      </c>
      <c r="D723" s="31">
        <f>D724+D725+D726+D727</f>
        <v>0</v>
      </c>
      <c r="E723" s="31">
        <v>0</v>
      </c>
    </row>
    <row r="724" spans="1:5" ht="15.75">
      <c r="A724" s="3">
        <v>627</v>
      </c>
      <c r="B724" s="7" t="s">
        <v>8</v>
      </c>
      <c r="C724" s="31"/>
      <c r="D724" s="31"/>
      <c r="E724" s="31"/>
    </row>
    <row r="725" spans="1:5" ht="15.75">
      <c r="A725" s="3">
        <v>628</v>
      </c>
      <c r="B725" s="7" t="s">
        <v>9</v>
      </c>
      <c r="C725" s="31"/>
      <c r="D725" s="31"/>
      <c r="E725" s="31"/>
    </row>
    <row r="726" spans="1:5" ht="15.75">
      <c r="A726" s="3">
        <v>629</v>
      </c>
      <c r="B726" s="7" t="s">
        <v>10</v>
      </c>
      <c r="C726" s="31"/>
      <c r="D726" s="31"/>
      <c r="E726" s="31"/>
    </row>
    <row r="727" spans="1:5" ht="15.75">
      <c r="A727" s="3">
        <v>630</v>
      </c>
      <c r="B727" s="7" t="s">
        <v>11</v>
      </c>
      <c r="C727" s="31"/>
      <c r="D727" s="31"/>
      <c r="E727" s="31"/>
    </row>
    <row r="728" spans="1:5" ht="45">
      <c r="A728" s="3">
        <v>631</v>
      </c>
      <c r="B728" s="25" t="s">
        <v>243</v>
      </c>
      <c r="C728" s="31"/>
      <c r="D728" s="31"/>
      <c r="E728" s="31"/>
    </row>
    <row r="729" spans="1:5" ht="15.75">
      <c r="A729" s="3">
        <v>632</v>
      </c>
      <c r="B729" s="7" t="s">
        <v>10</v>
      </c>
      <c r="C729" s="31"/>
      <c r="D729" s="31"/>
      <c r="E729" s="31"/>
    </row>
    <row r="730" spans="1:5" ht="42.75">
      <c r="A730" s="3">
        <v>633</v>
      </c>
      <c r="B730" s="10" t="s">
        <v>127</v>
      </c>
      <c r="C730" s="31">
        <f>C738+C735</f>
        <v>22317.040000000001</v>
      </c>
      <c r="D730" s="31">
        <f>D738+D735</f>
        <v>22317.040000000001</v>
      </c>
      <c r="E730" s="31">
        <f>D730/C730*100</f>
        <v>100</v>
      </c>
    </row>
    <row r="731" spans="1:5" ht="15.75">
      <c r="A731" s="3">
        <v>634</v>
      </c>
      <c r="B731" s="7" t="s">
        <v>8</v>
      </c>
      <c r="C731" s="31"/>
      <c r="D731" s="31"/>
      <c r="E731" s="31"/>
    </row>
    <row r="732" spans="1:5" ht="15.75">
      <c r="A732" s="3">
        <v>635</v>
      </c>
      <c r="B732" s="7" t="s">
        <v>9</v>
      </c>
      <c r="C732" s="31">
        <f>C739+C736</f>
        <v>11158.52</v>
      </c>
      <c r="D732" s="31">
        <f>D739+D736</f>
        <v>11158.52</v>
      </c>
      <c r="E732" s="31">
        <f>D732/C732*100</f>
        <v>100</v>
      </c>
    </row>
    <row r="733" spans="1:5" ht="15.75">
      <c r="A733" s="3">
        <v>636</v>
      </c>
      <c r="B733" s="7" t="s">
        <v>10</v>
      </c>
      <c r="C733" s="31">
        <f>C740+C737</f>
        <v>11158.52</v>
      </c>
      <c r="D733" s="31">
        <f>D740+D737</f>
        <v>11158.52</v>
      </c>
      <c r="E733" s="31">
        <f>D733/C733*100</f>
        <v>100</v>
      </c>
    </row>
    <row r="734" spans="1:5" ht="15.75">
      <c r="A734" s="3">
        <v>637</v>
      </c>
      <c r="B734" s="7" t="s">
        <v>11</v>
      </c>
      <c r="C734" s="31"/>
      <c r="D734" s="31"/>
      <c r="E734" s="31"/>
    </row>
    <row r="735" spans="1:5" ht="94.5">
      <c r="A735" s="3"/>
      <c r="B735" s="38" t="s">
        <v>244</v>
      </c>
      <c r="C735" s="31">
        <f>C736+C737</f>
        <v>0</v>
      </c>
      <c r="D735" s="31">
        <f>D736+D737</f>
        <v>0</v>
      </c>
      <c r="E735" s="31" t="e">
        <f t="shared" ref="E735:E736" si="52">D735/C735*100</f>
        <v>#DIV/0!</v>
      </c>
    </row>
    <row r="736" spans="1:5" ht="15.75">
      <c r="A736" s="3"/>
      <c r="B736" s="7" t="s">
        <v>9</v>
      </c>
      <c r="C736" s="31">
        <v>0</v>
      </c>
      <c r="D736" s="31">
        <v>0</v>
      </c>
      <c r="E736" s="31" t="e">
        <f t="shared" si="52"/>
        <v>#DIV/0!</v>
      </c>
    </row>
    <row r="737" spans="1:5" ht="15.75">
      <c r="A737" s="3"/>
      <c r="B737" s="7" t="s">
        <v>10</v>
      </c>
      <c r="C737" s="31">
        <v>0</v>
      </c>
      <c r="D737" s="31">
        <v>0</v>
      </c>
      <c r="E737" s="31" t="e">
        <f>D737/C737*100</f>
        <v>#DIV/0!</v>
      </c>
    </row>
    <row r="738" spans="1:5" ht="91.5">
      <c r="A738" s="3">
        <v>638</v>
      </c>
      <c r="B738" s="25" t="s">
        <v>245</v>
      </c>
      <c r="C738" s="31">
        <f>C739+C740</f>
        <v>22317.040000000001</v>
      </c>
      <c r="D738" s="31">
        <f>D739+D740</f>
        <v>22317.040000000001</v>
      </c>
      <c r="E738" s="31">
        <f>D738/C738*100</f>
        <v>100</v>
      </c>
    </row>
    <row r="739" spans="1:5" ht="15.75">
      <c r="A739" s="3">
        <v>639</v>
      </c>
      <c r="B739" s="7" t="s">
        <v>9</v>
      </c>
      <c r="C739" s="31">
        <v>11158.52</v>
      </c>
      <c r="D739" s="31">
        <v>11158.52</v>
      </c>
      <c r="E739" s="31">
        <f>D739/C739*100</f>
        <v>100</v>
      </c>
    </row>
    <row r="740" spans="1:5" ht="15.75">
      <c r="A740" s="3">
        <v>640</v>
      </c>
      <c r="B740" s="7" t="s">
        <v>10</v>
      </c>
      <c r="C740" s="31">
        <v>11158.52</v>
      </c>
      <c r="D740" s="31">
        <v>11158.52</v>
      </c>
      <c r="E740" s="31">
        <f>D740/C740*100</f>
        <v>100</v>
      </c>
    </row>
    <row r="741" spans="1:5" ht="42.75">
      <c r="A741" s="3">
        <v>641</v>
      </c>
      <c r="B741" s="10" t="s">
        <v>128</v>
      </c>
      <c r="C741" s="31">
        <v>0</v>
      </c>
      <c r="D741" s="31">
        <v>0</v>
      </c>
      <c r="E741" s="31">
        <v>0</v>
      </c>
    </row>
    <row r="742" spans="1:5" ht="15.75">
      <c r="A742" s="3">
        <v>642</v>
      </c>
      <c r="B742" s="7" t="s">
        <v>8</v>
      </c>
      <c r="C742" s="31"/>
      <c r="D742" s="31"/>
      <c r="E742" s="31"/>
    </row>
    <row r="743" spans="1:5" ht="15.75">
      <c r="A743" s="3">
        <v>643</v>
      </c>
      <c r="B743" s="7" t="s">
        <v>9</v>
      </c>
      <c r="C743" s="31"/>
      <c r="D743" s="31"/>
      <c r="E743" s="31"/>
    </row>
    <row r="744" spans="1:5" ht="15.75">
      <c r="A744" s="3">
        <v>644</v>
      </c>
      <c r="B744" s="7" t="s">
        <v>10</v>
      </c>
      <c r="C744" s="31"/>
      <c r="D744" s="31"/>
      <c r="E744" s="31"/>
    </row>
    <row r="745" spans="1:5" ht="15.75">
      <c r="A745" s="3">
        <v>645</v>
      </c>
      <c r="B745" s="7" t="s">
        <v>11</v>
      </c>
      <c r="C745" s="31"/>
      <c r="D745" s="31"/>
      <c r="E745" s="31"/>
    </row>
    <row r="746" spans="1:5" ht="120">
      <c r="A746" s="3">
        <v>646</v>
      </c>
      <c r="B746" s="25" t="s">
        <v>246</v>
      </c>
      <c r="C746" s="31">
        <v>0</v>
      </c>
      <c r="D746" s="31">
        <v>0</v>
      </c>
      <c r="E746" s="31">
        <v>0</v>
      </c>
    </row>
    <row r="747" spans="1:5" ht="15.75">
      <c r="A747" s="3">
        <v>647</v>
      </c>
      <c r="B747" s="7" t="s">
        <v>9</v>
      </c>
      <c r="C747" s="31">
        <v>0</v>
      </c>
      <c r="D747" s="31">
        <v>0</v>
      </c>
      <c r="E747" s="31">
        <v>0</v>
      </c>
    </row>
    <row r="748" spans="1:5" ht="15.75">
      <c r="A748" s="3">
        <v>648</v>
      </c>
      <c r="B748" s="7" t="s">
        <v>10</v>
      </c>
      <c r="C748" s="31">
        <v>0</v>
      </c>
      <c r="D748" s="31">
        <v>0</v>
      </c>
      <c r="E748" s="31">
        <v>0</v>
      </c>
    </row>
    <row r="749" spans="1:5">
      <c r="A749" s="3">
        <v>649</v>
      </c>
      <c r="B749" s="53" t="s">
        <v>129</v>
      </c>
      <c r="C749" s="53"/>
      <c r="D749" s="53"/>
      <c r="E749" s="53"/>
    </row>
    <row r="750" spans="1:5" ht="42.75">
      <c r="A750" s="3">
        <v>650</v>
      </c>
      <c r="B750" s="10" t="s">
        <v>104</v>
      </c>
      <c r="C750" s="31">
        <f>C755</f>
        <v>929</v>
      </c>
      <c r="D750" s="31">
        <f>D755</f>
        <v>929</v>
      </c>
      <c r="E750" s="31">
        <f t="shared" ref="E750:E755" si="53">D750/C750*100</f>
        <v>100</v>
      </c>
    </row>
    <row r="751" spans="1:5" ht="15.75">
      <c r="A751" s="3">
        <v>651</v>
      </c>
      <c r="B751" s="7" t="s">
        <v>8</v>
      </c>
      <c r="C751" s="31"/>
      <c r="D751" s="31"/>
      <c r="E751" s="31"/>
    </row>
    <row r="752" spans="1:5" ht="15.75">
      <c r="A752" s="3">
        <v>652</v>
      </c>
      <c r="B752" s="7" t="s">
        <v>9</v>
      </c>
      <c r="C752" s="31"/>
      <c r="D752" s="31"/>
      <c r="E752" s="31"/>
    </row>
    <row r="753" spans="1:5" ht="15.75">
      <c r="A753" s="3">
        <v>653</v>
      </c>
      <c r="B753" s="7" t="s">
        <v>10</v>
      </c>
      <c r="C753" s="31"/>
      <c r="D753" s="31"/>
      <c r="E753" s="31"/>
    </row>
    <row r="754" spans="1:5" ht="15.75">
      <c r="A754" s="3">
        <v>654</v>
      </c>
      <c r="B754" s="7" t="s">
        <v>11</v>
      </c>
      <c r="C754" s="31">
        <f>C756</f>
        <v>929</v>
      </c>
      <c r="D754" s="37">
        <f>D756</f>
        <v>929</v>
      </c>
      <c r="E754" s="31">
        <f t="shared" si="53"/>
        <v>100</v>
      </c>
    </row>
    <row r="755" spans="1:5" ht="30">
      <c r="A755" s="3">
        <v>655</v>
      </c>
      <c r="B755" s="25" t="s">
        <v>247</v>
      </c>
      <c r="C755" s="31">
        <f>C756</f>
        <v>929</v>
      </c>
      <c r="D755" s="37">
        <f>D756</f>
        <v>929</v>
      </c>
      <c r="E755" s="31">
        <f t="shared" si="53"/>
        <v>100</v>
      </c>
    </row>
    <row r="756" spans="1:5" ht="15.75">
      <c r="A756" s="3">
        <v>656</v>
      </c>
      <c r="B756" s="7" t="s">
        <v>11</v>
      </c>
      <c r="C756" s="31">
        <v>929</v>
      </c>
      <c r="D756" s="37">
        <v>929</v>
      </c>
      <c r="E756" s="31">
        <f>D756/C756*100</f>
        <v>100</v>
      </c>
    </row>
  </sheetData>
  <mergeCells count="53">
    <mergeCell ref="B722:E722"/>
    <mergeCell ref="B749:E749"/>
    <mergeCell ref="B671:E671"/>
    <mergeCell ref="B682:E682"/>
    <mergeCell ref="B683:E683"/>
    <mergeCell ref="B695:E695"/>
    <mergeCell ref="B696:E696"/>
    <mergeCell ref="B697:E697"/>
    <mergeCell ref="B670:E670"/>
    <mergeCell ref="B495:E495"/>
    <mergeCell ref="B522:E522"/>
    <mergeCell ref="B531:E531"/>
    <mergeCell ref="B540:E540"/>
    <mergeCell ref="B567:E567"/>
    <mergeCell ref="B584:E584"/>
    <mergeCell ref="B597:E597"/>
    <mergeCell ref="B598:E598"/>
    <mergeCell ref="B635:E635"/>
    <mergeCell ref="B655:E655"/>
    <mergeCell ref="B656:E656"/>
    <mergeCell ref="B494:E494"/>
    <mergeCell ref="B396:E396"/>
    <mergeCell ref="B412:E412"/>
    <mergeCell ref="B413:E413"/>
    <mergeCell ref="B421:E421"/>
    <mergeCell ref="B429:E429"/>
    <mergeCell ref="B432:E432"/>
    <mergeCell ref="B453:E453"/>
    <mergeCell ref="B463:E463"/>
    <mergeCell ref="B464:E464"/>
    <mergeCell ref="B476:E476"/>
    <mergeCell ref="B493:E493"/>
    <mergeCell ref="B23:E23"/>
    <mergeCell ref="B24:E24"/>
    <mergeCell ref="B55:E55"/>
    <mergeCell ref="B69:E69"/>
    <mergeCell ref="B321:E321"/>
    <mergeCell ref="B77:E77"/>
    <mergeCell ref="B87:E87"/>
    <mergeCell ref="B105:E105"/>
    <mergeCell ref="B117:E117"/>
    <mergeCell ref="B118:E118"/>
    <mergeCell ref="B119:E119"/>
    <mergeCell ref="B233:E233"/>
    <mergeCell ref="B254:E254"/>
    <mergeCell ref="B270:E270"/>
    <mergeCell ref="B278:E278"/>
    <mergeCell ref="B279:E279"/>
    <mergeCell ref="A5:A6"/>
    <mergeCell ref="C5:E5"/>
    <mergeCell ref="A3:E3"/>
    <mergeCell ref="B5:B6"/>
    <mergeCell ref="B22:E2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 Петрповна</cp:lastModifiedBy>
  <cp:lastPrinted>2017-04-19T09:19:27Z</cp:lastPrinted>
  <dcterms:created xsi:type="dcterms:W3CDTF">2015-03-20T04:27:05Z</dcterms:created>
  <dcterms:modified xsi:type="dcterms:W3CDTF">2017-04-24T11:17:11Z</dcterms:modified>
</cp:coreProperties>
</file>