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24"/>
  <workbookPr filterPrivacy="1" defaultThemeVersion="124226"/>
  <bookViews>
    <workbookView xWindow="240" yWindow="105" windowWidth="14805" windowHeight="8010"/>
  </bookViews>
  <sheets>
    <sheet name="Лист1" sheetId="1" r:id="rId1"/>
    <sheet name="Лист5 дороги" sheetId="10" state="hidden" r:id="rId2"/>
    <sheet name="Лист7 транспорт" sheetId="12" state="hidden" r:id="rId3"/>
    <sheet name="Сопоставление названий" sheetId="13" state="hidden" r:id="rId4"/>
    <sheet name="дороги голоса 2014" sheetId="2" state="hidden" r:id="rId5"/>
    <sheet name="дороги % 2014" sheetId="6" state="hidden" r:id="rId6"/>
    <sheet name="транспорт % 2014" sheetId="5" state="hidden" r:id="rId7"/>
    <sheet name="транспорт голоса 2014" sheetId="3" state="hidden" r:id="rId8"/>
    <sheet name="жкх % и голоса 2014" sheetId="4" state="hidden" r:id="rId9"/>
  </sheets>
  <definedNames>
    <definedName name="_xlnm._FilterDatabase" localSheetId="0" hidden="1">Лист1!$A$7:$Q$102</definedName>
    <definedName name="_xlnm.Print_Titles" localSheetId="0">Лист1!$6:$7</definedName>
    <definedName name="_xlnm.Print_Area" localSheetId="0">Лист1!$A$1:$J$103</definedName>
  </definedNames>
  <calcPr calcId="171026"/>
</workbook>
</file>

<file path=xl/calcChain.xml><?xml version="1.0" encoding="utf-8"?>
<calcChain xmlns="http://schemas.openxmlformats.org/spreadsheetml/2006/main">
  <c r="P102" i="1" l="1"/>
  <c r="N102" i="1"/>
  <c r="L102" i="1"/>
  <c r="O9" i="1"/>
  <c r="O10" i="1"/>
  <c r="O11" i="1"/>
  <c r="O12" i="1"/>
  <c r="O14" i="1"/>
  <c r="O15" i="1"/>
  <c r="O16" i="1"/>
  <c r="O17" i="1"/>
  <c r="O20" i="1"/>
  <c r="O21" i="1"/>
  <c r="O24" i="1"/>
  <c r="O25" i="1"/>
  <c r="O27" i="1"/>
  <c r="O29" i="1"/>
  <c r="O31" i="1"/>
  <c r="O32" i="1"/>
  <c r="O33" i="1"/>
  <c r="O34" i="1"/>
  <c r="O35" i="1"/>
  <c r="O36" i="1"/>
  <c r="O38" i="1"/>
  <c r="O40" i="1"/>
  <c r="O41" i="1"/>
  <c r="O42" i="1"/>
  <c r="O43" i="1"/>
  <c r="O44" i="1"/>
  <c r="O45" i="1"/>
  <c r="O46" i="1"/>
  <c r="O47" i="1"/>
  <c r="O48" i="1"/>
  <c r="O52" i="1"/>
  <c r="O53" i="1"/>
  <c r="O54" i="1"/>
  <c r="O55" i="1"/>
  <c r="O58" i="1"/>
  <c r="O59" i="1"/>
  <c r="O60" i="1"/>
  <c r="O61" i="1"/>
  <c r="O64" i="1"/>
  <c r="O65" i="1"/>
  <c r="O66" i="1"/>
  <c r="O67" i="1"/>
  <c r="O68" i="1"/>
  <c r="O69" i="1"/>
  <c r="O71" i="1"/>
  <c r="O72" i="1"/>
  <c r="O73" i="1"/>
  <c r="O74" i="1"/>
  <c r="O76" i="1"/>
  <c r="O77" i="1"/>
  <c r="O78" i="1"/>
  <c r="O79" i="1"/>
  <c r="O81" i="1"/>
  <c r="O82" i="1"/>
  <c r="O83" i="1"/>
  <c r="O84" i="1"/>
  <c r="O85" i="1"/>
  <c r="O86" i="1"/>
  <c r="O87" i="1"/>
  <c r="O89" i="1"/>
  <c r="O90" i="1"/>
  <c r="O91" i="1"/>
  <c r="O93" i="1"/>
  <c r="O94" i="1"/>
  <c r="O95" i="1"/>
  <c r="O96" i="1"/>
  <c r="O97" i="1"/>
  <c r="O98" i="1"/>
  <c r="O100" i="1"/>
  <c r="O101" i="1"/>
  <c r="O8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M8" i="1"/>
  <c r="M9" i="1"/>
  <c r="M11" i="1"/>
  <c r="M12" i="1"/>
  <c r="M14" i="1"/>
  <c r="M15" i="1"/>
  <c r="M16" i="1"/>
  <c r="M17" i="1"/>
  <c r="M20" i="1"/>
  <c r="M21" i="1"/>
  <c r="M24" i="1"/>
  <c r="M27" i="1"/>
  <c r="M29" i="1"/>
  <c r="M31" i="1"/>
  <c r="M33" i="1"/>
  <c r="M34" i="1"/>
  <c r="M35" i="1"/>
  <c r="M38" i="1"/>
  <c r="M40" i="1"/>
  <c r="M41" i="1"/>
  <c r="M42" i="1"/>
  <c r="M43" i="1"/>
  <c r="M44" i="1"/>
  <c r="M45" i="1"/>
  <c r="M46" i="1"/>
  <c r="M47" i="1"/>
  <c r="M48" i="1"/>
  <c r="M52" i="1"/>
  <c r="M53" i="1"/>
  <c r="M54" i="1"/>
  <c r="M55" i="1"/>
  <c r="M58" i="1"/>
  <c r="M59" i="1"/>
  <c r="M60" i="1"/>
  <c r="M61" i="1"/>
  <c r="M64" i="1"/>
  <c r="M65" i="1"/>
  <c r="M66" i="1"/>
  <c r="M67" i="1"/>
  <c r="M69" i="1"/>
  <c r="M71" i="1"/>
  <c r="M72" i="1"/>
  <c r="M73" i="1"/>
  <c r="M74" i="1"/>
  <c r="M76" i="1"/>
  <c r="M77" i="1"/>
  <c r="M78" i="1"/>
  <c r="M79" i="1"/>
  <c r="M81" i="1"/>
  <c r="M82" i="1"/>
  <c r="M83" i="1"/>
  <c r="M84" i="1"/>
  <c r="M85" i="1"/>
  <c r="M86" i="1"/>
  <c r="M87" i="1"/>
  <c r="M89" i="1"/>
  <c r="M90" i="1"/>
  <c r="M91" i="1"/>
  <c r="M93" i="1"/>
  <c r="M94" i="1"/>
  <c r="M95" i="1"/>
  <c r="M96" i="1"/>
  <c r="M97" i="1"/>
  <c r="M98" i="1"/>
  <c r="M100" i="1"/>
  <c r="M101" i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  <c r="K12" i="1"/>
  <c r="K11" i="1"/>
  <c r="K10" i="1"/>
  <c r="K9" i="1"/>
  <c r="K8" i="1"/>
</calcChain>
</file>

<file path=xl/sharedStrings.xml><?xml version="1.0" encoding="utf-8"?>
<sst xmlns="http://schemas.openxmlformats.org/spreadsheetml/2006/main" count="2444" uniqueCount="579">
  <si>
    <t xml:space="preserve">Приложение к протоколу </t>
  </si>
  <si>
    <t>от_____________№_________</t>
  </si>
  <si>
    <t xml:space="preserve">Результаты проведении оценки населением эффективности деятельности руководителей органов местного самоуправления муниципальных образований, расположенных                             на территории Свердловской области, за 2015 год </t>
  </si>
  <si>
    <t>2014 год</t>
  </si>
  <si>
    <t>№</t>
  </si>
  <si>
    <t>Наименование муниципального образования</t>
  </si>
  <si>
    <t>Удовлетворенность качеством автомобильных дорог</t>
  </si>
  <si>
    <t>Удовлетворенность организацией транспортного обслуживания</t>
  </si>
  <si>
    <t>Удовлетворенность жилищно-коммунальными услугами</t>
  </si>
  <si>
    <t>Общее количество голосов</t>
  </si>
  <si>
    <t>Удовлетворённость качеством автомобильных дорог</t>
  </si>
  <si>
    <t>Удовлетворенность в сфере ЖКХ</t>
  </si>
  <si>
    <t>ДОРОГИ</t>
  </si>
  <si>
    <t>ТРАНСПОРТ</t>
  </si>
  <si>
    <t>голосов</t>
  </si>
  <si>
    <t xml:space="preserve">% </t>
  </si>
  <si>
    <t>%</t>
  </si>
  <si>
    <t>1.</t>
  </si>
  <si>
    <t>Алапаевск</t>
  </si>
  <si>
    <t>Муниципальное образование
город Алапаевск</t>
  </si>
  <si>
    <t>-</t>
  </si>
  <si>
    <t>61,3</t>
  </si>
  <si>
    <t>80,67</t>
  </si>
  <si>
    <t>2.</t>
  </si>
  <si>
    <t>Алапаевское муниципальное образование</t>
  </si>
  <si>
    <t>Муниципальное образование Алапаевское</t>
  </si>
  <si>
    <t>64,3</t>
  </si>
  <si>
    <t>66,25</t>
  </si>
  <si>
    <t>3.</t>
  </si>
  <si>
    <t>Арамиль</t>
  </si>
  <si>
    <t>Арамильский городской округ</t>
  </si>
  <si>
    <t>53,9</t>
  </si>
  <si>
    <t>0</t>
  </si>
  <si>
    <t>4.</t>
  </si>
  <si>
    <t>Артемовск</t>
  </si>
  <si>
    <t>Артемовский городской округ</t>
  </si>
  <si>
    <t>72,86</t>
  </si>
  <si>
    <t>5.</t>
  </si>
  <si>
    <t>Артинский</t>
  </si>
  <si>
    <t>Артинск</t>
  </si>
  <si>
    <t>Артинский городской округ</t>
  </si>
  <si>
    <t>90,9</t>
  </si>
  <si>
    <t>69,23</t>
  </si>
  <si>
    <t>6.</t>
  </si>
  <si>
    <t>Асбестовский городской округ</t>
  </si>
  <si>
    <t>7.</t>
  </si>
  <si>
    <t>Ачитский городской округ</t>
  </si>
  <si>
    <t>80</t>
  </si>
  <si>
    <t>8.</t>
  </si>
  <si>
    <t>Баженовское сельское поселение</t>
  </si>
  <si>
    <t>36</t>
  </si>
  <si>
    <t>9.</t>
  </si>
  <si>
    <t>Байкаловский муниципальный район</t>
  </si>
  <si>
    <t>68,24</t>
  </si>
  <si>
    <t>10.</t>
  </si>
  <si>
    <t>Байкаловское сельское поселение</t>
  </si>
  <si>
    <t>88,4</t>
  </si>
  <si>
    <t>11.</t>
  </si>
  <si>
    <t>Белоярский городской округ</t>
  </si>
  <si>
    <t>12.</t>
  </si>
  <si>
    <t>Березовский  городской округ</t>
  </si>
  <si>
    <t>86,5</t>
  </si>
  <si>
    <t>13.</t>
  </si>
  <si>
    <t>Бисертское</t>
  </si>
  <si>
    <t>Бисертск</t>
  </si>
  <si>
    <t>Бисертский городской округ</t>
  </si>
  <si>
    <t>14.</t>
  </si>
  <si>
    <t>Верхнесалдинский городской округ</t>
  </si>
  <si>
    <t>86,7</t>
  </si>
  <si>
    <t>100</t>
  </si>
  <si>
    <t>15.</t>
  </si>
  <si>
    <t>Волчанский городской округ</t>
  </si>
  <si>
    <t>16.</t>
  </si>
  <si>
    <t>Гаринский городской округ</t>
  </si>
  <si>
    <t>17.</t>
  </si>
  <si>
    <t>Горноуральск</t>
  </si>
  <si>
    <t>Горноуральский городской округ</t>
  </si>
  <si>
    <t>90</t>
  </si>
  <si>
    <t>18.</t>
  </si>
  <si>
    <t>Нижний Тагил</t>
  </si>
  <si>
    <t>город Нижний Тагил</t>
  </si>
  <si>
    <t>66,67</t>
  </si>
  <si>
    <t>19.</t>
  </si>
  <si>
    <t>городское поселение Верхние Серги</t>
  </si>
  <si>
    <t>20.</t>
  </si>
  <si>
    <t>Лесной</t>
  </si>
  <si>
    <t>Городской округ «Город Лесной»</t>
  </si>
  <si>
    <t>21.</t>
  </si>
  <si>
    <t>городской округ Богданович</t>
  </si>
  <si>
    <t>22.</t>
  </si>
  <si>
    <t>Верхнее Дуброво</t>
  </si>
  <si>
    <t>городской округ Верхнее Дуброво</t>
  </si>
  <si>
    <t>89,1</t>
  </si>
  <si>
    <t>75</t>
  </si>
  <si>
    <t>23.</t>
  </si>
  <si>
    <t>городской округ Верх-Нейвинский</t>
  </si>
  <si>
    <t>24.</t>
  </si>
  <si>
    <t>Верхний Тагил</t>
  </si>
  <si>
    <t>городской округ Верхний Тагил</t>
  </si>
  <si>
    <t>25.</t>
  </si>
  <si>
    <t>Верхняя Пышма</t>
  </si>
  <si>
    <t>городской округ Верхняя Пышма</t>
  </si>
  <si>
    <t>26.</t>
  </si>
  <si>
    <t>Верхняя Тура</t>
  </si>
  <si>
    <t>Городской округ Верхняя Тура</t>
  </si>
  <si>
    <t>27.</t>
  </si>
  <si>
    <t>Верхотурский городской округ</t>
  </si>
  <si>
    <t>городской округ Верхотурский</t>
  </si>
  <si>
    <t>43,48</t>
  </si>
  <si>
    <t>28.</t>
  </si>
  <si>
    <t>Дегтярск</t>
  </si>
  <si>
    <t>городской округ Дегтярск</t>
  </si>
  <si>
    <t>29.</t>
  </si>
  <si>
    <t>городской округ Заречный</t>
  </si>
  <si>
    <t>30.</t>
  </si>
  <si>
    <t>городской округ ЗАТО Свободный</t>
  </si>
  <si>
    <t>87,9</t>
  </si>
  <si>
    <t>31.</t>
  </si>
  <si>
    <t>Карпинск</t>
  </si>
  <si>
    <t>городской округ Карпинск</t>
  </si>
  <si>
    <t>77,5</t>
  </si>
  <si>
    <t>90,41</t>
  </si>
  <si>
    <t>32.</t>
  </si>
  <si>
    <t>городской округ Краснотурьинск</t>
  </si>
  <si>
    <t>93,1</t>
  </si>
  <si>
    <t>33.</t>
  </si>
  <si>
    <t>Красноуральск</t>
  </si>
  <si>
    <t xml:space="preserve">городской округ Красноуральск </t>
  </si>
  <si>
    <t>97,4</t>
  </si>
  <si>
    <t>34.</t>
  </si>
  <si>
    <t>Красноуфимск</t>
  </si>
  <si>
    <t>городской округ Красноуфимск</t>
  </si>
  <si>
    <t>95,5</t>
  </si>
  <si>
    <t>35.</t>
  </si>
  <si>
    <t>Нижняя Салда</t>
  </si>
  <si>
    <t>городской округ Нижняя Салда</t>
  </si>
  <si>
    <t>66,7</t>
  </si>
  <si>
    <t>95,45</t>
  </si>
  <si>
    <t>36.</t>
  </si>
  <si>
    <t>Пелым</t>
  </si>
  <si>
    <t>городской округ Пелым</t>
  </si>
  <si>
    <t>37.</t>
  </si>
  <si>
    <t>Первоуральск</t>
  </si>
  <si>
    <t>городской округ Первоуральск</t>
  </si>
  <si>
    <t>93,33</t>
  </si>
  <si>
    <t>38.</t>
  </si>
  <si>
    <t>Ревда</t>
  </si>
  <si>
    <t>городской округ Ревда</t>
  </si>
  <si>
    <t>74,3</t>
  </si>
  <si>
    <t>91,11</t>
  </si>
  <si>
    <t>39.</t>
  </si>
  <si>
    <t>Рефтинский городской округ</t>
  </si>
  <si>
    <t>городской округ Рефтинский</t>
  </si>
  <si>
    <t>98,2</t>
  </si>
  <si>
    <t>40.</t>
  </si>
  <si>
    <t>Среднеуральск</t>
  </si>
  <si>
    <t>городской округ Среднеуральск</t>
  </si>
  <si>
    <t>67,6</t>
  </si>
  <si>
    <t>54,76</t>
  </si>
  <si>
    <t>41.</t>
  </si>
  <si>
    <t>Староуткинск городской округ</t>
  </si>
  <si>
    <t>городской округ Староуткинск</t>
  </si>
  <si>
    <t>83,2</t>
  </si>
  <si>
    <t>77,22</t>
  </si>
  <si>
    <t>42.</t>
  </si>
  <si>
    <t>городской округ Сухой Лог</t>
  </si>
  <si>
    <t>87,6</t>
  </si>
  <si>
    <t>43.</t>
  </si>
  <si>
    <t>Дружининское городское поселение</t>
  </si>
  <si>
    <t>44.</t>
  </si>
  <si>
    <t>Ивдельский городской округ</t>
  </si>
  <si>
    <t>45.</t>
  </si>
  <si>
    <t>Ирбитское муниципальное образование</t>
  </si>
  <si>
    <t>68,75</t>
  </si>
  <si>
    <t>46.</t>
  </si>
  <si>
    <t>Каменский городской округ</t>
  </si>
  <si>
    <t>73,33</t>
  </si>
  <si>
    <t>47.</t>
  </si>
  <si>
    <t>Камышловский городской округ</t>
  </si>
  <si>
    <t>73,68</t>
  </si>
  <si>
    <t>48.</t>
  </si>
  <si>
    <t>Качканар</t>
  </si>
  <si>
    <t>Качканарский городской округ</t>
  </si>
  <si>
    <t>49.</t>
  </si>
  <si>
    <t>Кировградский городской округ</t>
  </si>
  <si>
    <t>50.</t>
  </si>
  <si>
    <t>Кленовское сельское поселение</t>
  </si>
  <si>
    <t>51.</t>
  </si>
  <si>
    <t>Краснополянское сельское поселение</t>
  </si>
  <si>
    <t>60</t>
  </si>
  <si>
    <t>52.</t>
  </si>
  <si>
    <t>Кузнецовское сельское поселение</t>
  </si>
  <si>
    <t>31,43</t>
  </si>
  <si>
    <t>53.</t>
  </si>
  <si>
    <t>Кушвинский городской округ</t>
  </si>
  <si>
    <t>77,8</t>
  </si>
  <si>
    <t>54.</t>
  </si>
  <si>
    <t>Малышевский городской округ</t>
  </si>
  <si>
    <t>20</t>
  </si>
  <si>
    <t>55.</t>
  </si>
  <si>
    <t>Махневское муниципальное образование</t>
  </si>
  <si>
    <t>56.</t>
  </si>
  <si>
    <t>Михайловское муниципальное образование</t>
  </si>
  <si>
    <t>57.</t>
  </si>
  <si>
    <t>Восточное сельское поселение</t>
  </si>
  <si>
    <t>муниципальное образование «Восточное сельское поселение»</t>
  </si>
  <si>
    <t>76</t>
  </si>
  <si>
    <t>58.</t>
  </si>
  <si>
    <t>Галкинское сельское поселение</t>
  </si>
  <si>
    <t>муниципальное образование «Галкинское сельское поселение»</t>
  </si>
  <si>
    <t>58,46</t>
  </si>
  <si>
    <t>59.</t>
  </si>
  <si>
    <t>Екатеринбург</t>
  </si>
  <si>
    <t>муниципальное образование «город Екатеринбург»</t>
  </si>
  <si>
    <t>81,9</t>
  </si>
  <si>
    <t>60.</t>
  </si>
  <si>
    <t>Зареченское сельское поселение</t>
  </si>
  <si>
    <t>муниципальное образование «Зареченское сельское поселение»</t>
  </si>
  <si>
    <t>61.</t>
  </si>
  <si>
    <t>Калиновское сельское поселение</t>
  </si>
  <si>
    <t>Муниципальное образование «Калиновское сельское поселение»</t>
  </si>
  <si>
    <t>40</t>
  </si>
  <si>
    <t>62.</t>
  </si>
  <si>
    <t>Обуховское сельское поселение</t>
  </si>
  <si>
    <t>муниципальное образование «Обуховское сельское поселение»</t>
  </si>
  <si>
    <t>63.</t>
  </si>
  <si>
    <t>муниципальное образование «поселок Уральский»</t>
  </si>
  <si>
    <t>81,8</t>
  </si>
  <si>
    <t>64.</t>
  </si>
  <si>
    <t>Ирбит</t>
  </si>
  <si>
    <t>Муниципальное образование город Ирбит</t>
  </si>
  <si>
    <t>76,5</t>
  </si>
  <si>
    <t>70,59</t>
  </si>
  <si>
    <t>65.</t>
  </si>
  <si>
    <t>Каменск-Уральский</t>
  </si>
  <si>
    <t xml:space="preserve">муниципальное образование «Город Каменск-Уральский» </t>
  </si>
  <si>
    <t>90,48</t>
  </si>
  <si>
    <t>66.</t>
  </si>
  <si>
    <t>Камышловский муниципальный район</t>
  </si>
  <si>
    <t>муниципальное образование Камышловский муниципальный район</t>
  </si>
  <si>
    <t>70,92</t>
  </si>
  <si>
    <t>67.</t>
  </si>
  <si>
    <t>Красноуфимский округ</t>
  </si>
  <si>
    <t>Муниципальное образование Красноуфимский округ</t>
  </si>
  <si>
    <t>62,5</t>
  </si>
  <si>
    <t>68.</t>
  </si>
  <si>
    <t>муниципальное образование рабочий поселок Атиг</t>
  </si>
  <si>
    <t>69.</t>
  </si>
  <si>
    <t>Невьянск</t>
  </si>
  <si>
    <t>Невьянский городской округ</t>
  </si>
  <si>
    <t>70.</t>
  </si>
  <si>
    <t>Нижнесергинский муниципальный район</t>
  </si>
  <si>
    <t>78,38</t>
  </si>
  <si>
    <t>71.</t>
  </si>
  <si>
    <t>Нижнесергинское городское поселение</t>
  </si>
  <si>
    <t>73,9</t>
  </si>
  <si>
    <t>72.</t>
  </si>
  <si>
    <t>Нижнетуринский городской округ</t>
  </si>
  <si>
    <t>83,33</t>
  </si>
  <si>
    <t>73.</t>
  </si>
  <si>
    <t>Ницинское сельское поселение</t>
  </si>
  <si>
    <t>74.</t>
  </si>
  <si>
    <t>Новолялинский городской округ</t>
  </si>
  <si>
    <t>75.</t>
  </si>
  <si>
    <t>Новоуральск</t>
  </si>
  <si>
    <t>Новоуральский городской округ</t>
  </si>
  <si>
    <t>76.</t>
  </si>
  <si>
    <t>Полевской</t>
  </si>
  <si>
    <t>Полевской городской округ</t>
  </si>
  <si>
    <t>73,7</t>
  </si>
  <si>
    <t>77.</t>
  </si>
  <si>
    <t>Пышминский городской округ</t>
  </si>
  <si>
    <t>70</t>
  </si>
  <si>
    <t>78.</t>
  </si>
  <si>
    <t>Режевской городской округ</t>
  </si>
  <si>
    <t>73,61</t>
  </si>
  <si>
    <t>79.</t>
  </si>
  <si>
    <t>Североуральск</t>
  </si>
  <si>
    <t>Североуральский городской округ</t>
  </si>
  <si>
    <t>84,9</t>
  </si>
  <si>
    <t>89,19</t>
  </si>
  <si>
    <t>80.</t>
  </si>
  <si>
    <t>Серов</t>
  </si>
  <si>
    <t>Серовский городской округ</t>
  </si>
  <si>
    <t>86,27</t>
  </si>
  <si>
    <t>81.</t>
  </si>
  <si>
    <t>Сладковское сельское поселение</t>
  </si>
  <si>
    <t>81,6</t>
  </si>
  <si>
    <t>82.</t>
  </si>
  <si>
    <t>Слободо-Туринский муниципальный район</t>
  </si>
  <si>
    <t>56,82</t>
  </si>
  <si>
    <t>83.</t>
  </si>
  <si>
    <t>Слободо-Туринское сельское поселение</t>
  </si>
  <si>
    <t>84.</t>
  </si>
  <si>
    <t>Сосьвинский городской округ</t>
  </si>
  <si>
    <t>31,1</t>
  </si>
  <si>
    <t>53,33</t>
  </si>
  <si>
    <t>85.</t>
  </si>
  <si>
    <t>Сысертский городской округ</t>
  </si>
  <si>
    <t>86.</t>
  </si>
  <si>
    <t>Таборинский муниципальный район</t>
  </si>
  <si>
    <t>36,36</t>
  </si>
  <si>
    <t>87.</t>
  </si>
  <si>
    <t>Таборинское сельское поселение</t>
  </si>
  <si>
    <t>47,8</t>
  </si>
  <si>
    <t>50</t>
  </si>
  <si>
    <t>88.</t>
  </si>
  <si>
    <t>Тавдинский городской округ</t>
  </si>
  <si>
    <t>62,9</t>
  </si>
  <si>
    <t>89.</t>
  </si>
  <si>
    <t>Талицкий городской округ</t>
  </si>
  <si>
    <t>96</t>
  </si>
  <si>
    <t>69,38</t>
  </si>
  <si>
    <t>90.</t>
  </si>
  <si>
    <t>Тугулымский городской округ</t>
  </si>
  <si>
    <t>55</t>
  </si>
  <si>
    <t>91.</t>
  </si>
  <si>
    <t>Унже-Павинское сельское поселение</t>
  </si>
  <si>
    <t>92.</t>
  </si>
  <si>
    <t>Усть-Ницинское сельское поселение</t>
  </si>
  <si>
    <t>93.</t>
  </si>
  <si>
    <t>Туринский городской округ</t>
  </si>
  <si>
    <t>66,48</t>
  </si>
  <si>
    <t>94.</t>
  </si>
  <si>
    <t>Шалинский городской округ</t>
  </si>
  <si>
    <t>63,9</t>
  </si>
  <si>
    <t>49,33</t>
  </si>
  <si>
    <t>ИТОГО</t>
  </si>
  <si>
    <t>Муниципальное образование город Алапаевск</t>
  </si>
  <si>
    <t>Березовский городской округ</t>
  </si>
  <si>
    <t xml:space="preserve">городское поселение Верхние Серги </t>
  </si>
  <si>
    <t>Городской округ «город Лесной»</t>
  </si>
  <si>
    <t>городской округ Красноуральск</t>
  </si>
  <si>
    <t>Городской округ Нижняя Салда</t>
  </si>
  <si>
    <t xml:space="preserve">Дружининское городское поселение </t>
  </si>
  <si>
    <t xml:space="preserve">Михайловское муниципальное образование </t>
  </si>
  <si>
    <t>Муниципальное образование «город Екатеринбург»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</si>
  <si>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</si>
  <si>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</si>
  <si>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"поселок Уральский"</t>
  </si>
  <si>
    <t>Муниципальное образование город Каменск-Уральский</t>
  </si>
  <si>
    <t xml:space="preserve">муниципальное образование рабочий посёлок Атиг </t>
  </si>
  <si>
    <t xml:space="preserve">Сладковское сельское поселение </t>
  </si>
  <si>
    <t xml:space="preserve">Усть-Ницинское сельское поселение </t>
  </si>
  <si>
    <t>ЛИСТ7</t>
  </si>
  <si>
    <t>ЛИСТ5</t>
  </si>
  <si>
    <t>МО</t>
  </si>
  <si>
    <t>Количество голосовавших</t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</si>
  <si>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</si>
  <si>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</si>
  <si>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</si>
  <si>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</si>
  <si>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</si>
  <si>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</si>
  <si>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Шаньгин Станислав Владимирович</t>
  </si>
  <si>
    <t>удовлетворительная</t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</si>
  <si>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</si>
  <si>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Заводов Валерий Анатольевич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</si>
  <si>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</si>
  <si>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</si>
  <si>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t>нет данных опроса</t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</si>
  <si>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</si>
  <si>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Кузнецова Ольга Борисовна</t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</si>
  <si>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</si>
  <si>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Константинов Алексей Андреевич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</si>
  <si>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</si>
  <si>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</si>
  <si>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</si>
  <si>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Косогоров Вячеслав Павлович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</si>
  <si>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</si>
  <si>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</si>
  <si>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</si>
  <si>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</si>
  <si>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</si>
  <si>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Суровцева Валентина Сергеевна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</si>
  <si>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</si>
  <si>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</si>
  <si>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</si>
  <si>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</si>
  <si>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</si>
  <si>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Конопкин Валерий Константинович</t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</si>
  <si>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</si>
  <si>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Ильичёв Константин Сергеевич</t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</si>
  <si>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</si>
  <si>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Калинин Сергей Григорьевич</t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</si>
  <si>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</si>
  <si>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Романов Александр Иванович</t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</si>
  <si>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</si>
  <si>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Брезгин Александр Васильевич</t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</si>
  <si>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</si>
  <si>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Лиханов Алексей Геннадьевич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</si>
  <si>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</si>
  <si>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</si>
  <si>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</si>
  <si>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</si>
  <si>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t>"Городской округ "Город Лесной"</t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</si>
  <si>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</si>
  <si>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Кулиш Николай Иванович</t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</si>
  <si>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</si>
  <si>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Бусахин Игорь Николаевич</t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</si>
  <si>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</si>
  <si>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"город Екатеринбург"</t>
  </si>
  <si>
    <t>Ройзман Евгений Вадимович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</si>
  <si>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</si>
  <si>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</si>
  <si>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</si>
  <si>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</si>
  <si>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</si>
  <si>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Агафонов Геннадий Анатольевич</t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</si>
  <si>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</si>
  <si>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Врублевская Елена Николаевна</t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</si>
  <si>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</si>
  <si>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Белоусов Сергей Александрович</t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</si>
  <si>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</si>
  <si>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город Каменск-Уральский</t>
  </si>
  <si>
    <t>Астахов Михаил Семенович</t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</si>
  <si>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</si>
  <si>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Чухарев Михаил Николаевич</t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</si>
  <si>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</si>
  <si>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Бидонько Сергей Юрьевич</t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</si>
  <si>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</si>
  <si>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Набоких Сергей Михайлович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</si>
  <si>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</si>
  <si>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</si>
  <si>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</si>
  <si>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</si>
  <si>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</si>
  <si>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Рафеева Светлана Константиновна</t>
  </si>
  <si>
    <t>городской округ "Нижняя Салда"</t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</si>
  <si>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</si>
  <si>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Артемьевских Вадим Валерьевич</t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</si>
  <si>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</si>
  <si>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Ряписов Олег Викторович</t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</si>
  <si>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</si>
  <si>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Новосёлов Сергей Дмитриевич</t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</si>
  <si>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</si>
  <si>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Гришин Виктор Васильевич</t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</si>
  <si>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</si>
  <si>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Хомутов Валерий Петрович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</si>
  <si>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</si>
  <si>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</si>
  <si>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</si>
  <si>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Каюмов Евгений Тиморгалиевич</t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</si>
  <si>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</si>
  <si>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Тюкина Лариса Вадимовна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</si>
  <si>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</si>
  <si>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</si>
  <si>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</si>
  <si>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Матвеева Елена Владимировна</t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</si>
  <si>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</si>
  <si>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Бондаренко Сергей Александрович</t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</si>
  <si>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</si>
  <si>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Машков Владимир Николаевич</t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</si>
  <si>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</si>
  <si>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Алиев Шахит Тукаевич</t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</si>
  <si>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</si>
  <si>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Козлов Николай Евгеньевич</t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</si>
  <si>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</si>
  <si>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Ковалёв Александр Владимирович</t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</si>
  <si>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</si>
  <si>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Соколов Виктор Васильевич</t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</si>
  <si>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</si>
  <si>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Мокрецов Андрей Васильевич</t>
  </si>
  <si>
    <t xml:space="preserve">Кузнецовское сельское поселение </t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</si>
  <si>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</si>
  <si>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Чепчугов Александр Геннадьевич</t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</si>
  <si>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</si>
  <si>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Пшеницын Сергей Григорьевич</t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</si>
  <si>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</si>
  <si>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Мельников Владимир Вячеславович</t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</si>
  <si>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</si>
  <si>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Фролов Юрий Николаевич</t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</si>
  <si>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</si>
  <si>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Бердникова Елена Владимировна</t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</si>
  <si>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</si>
  <si>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Сафонов Алексей Александрович</t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</si>
  <si>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</si>
  <si>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Тарасов Борис Александрович</t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</si>
  <si>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</si>
  <si>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Кузовков Сергей Яковлевич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</si>
  <si>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</si>
  <si>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</si>
  <si>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</si>
  <si>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</si>
  <si>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</si>
  <si>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Лачимов Виктор Владимирович</t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</si>
  <si>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</si>
  <si>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Толкачев Александр Геннадьевич</t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</si>
  <si>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</si>
  <si>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Селиванов Сергей Алексеевич</t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</si>
  <si>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</si>
  <si>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Белоусов Андрей Владимирович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</si>
  <si>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</si>
  <si>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</si>
  <si>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</si>
  <si>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</si>
  <si>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</si>
  <si>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Жуков Алексей Анатольевич</t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</si>
  <si>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</si>
  <si>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Глухих Леонид Геннадьевич</t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</si>
  <si>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</si>
  <si>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Пелевина Людмила Юрьевна</t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</si>
  <si>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</si>
  <si>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Губина Галина Михайловна</t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</si>
  <si>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</si>
  <si>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Баранов Евгений Александрович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</si>
  <si>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</si>
  <si>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</si>
  <si>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</si>
  <si>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Шумакова Анжелика Анатольевна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</si>
  <si>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</si>
  <si>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Михаленко Владимир Вячеславович</t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</si>
  <si>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</si>
  <si>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Зверева Ольга Александровна</t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</si>
  <si>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</si>
  <si>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Верхорубов Владимир Иванович</t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</si>
  <si>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</si>
  <si>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Еремеев Валерий Васильевич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</si>
  <si>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</si>
  <si>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</si>
  <si>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</si>
  <si>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</si>
  <si>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</si>
  <si>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</si>
  <si>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</si>
  <si>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</si>
  <si>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t xml:space="preserve">Слободо-Туринское сельское поселение 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</si>
  <si>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</si>
  <si>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</si>
  <si>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</si>
  <si>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Чекасин Андрей Михайлович</t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</si>
  <si>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</si>
  <si>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Кошелев Михаил Валентинович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</si>
  <si>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</si>
  <si>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</si>
  <si>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t xml:space="preserve">Таборинское сельское поселение </t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</si>
  <si>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</si>
  <si>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Сабуров Юрий Васильевич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</si>
  <si>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</si>
  <si>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</si>
  <si>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</si>
  <si>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</si>
  <si>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</si>
  <si>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Роененко Виктор Анатольевич</t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</si>
  <si>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</si>
  <si>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Богданова Светлана Валентиновна</t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</si>
  <si>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</si>
  <si>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Буткус Петр Бронюсович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</si>
  <si>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</si>
  <si>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Белоусов Василий Павлович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</si>
  <si>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</si>
  <si>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</si>
  <si>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</si>
  <si>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</si>
  <si>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</si>
  <si>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</si>
  <si>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Герасименко Владимир Леонидович Герасименко Владимир Леонидович Герасименко Владимир Леонидович</t>
  </si>
  <si>
    <t>Городской округ Верхнее Дуброво</t>
  </si>
  <si>
    <t>Городской округ Верхний Тагил</t>
  </si>
  <si>
    <t>Городской округ Верхняя Пышма</t>
  </si>
  <si>
    <t>Городской округ Верхотурский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</si>
  <si>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</si>
  <si>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</si>
  <si>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</si>
  <si>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Городской округ Дегтярск</t>
  </si>
  <si>
    <t>Городской округ ЗАТО Свободный</t>
  </si>
  <si>
    <t>Городской округ Карпинск</t>
  </si>
  <si>
    <t>Городской округ Красноуральск</t>
  </si>
  <si>
    <t>Городской округ Красноуфимск</t>
  </si>
  <si>
    <t xml:space="preserve"> удовлетворительная</t>
  </si>
  <si>
    <t>неудовлетворитель-ная</t>
  </si>
  <si>
    <t>Муниципальное образование «Обуховское сельское поселение»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</si>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</sst>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/>
    <xf numFmtId="0" fontId="8" fillId="3" borderId="1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9" fillId="2" borderId="15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1" fillId="0" borderId="38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0" fillId="0" borderId="1" xfId="0" applyFont="1" applyBorder="1"/>
    <xf numFmtId="49" fontId="1" fillId="0" borderId="36" xfId="0" applyNumberFormat="1" applyFont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0" fillId="0" borderId="0" xfId="0" applyFont="1"/>
    <xf numFmtId="164" fontId="1" fillId="2" borderId="12" xfId="0" applyNumberFormat="1" applyFont="1" applyFill="1" applyBorder="1" applyAlignment="1">
      <alignment horizontal="center" vertical="center" wrapText="1"/>
    </xf>
    <xf numFmtId="49" fontId="1" fillId="0" borderId="4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view="pageBreakPreview" topLeftCell="A67" zoomScale="85" zoomScaleNormal="85" zoomScaleSheetLayoutView="85" workbookViewId="0">
      <selection activeCell="D73" sqref="D73"/>
    </sheetView>
  </sheetViews>
  <sheetFormatPr defaultRowHeight="15"/>
  <cols>
    <col min="1" max="1" width="4.85546875" style="1" customWidth="1"/>
    <col min="2" max="2" width="90.42578125" style="1" hidden="1" customWidth="1"/>
    <col min="3" max="3" width="80.28515625" style="1" hidden="1" customWidth="1"/>
    <col min="4" max="4" width="26.7109375" style="1" customWidth="1"/>
    <col min="5" max="5" width="14.140625" style="1" customWidth="1"/>
    <col min="6" max="7" width="16.42578125" style="1" customWidth="1"/>
    <col min="8" max="8" width="14.42578125" style="1" customWidth="1"/>
    <col min="9" max="9" width="11.85546875" style="1" customWidth="1"/>
    <col min="10" max="10" width="12.42578125" style="1" customWidth="1"/>
    <col min="11" max="11" width="11.42578125" style="1" hidden="1" customWidth="1"/>
    <col min="12" max="12" width="12.7109375" style="39" hidden="1" customWidth="1"/>
    <col min="13" max="13" width="12.140625" style="39" hidden="1" customWidth="1"/>
    <col min="14" max="14" width="12.42578125" style="39" hidden="1" customWidth="1"/>
    <col min="15" max="15" width="13.7109375" style="39" hidden="1" customWidth="1"/>
    <col min="16" max="16" width="10" hidden="1" customWidth="1"/>
    <col min="17" max="17" width="10.42578125" style="39" hidden="1" customWidth="1"/>
  </cols>
  <sheetData>
    <row r="1" spans="1:17" ht="18.75">
      <c r="H1" s="145" t="s">
        <v>0</v>
      </c>
      <c r="I1" s="145"/>
      <c r="J1" s="145"/>
    </row>
    <row r="2" spans="1:17" ht="18.75">
      <c r="H2" s="145" t="s">
        <v>1</v>
      </c>
      <c r="I2" s="145"/>
      <c r="J2" s="145"/>
    </row>
    <row r="3" spans="1:17" ht="15.75" thickBot="1">
      <c r="A3" s="132" t="s">
        <v>2</v>
      </c>
      <c r="B3" s="133"/>
      <c r="C3" s="133"/>
      <c r="D3" s="132"/>
      <c r="E3" s="132"/>
      <c r="F3" s="132"/>
      <c r="G3" s="132"/>
      <c r="H3" s="132"/>
      <c r="I3" s="132"/>
      <c r="J3" s="132"/>
    </row>
    <row r="4" spans="1:17" ht="40.5" customHeight="1" thickBot="1">
      <c r="A4" s="134"/>
      <c r="B4" s="135"/>
      <c r="C4" s="135"/>
      <c r="D4" s="134"/>
      <c r="E4" s="134"/>
      <c r="F4" s="134"/>
      <c r="G4" s="134"/>
      <c r="H4" s="134"/>
      <c r="I4" s="134"/>
      <c r="J4" s="134"/>
      <c r="K4" s="119"/>
      <c r="L4" s="125" t="s">
        <v>3</v>
      </c>
      <c r="M4" s="126"/>
      <c r="N4" s="126"/>
      <c r="O4" s="126"/>
      <c r="P4" s="126"/>
      <c r="Q4" s="127"/>
    </row>
    <row r="5" spans="1:17" ht="3.75" hidden="1" customHeight="1" thickBot="1">
      <c r="A5" s="101"/>
      <c r="B5" s="102"/>
      <c r="C5" s="102"/>
      <c r="D5" s="101"/>
      <c r="E5" s="101"/>
      <c r="F5" s="101"/>
      <c r="G5" s="101"/>
      <c r="H5" s="101"/>
      <c r="I5" s="101"/>
      <c r="J5" s="101"/>
      <c r="K5" s="103"/>
      <c r="L5" s="103"/>
      <c r="M5" s="103"/>
      <c r="N5" s="103"/>
      <c r="O5" s="103"/>
      <c r="P5" s="103"/>
      <c r="Q5" s="104"/>
    </row>
    <row r="6" spans="1:17" ht="60" customHeight="1" thickBot="1">
      <c r="A6" s="136" t="s">
        <v>4</v>
      </c>
      <c r="B6" s="98"/>
      <c r="C6" s="98"/>
      <c r="D6" s="128" t="s">
        <v>5</v>
      </c>
      <c r="E6" s="140" t="s">
        <v>6</v>
      </c>
      <c r="F6" s="141"/>
      <c r="G6" s="140" t="s">
        <v>7</v>
      </c>
      <c r="H6" s="141"/>
      <c r="I6" s="142" t="s">
        <v>8</v>
      </c>
      <c r="J6" s="143"/>
      <c r="K6" s="123" t="s">
        <v>9</v>
      </c>
      <c r="L6" s="138" t="s">
        <v>10</v>
      </c>
      <c r="M6" s="139"/>
      <c r="N6" s="130" t="s">
        <v>7</v>
      </c>
      <c r="O6" s="131"/>
      <c r="P6" s="123" t="s">
        <v>11</v>
      </c>
      <c r="Q6" s="124"/>
    </row>
    <row r="7" spans="1:17" ht="18" customHeight="1" thickBot="1">
      <c r="A7" s="137"/>
      <c r="B7" s="99" t="s">
        <v>12</v>
      </c>
      <c r="C7" s="99" t="s">
        <v>13</v>
      </c>
      <c r="D7" s="129"/>
      <c r="E7" s="33" t="s">
        <v>14</v>
      </c>
      <c r="F7" s="70" t="s">
        <v>15</v>
      </c>
      <c r="G7" s="33" t="s">
        <v>14</v>
      </c>
      <c r="H7" s="70" t="s">
        <v>16</v>
      </c>
      <c r="I7" s="120" t="s">
        <v>14</v>
      </c>
      <c r="J7" s="32" t="s">
        <v>16</v>
      </c>
      <c r="K7" s="144"/>
      <c r="L7" s="44" t="s">
        <v>14</v>
      </c>
      <c r="M7" s="81" t="s">
        <v>15</v>
      </c>
      <c r="N7" s="45" t="s">
        <v>14</v>
      </c>
      <c r="O7" s="67" t="s">
        <v>16</v>
      </c>
      <c r="P7" s="120" t="s">
        <v>14</v>
      </c>
      <c r="Q7" s="67" t="s">
        <v>16</v>
      </c>
    </row>
    <row r="8" spans="1:17" ht="34.5" customHeight="1">
      <c r="A8" s="4" t="s">
        <v>17</v>
      </c>
      <c r="B8" s="65" t="s">
        <v>18</v>
      </c>
      <c r="C8" s="65" t="s">
        <v>18</v>
      </c>
      <c r="D8" s="58" t="s">
        <v>19</v>
      </c>
      <c r="E8" s="4">
        <v>9</v>
      </c>
      <c r="F8" s="80">
        <v>44.44</v>
      </c>
      <c r="G8" s="4" t="s">
        <v>20</v>
      </c>
      <c r="H8" s="80" t="s">
        <v>20</v>
      </c>
      <c r="I8" s="92">
        <v>7</v>
      </c>
      <c r="J8" s="93" t="s">
        <v>21</v>
      </c>
      <c r="K8" s="68" t="e">
        <f>E8+G8+I8+3</f>
        <v>#VALUE!</v>
      </c>
      <c r="L8" s="51">
        <v>30</v>
      </c>
      <c r="M8" s="82" t="e">
        <f>INDEX('дороги % 2014'!$D$2:$D$95,MATCH(Лист1!D8,'дороги % 2014'!$B$2:$B$95,0))</f>
        <v>#N/A</v>
      </c>
      <c r="N8" s="86">
        <v>36</v>
      </c>
      <c r="O8" s="87" t="e">
        <f>INDEX('транспорт % 2014'!$D$2:$D$95,MATCH(Лист1!D8,'транспорт % 2014'!$B$2:$B$95,0))</f>
        <v>#N/A</v>
      </c>
      <c r="P8" s="68">
        <v>150</v>
      </c>
      <c r="Q8" s="66" t="s">
        <v>22</v>
      </c>
    </row>
    <row r="9" spans="1:17" ht="30">
      <c r="A9" s="29" t="s">
        <v>23</v>
      </c>
      <c r="B9" s="62" t="s">
        <v>24</v>
      </c>
      <c r="C9" s="62" t="s">
        <v>24</v>
      </c>
      <c r="D9" s="58" t="s">
        <v>25</v>
      </c>
      <c r="E9" s="29">
        <v>2</v>
      </c>
      <c r="F9" s="71">
        <v>0</v>
      </c>
      <c r="G9" s="29">
        <v>2</v>
      </c>
      <c r="H9" s="71">
        <v>87</v>
      </c>
      <c r="I9" s="94">
        <v>3</v>
      </c>
      <c r="J9" s="95" t="s">
        <v>26</v>
      </c>
      <c r="K9" s="69">
        <f>E9+G9+I9</f>
        <v>7</v>
      </c>
      <c r="L9" s="53">
        <v>16</v>
      </c>
      <c r="M9" s="83">
        <f>INDEX('дороги % 2014'!$D$2:$D$95,MATCH(Лист1!D9,'дороги % 2014'!$B$2:$B$95,0))</f>
        <v>56.3</v>
      </c>
      <c r="N9" s="52">
        <v>18</v>
      </c>
      <c r="O9" s="88">
        <f>INDEX('транспорт % 2014'!$D$2:$D$95,MATCH(Лист1!D9,'транспорт % 2014'!$B$2:$B$95,0))</f>
        <v>60</v>
      </c>
      <c r="P9" s="69">
        <v>80</v>
      </c>
      <c r="Q9" s="64" t="s">
        <v>27</v>
      </c>
    </row>
    <row r="10" spans="1:17" ht="30">
      <c r="A10" s="29" t="s">
        <v>28</v>
      </c>
      <c r="B10" s="62" t="s">
        <v>29</v>
      </c>
      <c r="C10" s="62" t="s">
        <v>29</v>
      </c>
      <c r="D10" s="58" t="s">
        <v>30</v>
      </c>
      <c r="E10" s="29">
        <v>9</v>
      </c>
      <c r="F10" s="71">
        <v>22.22</v>
      </c>
      <c r="G10" s="29">
        <v>31</v>
      </c>
      <c r="H10" s="71">
        <v>39</v>
      </c>
      <c r="I10" s="94">
        <v>6</v>
      </c>
      <c r="J10" s="100" t="s">
        <v>31</v>
      </c>
      <c r="K10" s="69">
        <f>E10+G10+I10</f>
        <v>46</v>
      </c>
      <c r="L10" s="53" t="s">
        <v>20</v>
      </c>
      <c r="M10" s="83" t="s">
        <v>20</v>
      </c>
      <c r="N10" s="52">
        <v>1</v>
      </c>
      <c r="O10" s="88">
        <f>INDEX('транспорт % 2014'!$D$2:$D$95,MATCH(Лист1!D10,'транспорт % 2014'!$B$2:$B$95,0))</f>
        <v>0</v>
      </c>
      <c r="P10" s="69">
        <v>1</v>
      </c>
      <c r="Q10" s="64" t="s">
        <v>32</v>
      </c>
    </row>
    <row r="11" spans="1:17" ht="30">
      <c r="A11" s="29" t="s">
        <v>33</v>
      </c>
      <c r="B11" s="62" t="s">
        <v>34</v>
      </c>
      <c r="C11" s="62" t="s">
        <v>34</v>
      </c>
      <c r="D11" s="59" t="s">
        <v>35</v>
      </c>
      <c r="E11" s="29">
        <v>4</v>
      </c>
      <c r="F11" s="71">
        <v>25</v>
      </c>
      <c r="G11" s="29">
        <v>12</v>
      </c>
      <c r="H11" s="71">
        <v>67</v>
      </c>
      <c r="I11" s="94">
        <v>2</v>
      </c>
      <c r="J11" s="100">
        <v>80</v>
      </c>
      <c r="K11" s="69">
        <f>E11+G11+I11</f>
        <v>18</v>
      </c>
      <c r="L11" s="53">
        <v>42</v>
      </c>
      <c r="M11" s="83">
        <f>INDEX('дороги % 2014'!$D$2:$D$95,MATCH(Лист1!D11,'дороги % 2014'!$B$2:$B$95,0))</f>
        <v>21.4</v>
      </c>
      <c r="N11" s="52">
        <v>47</v>
      </c>
      <c r="O11" s="88">
        <f>INDEX('транспорт % 2014'!$D$2:$D$95,MATCH(Лист1!D11,'транспорт % 2014'!$B$2:$B$95,0))</f>
        <v>72.81</v>
      </c>
      <c r="P11" s="69">
        <v>210</v>
      </c>
      <c r="Q11" s="64" t="s">
        <v>36</v>
      </c>
    </row>
    <row r="12" spans="1:17">
      <c r="A12" s="29" t="s">
        <v>37</v>
      </c>
      <c r="B12" s="62" t="s">
        <v>38</v>
      </c>
      <c r="C12" s="62" t="s">
        <v>39</v>
      </c>
      <c r="D12" s="58" t="s">
        <v>40</v>
      </c>
      <c r="E12" s="29">
        <v>2</v>
      </c>
      <c r="F12" s="71">
        <v>100</v>
      </c>
      <c r="G12" s="29">
        <v>15</v>
      </c>
      <c r="H12" s="71">
        <v>80</v>
      </c>
      <c r="I12" s="94">
        <v>3</v>
      </c>
      <c r="J12" s="100" t="s">
        <v>41</v>
      </c>
      <c r="K12" s="69">
        <f>E12++G12+I12</f>
        <v>20</v>
      </c>
      <c r="L12" s="53">
        <v>21</v>
      </c>
      <c r="M12" s="83">
        <f>INDEX('дороги % 2014'!$D$2:$D$95,MATCH(Лист1!D12,'дороги % 2014'!$B$2:$B$95,0))</f>
        <v>42.9</v>
      </c>
      <c r="N12" s="52">
        <v>48</v>
      </c>
      <c r="O12" s="88">
        <f>INDEX('транспорт % 2014'!$D$2:$D$95,MATCH(Лист1!D12,'транспорт % 2014'!$B$2:$B$95,0))</f>
        <v>60.35</v>
      </c>
      <c r="P12" s="69">
        <v>104</v>
      </c>
      <c r="Q12" s="64" t="s">
        <v>42</v>
      </c>
    </row>
    <row r="13" spans="1:17" ht="30">
      <c r="A13" s="29" t="s">
        <v>43</v>
      </c>
      <c r="B13" s="91"/>
      <c r="C13" s="91"/>
      <c r="D13" s="58" t="s">
        <v>44</v>
      </c>
      <c r="E13" s="29">
        <v>3</v>
      </c>
      <c r="F13" s="71">
        <v>66.67</v>
      </c>
      <c r="G13" s="29">
        <v>1</v>
      </c>
      <c r="H13" s="71">
        <v>100</v>
      </c>
      <c r="I13" s="94">
        <v>2</v>
      </c>
      <c r="J13" s="100">
        <v>100</v>
      </c>
      <c r="K13" s="69"/>
      <c r="L13" s="53" t="s">
        <v>20</v>
      </c>
      <c r="M13" s="83" t="s">
        <v>20</v>
      </c>
      <c r="N13" s="52" t="s">
        <v>20</v>
      </c>
      <c r="O13" s="88" t="s">
        <v>20</v>
      </c>
      <c r="P13" s="69" t="s">
        <v>20</v>
      </c>
      <c r="Q13" s="64" t="s">
        <v>20</v>
      </c>
    </row>
    <row r="14" spans="1:17" ht="18" customHeight="1">
      <c r="A14" s="29" t="s">
        <v>45</v>
      </c>
      <c r="B14" s="62" t="s">
        <v>46</v>
      </c>
      <c r="C14" s="62" t="s">
        <v>46</v>
      </c>
      <c r="D14" s="58" t="s">
        <v>46</v>
      </c>
      <c r="E14" s="29">
        <v>1</v>
      </c>
      <c r="F14" s="71">
        <v>0</v>
      </c>
      <c r="G14" s="29">
        <v>1</v>
      </c>
      <c r="H14" s="71">
        <v>100</v>
      </c>
      <c r="I14" s="94">
        <v>2</v>
      </c>
      <c r="J14" s="100">
        <v>70</v>
      </c>
      <c r="K14" s="69"/>
      <c r="L14" s="53">
        <v>1</v>
      </c>
      <c r="M14" s="83">
        <f>INDEX('дороги % 2014'!$D$2:$D$95,MATCH(Лист1!D14,'дороги % 2014'!$B$2:$B$95,0))</f>
        <v>0</v>
      </c>
      <c r="N14" s="52">
        <v>2</v>
      </c>
      <c r="O14" s="88">
        <f>INDEX('транспорт % 2014'!$D$2:$D$95,MATCH(Лист1!D14,'транспорт % 2014'!$B$2:$B$95,0))</f>
        <v>100</v>
      </c>
      <c r="P14" s="69">
        <v>5</v>
      </c>
      <c r="Q14" s="64" t="s">
        <v>47</v>
      </c>
    </row>
    <row r="15" spans="1:17" ht="30">
      <c r="A15" s="29" t="s">
        <v>48</v>
      </c>
      <c r="B15" s="62" t="s">
        <v>49</v>
      </c>
      <c r="C15" s="62" t="s">
        <v>49</v>
      </c>
      <c r="D15" s="58" t="s">
        <v>49</v>
      </c>
      <c r="E15" s="29" t="s">
        <v>20</v>
      </c>
      <c r="F15" s="71" t="s">
        <v>20</v>
      </c>
      <c r="G15" s="29" t="s">
        <v>20</v>
      </c>
      <c r="H15" s="71" t="s">
        <v>20</v>
      </c>
      <c r="I15" s="94">
        <v>1</v>
      </c>
      <c r="J15" s="100">
        <v>100</v>
      </c>
      <c r="K15" s="69"/>
      <c r="L15" s="53">
        <v>5</v>
      </c>
      <c r="M15" s="83">
        <f>INDEX('дороги % 2014'!$D$2:$D$95,MATCH(Лист1!D15,'дороги % 2014'!$B$2:$B$95,0))</f>
        <v>20</v>
      </c>
      <c r="N15" s="52">
        <v>5</v>
      </c>
      <c r="O15" s="88">
        <f>INDEX('транспорт % 2014'!$D$2:$D$95,MATCH(Лист1!D15,'транспорт % 2014'!$B$2:$B$95,0))</f>
        <v>50</v>
      </c>
      <c r="P15" s="69">
        <v>25</v>
      </c>
      <c r="Q15" s="64" t="s">
        <v>50</v>
      </c>
    </row>
    <row r="16" spans="1:17" ht="30">
      <c r="A16" s="29" t="s">
        <v>51</v>
      </c>
      <c r="B16" s="62" t="s">
        <v>52</v>
      </c>
      <c r="C16" s="62" t="s">
        <v>52</v>
      </c>
      <c r="D16" s="58" t="s">
        <v>52</v>
      </c>
      <c r="E16" s="111">
        <v>10</v>
      </c>
      <c r="F16" s="112">
        <v>88.89</v>
      </c>
      <c r="G16" s="111">
        <v>41</v>
      </c>
      <c r="H16" s="112">
        <v>100</v>
      </c>
      <c r="I16" s="111">
        <v>11</v>
      </c>
      <c r="J16" s="112">
        <v>90.6</v>
      </c>
      <c r="K16" s="69"/>
      <c r="L16" s="53">
        <v>16</v>
      </c>
      <c r="M16" s="83">
        <f>INDEX('дороги % 2014'!$D$2:$D$95,MATCH(Лист1!D16,'дороги % 2014'!$B$2:$B$95,0))</f>
        <v>75</v>
      </c>
      <c r="N16" s="52">
        <v>18</v>
      </c>
      <c r="O16" s="88">
        <f>INDEX('транспорт % 2014'!$D$2:$D$95,MATCH(Лист1!D16,'транспорт % 2014'!$B$2:$B$95,0))</f>
        <v>77.38</v>
      </c>
      <c r="P16" s="69">
        <v>85</v>
      </c>
      <c r="Q16" s="64" t="s">
        <v>53</v>
      </c>
    </row>
    <row r="17" spans="1:17" ht="30">
      <c r="A17" s="29" t="s">
        <v>54</v>
      </c>
      <c r="B17" s="62" t="s">
        <v>55</v>
      </c>
      <c r="C17" s="62" t="s">
        <v>55</v>
      </c>
      <c r="D17" s="58" t="s">
        <v>55</v>
      </c>
      <c r="E17" s="29">
        <v>9</v>
      </c>
      <c r="F17" s="71">
        <v>77.78</v>
      </c>
      <c r="G17" s="29">
        <v>39</v>
      </c>
      <c r="H17" s="71">
        <v>100</v>
      </c>
      <c r="I17" s="94">
        <v>9</v>
      </c>
      <c r="J17" s="100" t="s">
        <v>56</v>
      </c>
      <c r="K17" s="69"/>
      <c r="L17" s="53">
        <v>4</v>
      </c>
      <c r="M17" s="83">
        <f>INDEX('дороги % 2014'!$D$2:$D$95,MATCH(Лист1!D17,'дороги % 2014'!$B$2:$B$95,0))</f>
        <v>75</v>
      </c>
      <c r="N17" s="52">
        <v>3</v>
      </c>
      <c r="O17" s="88">
        <f>INDEX('транспорт % 2014'!$D$2:$D$95,MATCH(Лист1!D17,'транспорт % 2014'!$B$2:$B$95,0))</f>
        <v>20</v>
      </c>
      <c r="P17" s="69">
        <v>4</v>
      </c>
      <c r="Q17" s="64" t="s">
        <v>32</v>
      </c>
    </row>
    <row r="18" spans="1:17" ht="18" customHeight="1">
      <c r="A18" s="29" t="s">
        <v>57</v>
      </c>
      <c r="B18" s="91"/>
      <c r="C18" s="91"/>
      <c r="D18" s="58" t="s">
        <v>58</v>
      </c>
      <c r="E18" s="29">
        <v>1</v>
      </c>
      <c r="F18" s="71">
        <v>0</v>
      </c>
      <c r="G18" s="29">
        <v>5</v>
      </c>
      <c r="H18" s="71">
        <v>92</v>
      </c>
      <c r="I18" s="94">
        <v>1</v>
      </c>
      <c r="J18" s="100">
        <v>80</v>
      </c>
      <c r="K18" s="69"/>
      <c r="L18" s="53" t="s">
        <v>20</v>
      </c>
      <c r="M18" s="83" t="s">
        <v>20</v>
      </c>
      <c r="N18" s="52" t="s">
        <v>20</v>
      </c>
      <c r="O18" s="88" t="s">
        <v>20</v>
      </c>
      <c r="P18" s="69" t="s">
        <v>20</v>
      </c>
      <c r="Q18" s="64" t="s">
        <v>20</v>
      </c>
    </row>
    <row r="19" spans="1:17" ht="30">
      <c r="A19" s="29" t="s">
        <v>59</v>
      </c>
      <c r="B19" s="91"/>
      <c r="C19" s="91"/>
      <c r="D19" s="58" t="s">
        <v>60</v>
      </c>
      <c r="E19" s="29">
        <v>16</v>
      </c>
      <c r="F19" s="71">
        <v>68.75</v>
      </c>
      <c r="G19" s="29">
        <v>15</v>
      </c>
      <c r="H19" s="71">
        <v>97</v>
      </c>
      <c r="I19" s="94">
        <v>9</v>
      </c>
      <c r="J19" s="100" t="s">
        <v>61</v>
      </c>
      <c r="K19" s="69"/>
      <c r="L19" s="53" t="s">
        <v>20</v>
      </c>
      <c r="M19" s="83" t="s">
        <v>20</v>
      </c>
      <c r="N19" s="52" t="s">
        <v>20</v>
      </c>
      <c r="O19" s="88" t="s">
        <v>20</v>
      </c>
      <c r="P19" s="69" t="s">
        <v>20</v>
      </c>
      <c r="Q19" s="64" t="s">
        <v>20</v>
      </c>
    </row>
    <row r="20" spans="1:17" ht="18" customHeight="1">
      <c r="A20" s="29" t="s">
        <v>62</v>
      </c>
      <c r="B20" s="62" t="s">
        <v>63</v>
      </c>
      <c r="C20" s="62" t="s">
        <v>64</v>
      </c>
      <c r="D20" s="59" t="s">
        <v>65</v>
      </c>
      <c r="E20" s="29">
        <v>1</v>
      </c>
      <c r="F20" s="71">
        <v>100</v>
      </c>
      <c r="G20" s="29">
        <v>3</v>
      </c>
      <c r="H20" s="71">
        <v>100</v>
      </c>
      <c r="I20" s="94">
        <v>2</v>
      </c>
      <c r="J20" s="100">
        <v>100</v>
      </c>
      <c r="K20" s="69"/>
      <c r="L20" s="53">
        <v>1</v>
      </c>
      <c r="M20" s="83">
        <f>INDEX('дороги % 2014'!$D$2:$D$95,MATCH(Лист1!D20,'дороги % 2014'!$B$2:$B$95,0))</f>
        <v>100</v>
      </c>
      <c r="N20" s="52">
        <v>1</v>
      </c>
      <c r="O20" s="88">
        <f>INDEX('транспорт % 2014'!$D$2:$D$95,MATCH(Лист1!D20,'транспорт % 2014'!$B$2:$B$95,0))</f>
        <v>40</v>
      </c>
      <c r="P20" s="69">
        <v>5</v>
      </c>
      <c r="Q20" s="64" t="s">
        <v>47</v>
      </c>
    </row>
    <row r="21" spans="1:17" ht="30">
      <c r="A21" s="29" t="s">
        <v>66</v>
      </c>
      <c r="B21" s="62" t="s">
        <v>67</v>
      </c>
      <c r="C21" s="62" t="s">
        <v>67</v>
      </c>
      <c r="D21" s="58" t="s">
        <v>67</v>
      </c>
      <c r="E21" s="29">
        <v>4</v>
      </c>
      <c r="F21" s="71">
        <v>25</v>
      </c>
      <c r="G21" s="29">
        <v>15</v>
      </c>
      <c r="H21" s="71">
        <v>87</v>
      </c>
      <c r="I21" s="94">
        <v>3</v>
      </c>
      <c r="J21" s="100" t="s">
        <v>68</v>
      </c>
      <c r="K21" s="69"/>
      <c r="L21" s="53">
        <v>2</v>
      </c>
      <c r="M21" s="83">
        <f>INDEX('дороги % 2014'!$D$2:$D$95,MATCH(Лист1!D21,'дороги % 2014'!$B$2:$B$95,0))</f>
        <v>100</v>
      </c>
      <c r="N21" s="52">
        <v>3</v>
      </c>
      <c r="O21" s="88">
        <f>INDEX('транспорт % 2014'!$D$2:$D$95,MATCH(Лист1!D21,'транспорт % 2014'!$B$2:$B$95,0))</f>
        <v>76.92</v>
      </c>
      <c r="P21" s="69">
        <v>11</v>
      </c>
      <c r="Q21" s="64" t="s">
        <v>69</v>
      </c>
    </row>
    <row r="22" spans="1:17" ht="18" customHeight="1">
      <c r="A22" s="29" t="s">
        <v>70</v>
      </c>
      <c r="B22" s="30"/>
      <c r="C22" s="30"/>
      <c r="D22" s="59" t="s">
        <v>71</v>
      </c>
      <c r="E22" s="29">
        <v>5</v>
      </c>
      <c r="F22" s="71">
        <v>80</v>
      </c>
      <c r="G22" s="29">
        <v>1</v>
      </c>
      <c r="H22" s="71">
        <v>100</v>
      </c>
      <c r="I22" s="94">
        <v>4</v>
      </c>
      <c r="J22" s="100">
        <v>90</v>
      </c>
      <c r="K22" s="69"/>
      <c r="L22" s="53" t="s">
        <v>20</v>
      </c>
      <c r="M22" s="83" t="s">
        <v>20</v>
      </c>
      <c r="N22" s="52" t="s">
        <v>20</v>
      </c>
      <c r="O22" s="88" t="s">
        <v>20</v>
      </c>
      <c r="P22" s="69" t="s">
        <v>20</v>
      </c>
      <c r="Q22" s="64" t="s">
        <v>20</v>
      </c>
    </row>
    <row r="23" spans="1:17" ht="18" customHeight="1">
      <c r="A23" s="29" t="s">
        <v>72</v>
      </c>
      <c r="B23" s="63"/>
      <c r="C23" s="63"/>
      <c r="D23" s="58" t="s">
        <v>73</v>
      </c>
      <c r="E23" s="29">
        <v>5</v>
      </c>
      <c r="F23" s="71">
        <v>40</v>
      </c>
      <c r="G23" s="29">
        <v>25</v>
      </c>
      <c r="H23" s="71">
        <v>100</v>
      </c>
      <c r="I23" s="94">
        <v>5</v>
      </c>
      <c r="J23" s="100">
        <v>60</v>
      </c>
      <c r="K23" s="69"/>
      <c r="L23" s="53" t="s">
        <v>20</v>
      </c>
      <c r="M23" s="83" t="s">
        <v>20</v>
      </c>
      <c r="N23" s="52" t="s">
        <v>20</v>
      </c>
      <c r="O23" s="88" t="s">
        <v>20</v>
      </c>
      <c r="P23" s="69" t="s">
        <v>20</v>
      </c>
      <c r="Q23" s="64" t="s">
        <v>20</v>
      </c>
    </row>
    <row r="24" spans="1:17" ht="30">
      <c r="A24" s="29" t="s">
        <v>74</v>
      </c>
      <c r="B24" s="62" t="s">
        <v>75</v>
      </c>
      <c r="C24" s="62" t="s">
        <v>75</v>
      </c>
      <c r="D24" s="59" t="s">
        <v>76</v>
      </c>
      <c r="E24" s="29" t="s">
        <v>20</v>
      </c>
      <c r="F24" s="71" t="s">
        <v>20</v>
      </c>
      <c r="G24" s="29">
        <v>1</v>
      </c>
      <c r="H24" s="71">
        <v>0</v>
      </c>
      <c r="I24" s="94" t="s">
        <v>20</v>
      </c>
      <c r="J24" s="100" t="s">
        <v>20</v>
      </c>
      <c r="K24" s="69"/>
      <c r="L24" s="53">
        <v>2</v>
      </c>
      <c r="M24" s="83">
        <f>INDEX('дороги % 2014'!$D$2:$D$95,MATCH(Лист1!D24,'дороги % 2014'!$B$2:$B$95,0))</f>
        <v>50</v>
      </c>
      <c r="N24" s="52">
        <v>4</v>
      </c>
      <c r="O24" s="88">
        <f>INDEX('транспорт % 2014'!$D$2:$D$95,MATCH(Лист1!D24,'транспорт % 2014'!$B$2:$B$95,0))</f>
        <v>35</v>
      </c>
      <c r="P24" s="69">
        <v>10</v>
      </c>
      <c r="Q24" s="64" t="s">
        <v>77</v>
      </c>
    </row>
    <row r="25" spans="1:17" ht="18" customHeight="1">
      <c r="A25" s="29" t="s">
        <v>78</v>
      </c>
      <c r="B25" s="62" t="s">
        <v>79</v>
      </c>
      <c r="C25" s="62" t="s">
        <v>79</v>
      </c>
      <c r="D25" s="59" t="s">
        <v>80</v>
      </c>
      <c r="E25" s="29">
        <v>4</v>
      </c>
      <c r="F25" s="71">
        <v>25</v>
      </c>
      <c r="G25" s="29">
        <v>26</v>
      </c>
      <c r="H25" s="71">
        <v>86</v>
      </c>
      <c r="I25" s="94">
        <v>3</v>
      </c>
      <c r="J25" s="100" t="s">
        <v>81</v>
      </c>
      <c r="K25" s="69"/>
      <c r="L25" s="53" t="s">
        <v>20</v>
      </c>
      <c r="M25" s="83" t="s">
        <v>20</v>
      </c>
      <c r="N25" s="52">
        <v>1</v>
      </c>
      <c r="O25" s="88">
        <f>INDEX('транспорт % 2014'!$D$2:$D$95,MATCH(Лист1!D25,'транспорт % 2014'!$B$2:$B$95,0))</f>
        <v>100</v>
      </c>
      <c r="P25" s="69" t="s">
        <v>20</v>
      </c>
      <c r="Q25" s="64" t="s">
        <v>20</v>
      </c>
    </row>
    <row r="26" spans="1:17" ht="30">
      <c r="A26" s="29" t="s">
        <v>82</v>
      </c>
      <c r="B26" s="30"/>
      <c r="C26" s="30"/>
      <c r="D26" s="59" t="s">
        <v>83</v>
      </c>
      <c r="E26" s="29" t="s">
        <v>20</v>
      </c>
      <c r="F26" s="71" t="s">
        <v>20</v>
      </c>
      <c r="G26" s="29" t="s">
        <v>20</v>
      </c>
      <c r="H26" s="71" t="s">
        <v>20</v>
      </c>
      <c r="I26" s="94">
        <v>1</v>
      </c>
      <c r="J26" s="100">
        <v>100</v>
      </c>
      <c r="K26" s="69"/>
      <c r="L26" s="53" t="s">
        <v>20</v>
      </c>
      <c r="M26" s="83" t="s">
        <v>20</v>
      </c>
      <c r="N26" s="52" t="s">
        <v>20</v>
      </c>
      <c r="O26" s="88" t="s">
        <v>20</v>
      </c>
      <c r="P26" s="69" t="s">
        <v>20</v>
      </c>
      <c r="Q26" s="64" t="s">
        <v>20</v>
      </c>
    </row>
    <row r="27" spans="1:17" ht="30">
      <c r="A27" s="29" t="s">
        <v>84</v>
      </c>
      <c r="B27" s="62" t="s">
        <v>85</v>
      </c>
      <c r="C27" s="62" t="s">
        <v>85</v>
      </c>
      <c r="D27" s="59" t="s">
        <v>86</v>
      </c>
      <c r="E27" s="29">
        <v>3</v>
      </c>
      <c r="F27" s="71">
        <v>100</v>
      </c>
      <c r="G27" s="29">
        <v>15</v>
      </c>
      <c r="H27" s="71">
        <v>73</v>
      </c>
      <c r="I27" s="94">
        <v>3</v>
      </c>
      <c r="J27" s="100">
        <v>80</v>
      </c>
      <c r="K27" s="69"/>
      <c r="L27" s="53">
        <v>2</v>
      </c>
      <c r="M27" s="83" t="e">
        <f>INDEX('дороги % 2014'!$D$2:$D$95,MATCH(Лист1!D27,'дороги % 2014'!$B$2:$B$95,0))</f>
        <v>#N/A</v>
      </c>
      <c r="N27" s="52">
        <v>2</v>
      </c>
      <c r="O27" s="88" t="e">
        <f>INDEX('транспорт % 2014'!$D$2:$D$95,MATCH(Лист1!D27,'транспорт % 2014'!$B$2:$B$95,0))</f>
        <v>#N/A</v>
      </c>
      <c r="P27" s="69">
        <v>10</v>
      </c>
      <c r="Q27" s="64" t="s">
        <v>77</v>
      </c>
    </row>
    <row r="28" spans="1:17" ht="18" customHeight="1">
      <c r="A28" s="29" t="s">
        <v>87</v>
      </c>
      <c r="B28" s="63"/>
      <c r="C28" s="63"/>
      <c r="D28" s="58" t="s">
        <v>88</v>
      </c>
      <c r="E28" s="29">
        <v>6</v>
      </c>
      <c r="F28" s="71">
        <v>50</v>
      </c>
      <c r="G28" s="29">
        <v>15</v>
      </c>
      <c r="H28" s="71">
        <v>47</v>
      </c>
      <c r="I28" s="94">
        <v>4</v>
      </c>
      <c r="J28" s="100">
        <v>60</v>
      </c>
      <c r="K28" s="69"/>
      <c r="L28" s="53" t="s">
        <v>20</v>
      </c>
      <c r="M28" s="83" t="s">
        <v>20</v>
      </c>
      <c r="N28" s="52" t="s">
        <v>20</v>
      </c>
      <c r="O28" s="88" t="s">
        <v>20</v>
      </c>
      <c r="P28" s="69" t="s">
        <v>20</v>
      </c>
      <c r="Q28" s="64" t="s">
        <v>20</v>
      </c>
    </row>
    <row r="29" spans="1:17" ht="30">
      <c r="A29" s="29" t="s">
        <v>89</v>
      </c>
      <c r="B29" s="62" t="s">
        <v>90</v>
      </c>
      <c r="C29" s="62" t="s">
        <v>90</v>
      </c>
      <c r="D29" s="58" t="s">
        <v>91</v>
      </c>
      <c r="E29" s="29">
        <v>9</v>
      </c>
      <c r="F29" s="71">
        <v>44.44</v>
      </c>
      <c r="G29" s="29">
        <v>13</v>
      </c>
      <c r="H29" s="71">
        <v>85</v>
      </c>
      <c r="I29" s="94">
        <v>13</v>
      </c>
      <c r="J29" s="100" t="s">
        <v>92</v>
      </c>
      <c r="K29" s="69"/>
      <c r="L29" s="53">
        <v>4</v>
      </c>
      <c r="M29" s="83">
        <f>INDEX('дороги % 2014'!$D$2:$D$95,MATCH(Лист1!D29,'дороги % 2014'!$B$2:$B$95,0))</f>
        <v>100</v>
      </c>
      <c r="N29" s="52">
        <v>3</v>
      </c>
      <c r="O29" s="88">
        <f>INDEX('транспорт % 2014'!$D$2:$D$95,MATCH(Лист1!D29,'транспорт % 2014'!$B$2:$B$95,0))</f>
        <v>100</v>
      </c>
      <c r="P29" s="69">
        <v>20</v>
      </c>
      <c r="Q29" s="64" t="s">
        <v>93</v>
      </c>
    </row>
    <row r="30" spans="1:17" ht="30">
      <c r="A30" s="5" t="s">
        <v>94</v>
      </c>
      <c r="B30" s="30"/>
      <c r="C30" s="30"/>
      <c r="D30" s="59" t="s">
        <v>95</v>
      </c>
      <c r="E30" s="29">
        <v>7</v>
      </c>
      <c r="F30" s="71">
        <v>28.57</v>
      </c>
      <c r="G30" s="29">
        <v>2</v>
      </c>
      <c r="H30" s="71">
        <v>100</v>
      </c>
      <c r="I30" s="94">
        <v>5</v>
      </c>
      <c r="J30" s="100">
        <v>44</v>
      </c>
      <c r="K30" s="69"/>
      <c r="L30" s="53" t="s">
        <v>20</v>
      </c>
      <c r="M30" s="83" t="s">
        <v>20</v>
      </c>
      <c r="N30" s="52" t="s">
        <v>20</v>
      </c>
      <c r="O30" s="88" t="s">
        <v>20</v>
      </c>
      <c r="P30" s="69" t="s">
        <v>20</v>
      </c>
      <c r="Q30" s="64" t="s">
        <v>20</v>
      </c>
    </row>
    <row r="31" spans="1:17" ht="30">
      <c r="A31" s="5" t="s">
        <v>96</v>
      </c>
      <c r="B31" s="62" t="s">
        <v>97</v>
      </c>
      <c r="C31" s="62" t="s">
        <v>97</v>
      </c>
      <c r="D31" s="58" t="s">
        <v>98</v>
      </c>
      <c r="E31" s="29">
        <v>1</v>
      </c>
      <c r="F31" s="71">
        <v>0</v>
      </c>
      <c r="G31" s="29">
        <v>5</v>
      </c>
      <c r="H31" s="71">
        <v>100</v>
      </c>
      <c r="I31" s="94">
        <v>1</v>
      </c>
      <c r="J31" s="100" t="s">
        <v>69</v>
      </c>
      <c r="K31" s="69"/>
      <c r="L31" s="53">
        <v>7</v>
      </c>
      <c r="M31" s="83">
        <f>INDEX('дороги % 2014'!$D$2:$D$95,MATCH(Лист1!D31,'дороги % 2014'!$B$2:$B$95,0))</f>
        <v>100</v>
      </c>
      <c r="N31" s="52">
        <v>7</v>
      </c>
      <c r="O31" s="88">
        <f>INDEX('транспорт % 2014'!$D$2:$D$95,MATCH(Лист1!D31,'транспорт % 2014'!$B$2:$B$95,0))</f>
        <v>100</v>
      </c>
      <c r="P31" s="69">
        <v>40</v>
      </c>
      <c r="Q31" s="64" t="s">
        <v>69</v>
      </c>
    </row>
    <row r="32" spans="1:17" ht="30">
      <c r="A32" s="5" t="s">
        <v>99</v>
      </c>
      <c r="B32" s="62" t="s">
        <v>100</v>
      </c>
      <c r="C32" s="62" t="s">
        <v>100</v>
      </c>
      <c r="D32" s="58" t="s">
        <v>101</v>
      </c>
      <c r="E32" s="29">
        <v>3</v>
      </c>
      <c r="F32" s="71">
        <v>66.67</v>
      </c>
      <c r="G32" s="29">
        <v>15</v>
      </c>
      <c r="H32" s="71">
        <v>53</v>
      </c>
      <c r="I32" s="94">
        <v>3</v>
      </c>
      <c r="J32" s="100" t="s">
        <v>68</v>
      </c>
      <c r="K32" s="69"/>
      <c r="L32" s="53" t="s">
        <v>20</v>
      </c>
      <c r="M32" s="83" t="s">
        <v>20</v>
      </c>
      <c r="N32" s="52">
        <v>3</v>
      </c>
      <c r="O32" s="88">
        <f>INDEX('транспорт % 2014'!$D$2:$D$95,MATCH(Лист1!D32,'транспорт % 2014'!$B$2:$B$95,0))</f>
        <v>100</v>
      </c>
      <c r="P32" s="69">
        <v>10</v>
      </c>
      <c r="Q32" s="64" t="s">
        <v>69</v>
      </c>
    </row>
    <row r="33" spans="1:17" ht="30">
      <c r="A33" s="5" t="s">
        <v>102</v>
      </c>
      <c r="B33" s="62" t="s">
        <v>103</v>
      </c>
      <c r="C33" s="62" t="s">
        <v>103</v>
      </c>
      <c r="D33" s="58" t="s">
        <v>104</v>
      </c>
      <c r="E33" s="29">
        <v>1</v>
      </c>
      <c r="F33" s="71">
        <v>100</v>
      </c>
      <c r="G33" s="29">
        <v>5</v>
      </c>
      <c r="H33" s="71">
        <v>100</v>
      </c>
      <c r="I33" s="94">
        <v>2</v>
      </c>
      <c r="J33" s="100">
        <v>80</v>
      </c>
      <c r="K33" s="69"/>
      <c r="L33" s="53">
        <v>1</v>
      </c>
      <c r="M33" s="83">
        <f>INDEX('дороги % 2014'!$D$2:$D$95,MATCH(Лист1!D33,'дороги % 2014'!$B$2:$B$95,0))</f>
        <v>100</v>
      </c>
      <c r="N33" s="52">
        <v>2</v>
      </c>
      <c r="O33" s="88">
        <f>INDEX('транспорт % 2014'!$D$2:$D$95,MATCH(Лист1!D33,'транспорт % 2014'!$B$2:$B$95,0))</f>
        <v>100</v>
      </c>
      <c r="P33" s="69">
        <v>15</v>
      </c>
      <c r="Q33" s="64" t="s">
        <v>81</v>
      </c>
    </row>
    <row r="34" spans="1:17" ht="30">
      <c r="A34" s="5" t="s">
        <v>105</v>
      </c>
      <c r="B34" s="62" t="s">
        <v>106</v>
      </c>
      <c r="C34" s="62" t="s">
        <v>106</v>
      </c>
      <c r="D34" s="59" t="s">
        <v>107</v>
      </c>
      <c r="E34" s="29" t="s">
        <v>20</v>
      </c>
      <c r="F34" s="71" t="s">
        <v>20</v>
      </c>
      <c r="G34" s="29" t="s">
        <v>20</v>
      </c>
      <c r="H34" s="71" t="s">
        <v>20</v>
      </c>
      <c r="I34" s="94" t="s">
        <v>20</v>
      </c>
      <c r="J34" s="100" t="s">
        <v>20</v>
      </c>
      <c r="K34" s="69"/>
      <c r="L34" s="53">
        <v>5</v>
      </c>
      <c r="M34" s="83">
        <f>INDEX('дороги % 2014'!$D$2:$D$95,MATCH(Лист1!D34,'дороги % 2014'!$B$2:$B$95,0))</f>
        <v>80</v>
      </c>
      <c r="N34" s="52">
        <v>6</v>
      </c>
      <c r="O34" s="88">
        <f>INDEX('транспорт % 2014'!$D$2:$D$95,MATCH(Лист1!D34,'транспорт % 2014'!$B$2:$B$95,0))</f>
        <v>80</v>
      </c>
      <c r="P34" s="69">
        <v>23</v>
      </c>
      <c r="Q34" s="64" t="s">
        <v>108</v>
      </c>
    </row>
    <row r="35" spans="1:17" ht="18" customHeight="1">
      <c r="A35" s="5" t="s">
        <v>109</v>
      </c>
      <c r="B35" s="62" t="s">
        <v>110</v>
      </c>
      <c r="C35" s="62" t="s">
        <v>110</v>
      </c>
      <c r="D35" s="59" t="s">
        <v>111</v>
      </c>
      <c r="E35" s="29">
        <v>5</v>
      </c>
      <c r="F35" s="71">
        <v>60</v>
      </c>
      <c r="G35" s="29">
        <v>5</v>
      </c>
      <c r="H35" s="71">
        <v>100</v>
      </c>
      <c r="I35" s="94">
        <v>5</v>
      </c>
      <c r="J35" s="100">
        <v>81</v>
      </c>
      <c r="K35" s="69"/>
      <c r="L35" s="53">
        <v>1</v>
      </c>
      <c r="M35" s="83">
        <f>INDEX('дороги % 2014'!$D$2:$D$95,MATCH(Лист1!D35,'дороги % 2014'!$B$2:$B$95,0))</f>
        <v>100</v>
      </c>
      <c r="N35" s="52">
        <v>1</v>
      </c>
      <c r="O35" s="88">
        <f>INDEX('транспорт % 2014'!$D$2:$D$95,MATCH(Лист1!D35,'транспорт % 2014'!$B$2:$B$95,0))</f>
        <v>100</v>
      </c>
      <c r="P35" s="69">
        <v>10</v>
      </c>
      <c r="Q35" s="64" t="s">
        <v>69</v>
      </c>
    </row>
    <row r="36" spans="1:17" ht="18" customHeight="1">
      <c r="A36" s="5" t="s">
        <v>112</v>
      </c>
      <c r="B36" s="63"/>
      <c r="C36" s="63"/>
      <c r="D36" s="59" t="s">
        <v>113</v>
      </c>
      <c r="E36" s="29">
        <v>1</v>
      </c>
      <c r="F36" s="71">
        <v>0</v>
      </c>
      <c r="G36" s="29">
        <v>4</v>
      </c>
      <c r="H36" s="71">
        <v>25</v>
      </c>
      <c r="I36" s="94">
        <v>1</v>
      </c>
      <c r="J36" s="100">
        <v>80</v>
      </c>
      <c r="K36" s="69"/>
      <c r="L36" s="53" t="s">
        <v>20</v>
      </c>
      <c r="M36" s="83" t="s">
        <v>20</v>
      </c>
      <c r="N36" s="52" t="s">
        <v>20</v>
      </c>
      <c r="O36" s="88">
        <f>INDEX('транспорт % 2014'!$D$2:$D$95,MATCH(Лист1!D36,'транспорт % 2014'!$B$2:$B$95,0))</f>
        <v>100</v>
      </c>
      <c r="P36" s="69" t="s">
        <v>20</v>
      </c>
      <c r="Q36" s="64" t="s">
        <v>20</v>
      </c>
    </row>
    <row r="37" spans="1:17" ht="30">
      <c r="A37" s="5" t="s">
        <v>114</v>
      </c>
      <c r="B37" s="63"/>
      <c r="C37" s="63"/>
      <c r="D37" s="58" t="s">
        <v>115</v>
      </c>
      <c r="E37" s="29">
        <v>54</v>
      </c>
      <c r="F37" s="71">
        <v>38.89</v>
      </c>
      <c r="G37" s="29">
        <v>252</v>
      </c>
      <c r="H37" s="71">
        <v>81</v>
      </c>
      <c r="I37" s="94">
        <v>54</v>
      </c>
      <c r="J37" s="100" t="s">
        <v>116</v>
      </c>
      <c r="K37" s="69"/>
      <c r="L37" s="53" t="s">
        <v>20</v>
      </c>
      <c r="M37" s="83" t="s">
        <v>20</v>
      </c>
      <c r="N37" s="52" t="s">
        <v>20</v>
      </c>
      <c r="O37" s="88" t="s">
        <v>20</v>
      </c>
      <c r="P37" s="69">
        <v>5</v>
      </c>
      <c r="Q37" s="64" t="s">
        <v>69</v>
      </c>
    </row>
    <row r="38" spans="1:17" ht="18" customHeight="1">
      <c r="A38" s="5" t="s">
        <v>117</v>
      </c>
      <c r="B38" s="62" t="s">
        <v>118</v>
      </c>
      <c r="C38" s="62" t="s">
        <v>118</v>
      </c>
      <c r="D38" s="58" t="s">
        <v>119</v>
      </c>
      <c r="E38" s="29">
        <v>10</v>
      </c>
      <c r="F38" s="71">
        <v>50</v>
      </c>
      <c r="G38" s="29">
        <v>5</v>
      </c>
      <c r="H38" s="71">
        <v>92</v>
      </c>
      <c r="I38" s="94">
        <v>16</v>
      </c>
      <c r="J38" s="100" t="s">
        <v>120</v>
      </c>
      <c r="K38" s="69"/>
      <c r="L38" s="53">
        <v>11</v>
      </c>
      <c r="M38" s="83">
        <f>INDEX('дороги % 2014'!$D$2:$D$95,MATCH(Лист1!D38,'дороги % 2014'!$B$2:$B$95,0))</f>
        <v>72.7</v>
      </c>
      <c r="N38" s="52">
        <v>12</v>
      </c>
      <c r="O38" s="88">
        <f>INDEX('транспорт % 2014'!$D$2:$D$95,MATCH(Лист1!D38,'транспорт % 2014'!$B$2:$B$95,0))</f>
        <v>63.33</v>
      </c>
      <c r="P38" s="69">
        <v>73</v>
      </c>
      <c r="Q38" s="64" t="s">
        <v>121</v>
      </c>
    </row>
    <row r="39" spans="1:17" ht="30">
      <c r="A39" s="5" t="s">
        <v>122</v>
      </c>
      <c r="B39" s="30"/>
      <c r="C39" s="30"/>
      <c r="D39" s="59" t="s">
        <v>123</v>
      </c>
      <c r="E39" s="29">
        <v>55</v>
      </c>
      <c r="F39" s="71">
        <v>69.09</v>
      </c>
      <c r="G39" s="29">
        <v>6</v>
      </c>
      <c r="H39" s="71">
        <v>98</v>
      </c>
      <c r="I39" s="94">
        <v>54</v>
      </c>
      <c r="J39" s="100" t="s">
        <v>124</v>
      </c>
      <c r="K39" s="69"/>
      <c r="L39" s="53" t="s">
        <v>20</v>
      </c>
      <c r="M39" s="83" t="s">
        <v>20</v>
      </c>
      <c r="N39" s="52" t="s">
        <v>20</v>
      </c>
      <c r="O39" s="88" t="s">
        <v>20</v>
      </c>
      <c r="P39" s="69" t="s">
        <v>20</v>
      </c>
      <c r="Q39" s="64" t="s">
        <v>20</v>
      </c>
    </row>
    <row r="40" spans="1:17" ht="30">
      <c r="A40" s="5" t="s">
        <v>125</v>
      </c>
      <c r="B40" s="62" t="s">
        <v>126</v>
      </c>
      <c r="C40" s="62" t="s">
        <v>126</v>
      </c>
      <c r="D40" s="58" t="s">
        <v>127</v>
      </c>
      <c r="E40" s="29">
        <v>38</v>
      </c>
      <c r="F40" s="71">
        <v>89.47</v>
      </c>
      <c r="G40" s="29">
        <v>187</v>
      </c>
      <c r="H40" s="71">
        <v>75</v>
      </c>
      <c r="I40" s="94">
        <v>39</v>
      </c>
      <c r="J40" s="100" t="s">
        <v>128</v>
      </c>
      <c r="K40" s="69"/>
      <c r="L40" s="53">
        <v>1</v>
      </c>
      <c r="M40" s="83" t="e">
        <f>INDEX('дороги % 2014'!$D$2:$D$95,MATCH(Лист1!D40,'дороги % 2014'!$B$2:$B$95,0))</f>
        <v>#N/A</v>
      </c>
      <c r="N40" s="52">
        <v>1</v>
      </c>
      <c r="O40" s="88" t="e">
        <f>INDEX('транспорт % 2014'!$D$2:$D$95,MATCH(Лист1!D40,'транспорт % 2014'!$B$2:$B$95,0))</f>
        <v>#N/A</v>
      </c>
      <c r="P40" s="69">
        <v>5</v>
      </c>
      <c r="Q40" s="64" t="s">
        <v>69</v>
      </c>
    </row>
    <row r="41" spans="1:17" ht="30">
      <c r="A41" s="5" t="s">
        <v>129</v>
      </c>
      <c r="B41" s="62" t="s">
        <v>130</v>
      </c>
      <c r="C41" s="62" t="s">
        <v>130</v>
      </c>
      <c r="D41" s="59" t="s">
        <v>131</v>
      </c>
      <c r="E41" s="29">
        <v>9</v>
      </c>
      <c r="F41" s="71">
        <v>100</v>
      </c>
      <c r="G41" s="29">
        <v>5</v>
      </c>
      <c r="H41" s="71">
        <v>100</v>
      </c>
      <c r="I41" s="94">
        <v>9</v>
      </c>
      <c r="J41" s="100" t="s">
        <v>132</v>
      </c>
      <c r="K41" s="69"/>
      <c r="L41" s="53">
        <v>31</v>
      </c>
      <c r="M41" s="83">
        <f>INDEX('дороги % 2014'!$D$2:$D$95,MATCH(Лист1!D41,'дороги % 2014'!$B$2:$B$95,0))</f>
        <v>22.6</v>
      </c>
      <c r="N41" s="52">
        <v>39</v>
      </c>
      <c r="O41" s="88">
        <f>INDEX('транспорт % 2014'!$D$2:$D$95,MATCH(Лист1!D41,'транспорт % 2014'!$B$2:$B$95,0))</f>
        <v>67.98</v>
      </c>
      <c r="P41" s="69">
        <v>145</v>
      </c>
      <c r="Q41" s="64" t="s">
        <v>47</v>
      </c>
    </row>
    <row r="42" spans="1:17" ht="30">
      <c r="A42" s="5" t="s">
        <v>133</v>
      </c>
      <c r="B42" s="62" t="s">
        <v>134</v>
      </c>
      <c r="C42" s="62" t="s">
        <v>134</v>
      </c>
      <c r="D42" s="59" t="s">
        <v>135</v>
      </c>
      <c r="E42" s="29">
        <v>7</v>
      </c>
      <c r="F42" s="71">
        <v>0</v>
      </c>
      <c r="G42" s="29">
        <v>30</v>
      </c>
      <c r="H42" s="71">
        <v>77</v>
      </c>
      <c r="I42" s="94">
        <v>7</v>
      </c>
      <c r="J42" s="100" t="s">
        <v>136</v>
      </c>
      <c r="K42" s="69"/>
      <c r="L42" s="53">
        <v>2</v>
      </c>
      <c r="M42" s="83" t="e">
        <f>INDEX('дороги % 2014'!$D$2:$D$95,MATCH(Лист1!D42,'дороги % 2014'!$B$2:$B$95,0))</f>
        <v>#N/A</v>
      </c>
      <c r="N42" s="52">
        <v>2</v>
      </c>
      <c r="O42" s="88" t="e">
        <f>INDEX('транспорт % 2014'!$D$2:$D$95,MATCH(Лист1!D42,'транспорт % 2014'!$B$2:$B$95,0))</f>
        <v>#N/A</v>
      </c>
      <c r="P42" s="69">
        <v>22</v>
      </c>
      <c r="Q42" s="64" t="s">
        <v>137</v>
      </c>
    </row>
    <row r="43" spans="1:17" ht="18" customHeight="1">
      <c r="A43" s="5" t="s">
        <v>138</v>
      </c>
      <c r="B43" s="62" t="s">
        <v>139</v>
      </c>
      <c r="C43" s="62" t="s">
        <v>139</v>
      </c>
      <c r="D43" s="59" t="s">
        <v>140</v>
      </c>
      <c r="E43" s="29">
        <v>4</v>
      </c>
      <c r="F43" s="71">
        <v>25</v>
      </c>
      <c r="G43" s="29">
        <v>2</v>
      </c>
      <c r="H43" s="71">
        <v>100</v>
      </c>
      <c r="I43" s="94">
        <v>3</v>
      </c>
      <c r="J43" s="100" t="s">
        <v>68</v>
      </c>
      <c r="K43" s="69"/>
      <c r="L43" s="53">
        <v>6</v>
      </c>
      <c r="M43" s="83">
        <f>INDEX('дороги % 2014'!$D$2:$D$95,MATCH(Лист1!D43,'дороги % 2014'!$B$2:$B$95,0))</f>
        <v>50</v>
      </c>
      <c r="N43" s="52">
        <v>8</v>
      </c>
      <c r="O43" s="88">
        <f>INDEX('транспорт % 2014'!$D$2:$D$95,MATCH(Лист1!D43,'транспорт % 2014'!$B$2:$B$95,0))</f>
        <v>33.33</v>
      </c>
      <c r="P43" s="69">
        <v>30</v>
      </c>
      <c r="Q43" s="64" t="s">
        <v>47</v>
      </c>
    </row>
    <row r="44" spans="1:17" s="107" customFormat="1" ht="30">
      <c r="A44" s="5" t="s">
        <v>141</v>
      </c>
      <c r="B44" s="62" t="s">
        <v>142</v>
      </c>
      <c r="C44" s="62" t="s">
        <v>142</v>
      </c>
      <c r="D44" s="58" t="s">
        <v>143</v>
      </c>
      <c r="E44" s="29">
        <v>6</v>
      </c>
      <c r="F44" s="71">
        <v>16.670000000000002</v>
      </c>
      <c r="G44" s="29">
        <v>20</v>
      </c>
      <c r="H44" s="71">
        <v>77</v>
      </c>
      <c r="I44" s="94">
        <v>7</v>
      </c>
      <c r="J44" s="100">
        <v>71</v>
      </c>
      <c r="K44" s="69"/>
      <c r="L44" s="53">
        <v>3</v>
      </c>
      <c r="M44" s="83">
        <f>INDEX('дороги % 2014'!$D$2:$D$95,MATCH(Лист1!D44,'дороги % 2014'!$B$2:$B$95,0))</f>
        <v>100</v>
      </c>
      <c r="N44" s="52">
        <v>3</v>
      </c>
      <c r="O44" s="88">
        <f>INDEX('транспорт % 2014'!$D$2:$D$95,MATCH(Лист1!D44,'транспорт % 2014'!$B$2:$B$95,0))</f>
        <v>66.66</v>
      </c>
      <c r="P44" s="69">
        <v>15</v>
      </c>
      <c r="Q44" s="64" t="s">
        <v>144</v>
      </c>
    </row>
    <row r="45" spans="1:17" ht="18" customHeight="1">
      <c r="A45" s="5" t="s">
        <v>145</v>
      </c>
      <c r="B45" s="62" t="s">
        <v>146</v>
      </c>
      <c r="C45" s="62" t="s">
        <v>146</v>
      </c>
      <c r="D45" s="59" t="s">
        <v>147</v>
      </c>
      <c r="E45" s="29">
        <v>11</v>
      </c>
      <c r="F45" s="71">
        <v>100</v>
      </c>
      <c r="G45" s="29">
        <v>5</v>
      </c>
      <c r="H45" s="71">
        <v>100</v>
      </c>
      <c r="I45" s="94">
        <v>7</v>
      </c>
      <c r="J45" s="100" t="s">
        <v>148</v>
      </c>
      <c r="K45" s="69"/>
      <c r="L45" s="53">
        <v>9</v>
      </c>
      <c r="M45" s="83">
        <f>INDEX('дороги % 2014'!$D$2:$D$95,MATCH(Лист1!D45,'дороги % 2014'!$B$2:$B$95,0))</f>
        <v>33.299999999999997</v>
      </c>
      <c r="N45" s="52">
        <v>16</v>
      </c>
      <c r="O45" s="88">
        <f>INDEX('транспорт % 2014'!$D$2:$D$95,MATCH(Лист1!D45,'транспорт % 2014'!$B$2:$B$95,0))</f>
        <v>57.57</v>
      </c>
      <c r="P45" s="69">
        <v>45</v>
      </c>
      <c r="Q45" s="64" t="s">
        <v>149</v>
      </c>
    </row>
    <row r="46" spans="1:17" ht="18" customHeight="1">
      <c r="A46" s="5" t="s">
        <v>150</v>
      </c>
      <c r="B46" s="62" t="s">
        <v>151</v>
      </c>
      <c r="C46" s="62" t="s">
        <v>151</v>
      </c>
      <c r="D46" s="59" t="s">
        <v>152</v>
      </c>
      <c r="E46" s="29">
        <v>10</v>
      </c>
      <c r="F46" s="71">
        <v>90</v>
      </c>
      <c r="G46" s="29" t="s">
        <v>20</v>
      </c>
      <c r="H46" s="71" t="s">
        <v>20</v>
      </c>
      <c r="I46" s="94">
        <v>11</v>
      </c>
      <c r="J46" s="100" t="s">
        <v>153</v>
      </c>
      <c r="K46" s="69"/>
      <c r="L46" s="53">
        <v>1</v>
      </c>
      <c r="M46" s="83">
        <f>INDEX('дороги % 2014'!$D$2:$D$95,MATCH(Лист1!D46,'дороги % 2014'!$B$2:$B$95,0))</f>
        <v>100</v>
      </c>
      <c r="N46" s="52">
        <v>1</v>
      </c>
      <c r="O46" s="88">
        <f>INDEX('транспорт % 2014'!$D$2:$D$95,MATCH(Лист1!D46,'транспорт % 2014'!$B$2:$B$95,0))</f>
        <v>0</v>
      </c>
      <c r="P46" s="69">
        <v>5</v>
      </c>
      <c r="Q46" s="64" t="s">
        <v>47</v>
      </c>
    </row>
    <row r="47" spans="1:17" ht="30">
      <c r="A47" s="5" t="s">
        <v>154</v>
      </c>
      <c r="B47" s="62" t="s">
        <v>155</v>
      </c>
      <c r="C47" s="62" t="s">
        <v>155</v>
      </c>
      <c r="D47" s="58" t="s">
        <v>156</v>
      </c>
      <c r="E47" s="29">
        <v>23</v>
      </c>
      <c r="F47" s="71">
        <v>17.39</v>
      </c>
      <c r="G47" s="29">
        <v>55</v>
      </c>
      <c r="H47" s="71">
        <v>80</v>
      </c>
      <c r="I47" s="94">
        <v>23</v>
      </c>
      <c r="J47" s="100" t="s">
        <v>157</v>
      </c>
      <c r="K47" s="69"/>
      <c r="L47" s="53">
        <v>9</v>
      </c>
      <c r="M47" s="83">
        <f>INDEX('дороги % 2014'!$D$2:$D$95,MATCH(Лист1!D47,'дороги % 2014'!$B$2:$B$95,0))</f>
        <v>33.299999999999997</v>
      </c>
      <c r="N47" s="52">
        <v>18</v>
      </c>
      <c r="O47" s="88">
        <f>INDEX('транспорт % 2014'!$D$2:$D$95,MATCH(Лист1!D47,'транспорт % 2014'!$B$2:$B$95,0))</f>
        <v>86.59</v>
      </c>
      <c r="P47" s="69">
        <v>42</v>
      </c>
      <c r="Q47" s="64" t="s">
        <v>158</v>
      </c>
    </row>
    <row r="48" spans="1:17" ht="30">
      <c r="A48" s="5" t="s">
        <v>159</v>
      </c>
      <c r="B48" s="62" t="s">
        <v>160</v>
      </c>
      <c r="C48" s="62" t="s">
        <v>160</v>
      </c>
      <c r="D48" s="58" t="s">
        <v>161</v>
      </c>
      <c r="E48" s="29">
        <v>24</v>
      </c>
      <c r="F48" s="71">
        <v>66.67</v>
      </c>
      <c r="G48" s="29">
        <v>12</v>
      </c>
      <c r="H48" s="71">
        <v>92</v>
      </c>
      <c r="I48" s="94">
        <v>18</v>
      </c>
      <c r="J48" s="100" t="s">
        <v>162</v>
      </c>
      <c r="K48" s="69"/>
      <c r="L48" s="53">
        <v>15</v>
      </c>
      <c r="M48" s="83">
        <f>INDEX('дороги % 2014'!$D$2:$D$95,MATCH(Лист1!D48,'дороги % 2014'!$B$2:$B$95,0))</f>
        <v>66.7</v>
      </c>
      <c r="N48" s="52">
        <v>24</v>
      </c>
      <c r="O48" s="88">
        <f>INDEX('транспорт % 2014'!$D$2:$D$95,MATCH(Лист1!D48,'транспорт % 2014'!$B$2:$B$95,0))</f>
        <v>62.62</v>
      </c>
      <c r="P48" s="69">
        <v>79</v>
      </c>
      <c r="Q48" s="64" t="s">
        <v>163</v>
      </c>
    </row>
    <row r="49" spans="1:17" ht="18" customHeight="1">
      <c r="A49" s="5" t="s">
        <v>164</v>
      </c>
      <c r="B49" s="63"/>
      <c r="C49" s="63"/>
      <c r="D49" s="58" t="s">
        <v>165</v>
      </c>
      <c r="E49" s="29">
        <v>20</v>
      </c>
      <c r="F49" s="71">
        <v>70</v>
      </c>
      <c r="G49" s="29">
        <v>102</v>
      </c>
      <c r="H49" s="71">
        <v>75</v>
      </c>
      <c r="I49" s="94">
        <v>48</v>
      </c>
      <c r="J49" s="100" t="s">
        <v>166</v>
      </c>
      <c r="K49" s="69"/>
      <c r="L49" s="53" t="s">
        <v>20</v>
      </c>
      <c r="M49" s="83" t="s">
        <v>20</v>
      </c>
      <c r="N49" s="52" t="s">
        <v>20</v>
      </c>
      <c r="O49" s="88" t="s">
        <v>20</v>
      </c>
      <c r="P49" s="69" t="s">
        <v>20</v>
      </c>
      <c r="Q49" s="64" t="s">
        <v>20</v>
      </c>
    </row>
    <row r="50" spans="1:17" ht="30">
      <c r="A50" s="5" t="s">
        <v>167</v>
      </c>
      <c r="B50" s="30"/>
      <c r="C50" s="30"/>
      <c r="D50" s="59" t="s">
        <v>168</v>
      </c>
      <c r="E50" s="29">
        <v>1</v>
      </c>
      <c r="F50" s="71">
        <v>100</v>
      </c>
      <c r="G50" s="29">
        <v>5</v>
      </c>
      <c r="H50" s="71">
        <v>80</v>
      </c>
      <c r="I50" s="94">
        <v>1</v>
      </c>
      <c r="J50" s="100">
        <v>80</v>
      </c>
      <c r="K50" s="69"/>
      <c r="L50" s="53" t="s">
        <v>20</v>
      </c>
      <c r="M50" s="83" t="s">
        <v>20</v>
      </c>
      <c r="N50" s="52" t="s">
        <v>20</v>
      </c>
      <c r="O50" s="88" t="s">
        <v>20</v>
      </c>
      <c r="P50" s="69" t="s">
        <v>20</v>
      </c>
      <c r="Q50" s="64" t="s">
        <v>20</v>
      </c>
    </row>
    <row r="51" spans="1:17" ht="18" customHeight="1">
      <c r="A51" s="5" t="s">
        <v>169</v>
      </c>
      <c r="B51" s="30"/>
      <c r="C51" s="30"/>
      <c r="D51" s="59" t="s">
        <v>170</v>
      </c>
      <c r="E51" s="29" t="s">
        <v>20</v>
      </c>
      <c r="F51" s="71" t="s">
        <v>20</v>
      </c>
      <c r="G51" s="29" t="s">
        <v>20</v>
      </c>
      <c r="H51" s="71" t="s">
        <v>20</v>
      </c>
      <c r="I51" s="94" t="s">
        <v>20</v>
      </c>
      <c r="J51" s="100" t="s">
        <v>20</v>
      </c>
      <c r="K51" s="69"/>
      <c r="L51" s="53" t="s">
        <v>20</v>
      </c>
      <c r="M51" s="83" t="s">
        <v>20</v>
      </c>
      <c r="N51" s="52" t="s">
        <v>20</v>
      </c>
      <c r="O51" s="88" t="s">
        <v>20</v>
      </c>
      <c r="P51" s="69" t="s">
        <v>20</v>
      </c>
      <c r="Q51" s="64" t="s">
        <v>20</v>
      </c>
    </row>
    <row r="52" spans="1:17" ht="30">
      <c r="A52" s="5" t="s">
        <v>171</v>
      </c>
      <c r="B52" s="62" t="s">
        <v>172</v>
      </c>
      <c r="C52" s="62" t="s">
        <v>172</v>
      </c>
      <c r="D52" s="59" t="s">
        <v>172</v>
      </c>
      <c r="E52" s="29">
        <v>6</v>
      </c>
      <c r="F52" s="71">
        <v>33.33</v>
      </c>
      <c r="G52" s="29">
        <v>30</v>
      </c>
      <c r="H52" s="71">
        <v>80</v>
      </c>
      <c r="I52" s="94">
        <v>6</v>
      </c>
      <c r="J52" s="100">
        <v>80</v>
      </c>
      <c r="K52" s="69"/>
      <c r="L52" s="53">
        <v>16</v>
      </c>
      <c r="M52" s="83">
        <f>INDEX('дороги % 2014'!$D$2:$D$95,MATCH(Лист1!D52,'дороги % 2014'!$B$2:$B$95,0))</f>
        <v>50</v>
      </c>
      <c r="N52" s="52">
        <v>16</v>
      </c>
      <c r="O52" s="88">
        <f>INDEX('транспорт % 2014'!$D$2:$D$95,MATCH(Лист1!D52,'транспорт % 2014'!$B$2:$B$95,0))</f>
        <v>75.709999999999994</v>
      </c>
      <c r="P52" s="69">
        <v>80</v>
      </c>
      <c r="Q52" s="64" t="s">
        <v>173</v>
      </c>
    </row>
    <row r="53" spans="1:17" ht="18" customHeight="1">
      <c r="A53" s="5" t="s">
        <v>174</v>
      </c>
      <c r="B53" s="62" t="s">
        <v>175</v>
      </c>
      <c r="C53" s="62" t="s">
        <v>175</v>
      </c>
      <c r="D53" s="59" t="s">
        <v>175</v>
      </c>
      <c r="E53" s="29">
        <v>1</v>
      </c>
      <c r="F53" s="71">
        <v>0</v>
      </c>
      <c r="G53" s="29" t="s">
        <v>20</v>
      </c>
      <c r="H53" s="71" t="s">
        <v>20</v>
      </c>
      <c r="I53" s="94" t="s">
        <v>20</v>
      </c>
      <c r="J53" s="100" t="s">
        <v>20</v>
      </c>
      <c r="K53" s="69"/>
      <c r="L53" s="53">
        <v>3</v>
      </c>
      <c r="M53" s="83">
        <f>INDEX('дороги % 2014'!$D$2:$D$95,MATCH(Лист1!D53,'дороги % 2014'!$B$2:$B$95,0))</f>
        <v>66.7</v>
      </c>
      <c r="N53" s="52">
        <v>3</v>
      </c>
      <c r="O53" s="88">
        <f>INDEX('транспорт % 2014'!$D$2:$D$95,MATCH(Лист1!D53,'транспорт % 2014'!$B$2:$B$95,0))</f>
        <v>93.33</v>
      </c>
      <c r="P53" s="69">
        <v>15</v>
      </c>
      <c r="Q53" s="64" t="s">
        <v>176</v>
      </c>
    </row>
    <row r="54" spans="1:17" ht="30">
      <c r="A54" s="5" t="s">
        <v>177</v>
      </c>
      <c r="B54" s="62" t="s">
        <v>178</v>
      </c>
      <c r="C54" s="62" t="s">
        <v>178</v>
      </c>
      <c r="D54" s="58" t="s">
        <v>178</v>
      </c>
      <c r="E54" s="29">
        <v>1</v>
      </c>
      <c r="F54" s="71">
        <v>0</v>
      </c>
      <c r="G54" s="29">
        <v>5</v>
      </c>
      <c r="H54" s="71">
        <v>40</v>
      </c>
      <c r="I54" s="109">
        <v>1</v>
      </c>
      <c r="J54" s="100">
        <v>0</v>
      </c>
      <c r="K54" s="69"/>
      <c r="L54" s="53">
        <v>76</v>
      </c>
      <c r="M54" s="83">
        <f>INDEX('дороги % 2014'!$D$2:$D$95,MATCH(Лист1!D54,'дороги % 2014'!$B$2:$B$95,0))</f>
        <v>42.1</v>
      </c>
      <c r="N54" s="52">
        <v>87</v>
      </c>
      <c r="O54" s="88">
        <f>INDEX('транспорт % 2014'!$D$2:$D$95,MATCH(Лист1!D54,'транспорт % 2014'!$B$2:$B$95,0))</f>
        <v>75</v>
      </c>
      <c r="P54" s="69">
        <v>380</v>
      </c>
      <c r="Q54" s="64" t="s">
        <v>179</v>
      </c>
    </row>
    <row r="55" spans="1:17" ht="30">
      <c r="A55" s="5" t="s">
        <v>180</v>
      </c>
      <c r="B55" s="62" t="s">
        <v>181</v>
      </c>
      <c r="C55" s="62" t="s">
        <v>181</v>
      </c>
      <c r="D55" s="59" t="s">
        <v>182</v>
      </c>
      <c r="E55" s="29">
        <v>1</v>
      </c>
      <c r="F55" s="71">
        <v>0</v>
      </c>
      <c r="G55" s="29" t="s">
        <v>20</v>
      </c>
      <c r="H55" s="71" t="s">
        <v>20</v>
      </c>
      <c r="I55" s="94" t="s">
        <v>20</v>
      </c>
      <c r="J55" s="100" t="s">
        <v>20</v>
      </c>
      <c r="K55" s="69"/>
      <c r="L55" s="53">
        <v>1</v>
      </c>
      <c r="M55" s="83">
        <f>INDEX('дороги % 2014'!$D$2:$D$95,MATCH(Лист1!D55,'дороги % 2014'!$B$2:$B$95,0))</f>
        <v>100</v>
      </c>
      <c r="N55" s="52">
        <v>1</v>
      </c>
      <c r="O55" s="88">
        <f>INDEX('транспорт % 2014'!$D$2:$D$95,MATCH(Лист1!D55,'транспорт % 2014'!$B$2:$B$95,0))</f>
        <v>100</v>
      </c>
      <c r="P55" s="69">
        <v>5</v>
      </c>
      <c r="Q55" s="64" t="s">
        <v>69</v>
      </c>
    </row>
    <row r="56" spans="1:17" ht="30">
      <c r="A56" s="29" t="s">
        <v>183</v>
      </c>
      <c r="B56" s="63"/>
      <c r="C56" s="63"/>
      <c r="D56" s="58" t="s">
        <v>184</v>
      </c>
      <c r="E56" s="29">
        <v>1</v>
      </c>
      <c r="F56" s="71">
        <v>0</v>
      </c>
      <c r="G56" s="29" t="s">
        <v>20</v>
      </c>
      <c r="H56" s="71" t="s">
        <v>20</v>
      </c>
      <c r="I56" s="110">
        <v>1</v>
      </c>
      <c r="J56" s="100">
        <v>50</v>
      </c>
      <c r="K56" s="69"/>
      <c r="L56" s="53" t="s">
        <v>20</v>
      </c>
      <c r="M56" s="83" t="s">
        <v>20</v>
      </c>
      <c r="N56" s="52" t="s">
        <v>20</v>
      </c>
      <c r="O56" s="88" t="s">
        <v>20</v>
      </c>
      <c r="P56" s="69" t="s">
        <v>20</v>
      </c>
      <c r="Q56" s="64" t="s">
        <v>20</v>
      </c>
    </row>
    <row r="57" spans="1:17" ht="30">
      <c r="A57" s="29" t="s">
        <v>185</v>
      </c>
      <c r="B57" s="63"/>
      <c r="C57" s="63"/>
      <c r="D57" s="58" t="s">
        <v>186</v>
      </c>
      <c r="E57" s="29" t="s">
        <v>20</v>
      </c>
      <c r="F57" s="71" t="s">
        <v>20</v>
      </c>
      <c r="G57" s="29" t="s">
        <v>20</v>
      </c>
      <c r="H57" s="71" t="s">
        <v>20</v>
      </c>
      <c r="I57" s="94" t="s">
        <v>20</v>
      </c>
      <c r="J57" s="100" t="s">
        <v>20</v>
      </c>
      <c r="K57" s="69"/>
      <c r="L57" s="53" t="s">
        <v>20</v>
      </c>
      <c r="M57" s="83" t="s">
        <v>20</v>
      </c>
      <c r="N57" s="52" t="s">
        <v>20</v>
      </c>
      <c r="O57" s="88" t="s">
        <v>20</v>
      </c>
      <c r="P57" s="69" t="s">
        <v>20</v>
      </c>
      <c r="Q57" s="64" t="s">
        <v>20</v>
      </c>
    </row>
    <row r="58" spans="1:17" ht="30">
      <c r="A58" s="29" t="s">
        <v>187</v>
      </c>
      <c r="B58" s="62" t="s">
        <v>188</v>
      </c>
      <c r="C58" s="62" t="s">
        <v>188</v>
      </c>
      <c r="D58" s="59" t="s">
        <v>188</v>
      </c>
      <c r="E58" s="29" t="s">
        <v>20</v>
      </c>
      <c r="F58" s="71" t="s">
        <v>20</v>
      </c>
      <c r="G58" s="29" t="s">
        <v>20</v>
      </c>
      <c r="H58" s="71" t="s">
        <v>20</v>
      </c>
      <c r="I58" s="94" t="s">
        <v>20</v>
      </c>
      <c r="J58" s="100" t="s">
        <v>20</v>
      </c>
      <c r="K58" s="69"/>
      <c r="L58" s="53">
        <v>1</v>
      </c>
      <c r="M58" s="83">
        <f>INDEX('дороги % 2014'!$D$2:$D$95,MATCH(Лист1!D58,'дороги % 2014'!$B$2:$B$95,0))</f>
        <v>100</v>
      </c>
      <c r="N58" s="52">
        <v>2</v>
      </c>
      <c r="O58" s="88">
        <f>INDEX('транспорт % 2014'!$D$2:$D$95,MATCH(Лист1!D58,'транспорт % 2014'!$B$2:$B$95,0))</f>
        <v>60</v>
      </c>
      <c r="P58" s="69">
        <v>5</v>
      </c>
      <c r="Q58" s="64" t="s">
        <v>189</v>
      </c>
    </row>
    <row r="59" spans="1:17" ht="30">
      <c r="A59" s="29" t="s">
        <v>190</v>
      </c>
      <c r="B59" s="62" t="s">
        <v>191</v>
      </c>
      <c r="C59" s="62" t="s">
        <v>191</v>
      </c>
      <c r="D59" s="59" t="s">
        <v>191</v>
      </c>
      <c r="E59" s="29">
        <v>8</v>
      </c>
      <c r="F59" s="71">
        <v>100</v>
      </c>
      <c r="G59" s="29">
        <v>4</v>
      </c>
      <c r="H59" s="71">
        <v>100</v>
      </c>
      <c r="I59" s="94">
        <v>4</v>
      </c>
      <c r="J59" s="100">
        <v>70</v>
      </c>
      <c r="K59" s="69"/>
      <c r="L59" s="53">
        <v>7</v>
      </c>
      <c r="M59" s="83" t="e">
        <f>INDEX('дороги % 2014'!$D$2:$D$95,MATCH(Лист1!D59,'дороги % 2014'!$B$2:$B$95,0))</f>
        <v>#N/A</v>
      </c>
      <c r="N59" s="52">
        <v>7</v>
      </c>
      <c r="O59" s="88" t="e">
        <f>INDEX('транспорт % 2014'!$D$2:$D$95,MATCH(Лист1!D59,'транспорт % 2014'!$B$2:$B$95,0))</f>
        <v>#N/A</v>
      </c>
      <c r="P59" s="69">
        <v>35</v>
      </c>
      <c r="Q59" s="64" t="s">
        <v>192</v>
      </c>
    </row>
    <row r="60" spans="1:17" ht="30">
      <c r="A60" s="29" t="s">
        <v>193</v>
      </c>
      <c r="B60" s="62" t="s">
        <v>194</v>
      </c>
      <c r="C60" s="62" t="s">
        <v>194</v>
      </c>
      <c r="D60" s="58" t="s">
        <v>194</v>
      </c>
      <c r="E60" s="29">
        <v>9</v>
      </c>
      <c r="F60" s="71">
        <v>22.22</v>
      </c>
      <c r="G60" s="29">
        <v>36</v>
      </c>
      <c r="H60" s="71">
        <v>56</v>
      </c>
      <c r="I60" s="94">
        <v>8</v>
      </c>
      <c r="J60" s="100" t="s">
        <v>195</v>
      </c>
      <c r="K60" s="69"/>
      <c r="L60" s="53">
        <v>2</v>
      </c>
      <c r="M60" s="83">
        <f>INDEX('дороги % 2014'!$D$2:$D$95,MATCH(Лист1!D60,'дороги % 2014'!$B$2:$B$95,0))</f>
        <v>100</v>
      </c>
      <c r="N60" s="52">
        <v>2</v>
      </c>
      <c r="O60" s="88">
        <f>INDEX('транспорт % 2014'!$D$2:$D$95,MATCH(Лист1!D60,'транспорт % 2014'!$B$2:$B$95,0))</f>
        <v>40</v>
      </c>
      <c r="P60" s="69">
        <v>20</v>
      </c>
      <c r="Q60" s="64" t="s">
        <v>77</v>
      </c>
    </row>
    <row r="61" spans="1:17" ht="30">
      <c r="A61" s="29" t="s">
        <v>196</v>
      </c>
      <c r="B61" s="62" t="s">
        <v>197</v>
      </c>
      <c r="C61" s="62" t="s">
        <v>197</v>
      </c>
      <c r="D61" s="59" t="s">
        <v>197</v>
      </c>
      <c r="E61" s="29">
        <v>2</v>
      </c>
      <c r="F61" s="71">
        <v>100</v>
      </c>
      <c r="G61" s="29">
        <v>10</v>
      </c>
      <c r="H61" s="71">
        <v>100</v>
      </c>
      <c r="I61" s="94">
        <v>2</v>
      </c>
      <c r="J61" s="78">
        <v>90</v>
      </c>
      <c r="K61" s="69"/>
      <c r="L61" s="53">
        <v>1</v>
      </c>
      <c r="M61" s="83">
        <f>INDEX('дороги % 2014'!$D$2:$D$95,MATCH(Лист1!D61,'дороги % 2014'!$B$2:$B$95,0))</f>
        <v>0</v>
      </c>
      <c r="N61" s="52">
        <v>1</v>
      </c>
      <c r="O61" s="88">
        <f>INDEX('транспорт % 2014'!$D$2:$D$95,MATCH(Лист1!D61,'транспорт % 2014'!$B$2:$B$95,0))</f>
        <v>0</v>
      </c>
      <c r="P61" s="69">
        <v>5</v>
      </c>
      <c r="Q61" s="64" t="s">
        <v>198</v>
      </c>
    </row>
    <row r="62" spans="1:17" ht="30">
      <c r="A62" s="29" t="s">
        <v>199</v>
      </c>
      <c r="B62" s="30"/>
      <c r="C62" s="30"/>
      <c r="D62" s="59" t="s">
        <v>200</v>
      </c>
      <c r="E62" s="29" t="s">
        <v>20</v>
      </c>
      <c r="F62" s="71" t="s">
        <v>20</v>
      </c>
      <c r="G62" s="29" t="s">
        <v>20</v>
      </c>
      <c r="H62" s="71" t="s">
        <v>20</v>
      </c>
      <c r="I62" s="94" t="s">
        <v>20</v>
      </c>
      <c r="J62" s="100" t="s">
        <v>20</v>
      </c>
      <c r="K62" s="69"/>
      <c r="L62" s="53" t="s">
        <v>20</v>
      </c>
      <c r="M62" s="83" t="s">
        <v>20</v>
      </c>
      <c r="N62" s="52" t="s">
        <v>20</v>
      </c>
      <c r="O62" s="88" t="s">
        <v>20</v>
      </c>
      <c r="P62" s="69" t="s">
        <v>20</v>
      </c>
      <c r="Q62" s="64" t="s">
        <v>20</v>
      </c>
    </row>
    <row r="63" spans="1:17" ht="30">
      <c r="A63" s="29" t="s">
        <v>201</v>
      </c>
      <c r="B63" s="30"/>
      <c r="C63" s="30"/>
      <c r="D63" s="59" t="s">
        <v>202</v>
      </c>
      <c r="E63" s="29">
        <v>4</v>
      </c>
      <c r="F63" s="71">
        <v>50</v>
      </c>
      <c r="G63" s="29">
        <v>3</v>
      </c>
      <c r="H63" s="71">
        <v>67</v>
      </c>
      <c r="I63" s="94">
        <v>2</v>
      </c>
      <c r="J63" s="100">
        <v>90</v>
      </c>
      <c r="K63" s="69"/>
      <c r="L63" s="53" t="s">
        <v>20</v>
      </c>
      <c r="M63" s="83" t="s">
        <v>20</v>
      </c>
      <c r="N63" s="52" t="s">
        <v>20</v>
      </c>
      <c r="O63" s="88" t="s">
        <v>20</v>
      </c>
      <c r="P63" s="69" t="s">
        <v>20</v>
      </c>
      <c r="Q63" s="64" t="s">
        <v>20</v>
      </c>
    </row>
    <row r="64" spans="1:17" ht="45">
      <c r="A64" s="29" t="s">
        <v>203</v>
      </c>
      <c r="B64" s="62" t="s">
        <v>204</v>
      </c>
      <c r="C64" s="62" t="s">
        <v>204</v>
      </c>
      <c r="D64" s="59" t="s">
        <v>205</v>
      </c>
      <c r="E64" s="29" t="s">
        <v>20</v>
      </c>
      <c r="F64" s="71" t="s">
        <v>20</v>
      </c>
      <c r="G64" s="29" t="s">
        <v>20</v>
      </c>
      <c r="H64" s="71" t="s">
        <v>20</v>
      </c>
      <c r="I64" s="94" t="s">
        <v>20</v>
      </c>
      <c r="J64" s="100" t="s">
        <v>20</v>
      </c>
      <c r="K64" s="69"/>
      <c r="L64" s="53">
        <v>4</v>
      </c>
      <c r="M64" s="83">
        <f>INDEX('дороги % 2014'!$D$2:$D$95,MATCH(Лист1!D64,'дороги % 2014'!$B$2:$B$95,0))</f>
        <v>100</v>
      </c>
      <c r="N64" s="52">
        <v>4</v>
      </c>
      <c r="O64" s="88">
        <f>INDEX('транспорт % 2014'!$D$2:$D$95,MATCH(Лист1!D64,'транспорт % 2014'!$B$2:$B$95,0))</f>
        <v>80</v>
      </c>
      <c r="P64" s="69">
        <v>25</v>
      </c>
      <c r="Q64" s="64" t="s">
        <v>206</v>
      </c>
    </row>
    <row r="65" spans="1:17" ht="45">
      <c r="A65" s="29" t="s">
        <v>207</v>
      </c>
      <c r="B65" s="62" t="s">
        <v>208</v>
      </c>
      <c r="C65" s="62" t="s">
        <v>208</v>
      </c>
      <c r="D65" s="59" t="s">
        <v>209</v>
      </c>
      <c r="E65" s="29">
        <v>1</v>
      </c>
      <c r="F65" s="71">
        <v>100</v>
      </c>
      <c r="G65" s="29">
        <v>5</v>
      </c>
      <c r="H65" s="71">
        <v>100</v>
      </c>
      <c r="I65" s="94">
        <v>1</v>
      </c>
      <c r="J65" s="100">
        <v>100</v>
      </c>
      <c r="K65" s="69"/>
      <c r="L65" s="53">
        <v>13</v>
      </c>
      <c r="M65" s="83">
        <f>INDEX('дороги % 2014'!$D$2:$D$95,MATCH(Лист1!D65,'дороги % 2014'!$B$2:$B$95,0))</f>
        <v>61.5</v>
      </c>
      <c r="N65" s="52">
        <v>13</v>
      </c>
      <c r="O65" s="88">
        <f>INDEX('транспорт % 2014'!$D$2:$D$95,MATCH(Лист1!D65,'транспорт % 2014'!$B$2:$B$95,0))</f>
        <v>20</v>
      </c>
      <c r="P65" s="69">
        <v>65</v>
      </c>
      <c r="Q65" s="64" t="s">
        <v>210</v>
      </c>
    </row>
    <row r="66" spans="1:17" ht="30">
      <c r="A66" s="29" t="s">
        <v>211</v>
      </c>
      <c r="B66" s="62" t="s">
        <v>212</v>
      </c>
      <c r="C66" s="62" t="s">
        <v>212</v>
      </c>
      <c r="D66" s="59" t="s">
        <v>213</v>
      </c>
      <c r="E66" s="29">
        <v>164</v>
      </c>
      <c r="F66" s="71">
        <v>87.2</v>
      </c>
      <c r="G66" s="29">
        <v>31</v>
      </c>
      <c r="H66" s="71">
        <v>68</v>
      </c>
      <c r="I66" s="94">
        <v>6</v>
      </c>
      <c r="J66" s="100">
        <v>70</v>
      </c>
      <c r="K66" s="69"/>
      <c r="L66" s="53">
        <v>41</v>
      </c>
      <c r="M66" s="83" t="e">
        <f>INDEX('дороги % 2014'!$D$2:$D$95,MATCH(Лист1!D66,'дороги % 2014'!$B$2:$B$95,0))</f>
        <v>#N/A</v>
      </c>
      <c r="N66" s="52">
        <v>54</v>
      </c>
      <c r="O66" s="88" t="e">
        <f>INDEX('транспорт % 2014'!$D$2:$D$95,MATCH(Лист1!D66,'транспорт % 2014'!$B$2:$B$95,0))</f>
        <v>#N/A</v>
      </c>
      <c r="P66" s="69">
        <v>221</v>
      </c>
      <c r="Q66" s="64" t="s">
        <v>214</v>
      </c>
    </row>
    <row r="67" spans="1:17" ht="45">
      <c r="A67" s="29" t="s">
        <v>215</v>
      </c>
      <c r="B67" s="62" t="s">
        <v>216</v>
      </c>
      <c r="C67" s="62" t="s">
        <v>216</v>
      </c>
      <c r="D67" s="58" t="s">
        <v>217</v>
      </c>
      <c r="E67" s="29">
        <v>1</v>
      </c>
      <c r="F67" s="71">
        <v>100</v>
      </c>
      <c r="G67" s="29">
        <v>1</v>
      </c>
      <c r="H67" s="71">
        <v>100</v>
      </c>
      <c r="I67" s="94">
        <v>1</v>
      </c>
      <c r="J67" s="100">
        <v>80</v>
      </c>
      <c r="K67" s="69"/>
      <c r="L67" s="53">
        <v>2</v>
      </c>
      <c r="M67" s="83">
        <f>INDEX('дороги % 2014'!$D$2:$D$95,MATCH(Лист1!D67,'дороги % 2014'!$B$2:$B$95,0))</f>
        <v>100</v>
      </c>
      <c r="N67" s="52">
        <v>2</v>
      </c>
      <c r="O67" s="88">
        <f>INDEX('транспорт % 2014'!$D$2:$D$95,MATCH(Лист1!D67,'транспорт % 2014'!$B$2:$B$95,0))</f>
        <v>100</v>
      </c>
      <c r="P67" s="69">
        <v>10</v>
      </c>
      <c r="Q67" s="64" t="s">
        <v>77</v>
      </c>
    </row>
    <row r="68" spans="1:17" ht="45">
      <c r="A68" s="29" t="s">
        <v>218</v>
      </c>
      <c r="B68" s="62" t="s">
        <v>219</v>
      </c>
      <c r="C68" s="62" t="s">
        <v>219</v>
      </c>
      <c r="D68" s="59" t="s">
        <v>220</v>
      </c>
      <c r="E68" s="29">
        <v>4</v>
      </c>
      <c r="F68" s="71">
        <v>100</v>
      </c>
      <c r="G68" s="29">
        <v>20</v>
      </c>
      <c r="H68" s="71">
        <v>100</v>
      </c>
      <c r="I68" s="94">
        <v>4</v>
      </c>
      <c r="J68" s="100">
        <v>100</v>
      </c>
      <c r="K68" s="69"/>
      <c r="L68" s="53" t="s">
        <v>20</v>
      </c>
      <c r="M68" s="83" t="s">
        <v>20</v>
      </c>
      <c r="N68" s="52">
        <v>1</v>
      </c>
      <c r="O68" s="88">
        <f>INDEX('транспорт % 2014'!$D$2:$D$95,MATCH(Лист1!D68,'транспорт % 2014'!$B$2:$B$95,0))</f>
        <v>40</v>
      </c>
      <c r="P68" s="69">
        <v>5</v>
      </c>
      <c r="Q68" s="64" t="s">
        <v>221</v>
      </c>
    </row>
    <row r="69" spans="1:17" ht="45">
      <c r="A69" s="29" t="s">
        <v>222</v>
      </c>
      <c r="B69" s="62" t="s">
        <v>223</v>
      </c>
      <c r="C69" s="62" t="s">
        <v>223</v>
      </c>
      <c r="D69" s="59" t="s">
        <v>224</v>
      </c>
      <c r="E69" s="29">
        <v>1</v>
      </c>
      <c r="F69" s="71">
        <v>100</v>
      </c>
      <c r="G69" s="29">
        <v>5</v>
      </c>
      <c r="H69" s="71">
        <v>100</v>
      </c>
      <c r="I69" s="94">
        <v>1</v>
      </c>
      <c r="J69" s="100">
        <v>100</v>
      </c>
      <c r="K69" s="69"/>
      <c r="L69" s="53">
        <v>3</v>
      </c>
      <c r="M69" s="83">
        <f>INDEX('дороги % 2014'!$D$2:$D$95,MATCH(Лист1!D69,'дороги % 2014'!$B$2:$B$95,0))</f>
        <v>100</v>
      </c>
      <c r="N69" s="52">
        <v>3</v>
      </c>
      <c r="O69" s="88">
        <f>INDEX('транспорт % 2014'!$D$2:$D$95,MATCH(Лист1!D69,'транспорт % 2014'!$B$2:$B$95,0))</f>
        <v>57.14</v>
      </c>
      <c r="P69" s="69">
        <v>15</v>
      </c>
      <c r="Q69" s="64" t="s">
        <v>144</v>
      </c>
    </row>
    <row r="70" spans="1:17" ht="30">
      <c r="A70" s="29" t="s">
        <v>225</v>
      </c>
      <c r="B70" s="30"/>
      <c r="C70" s="30"/>
      <c r="D70" s="59" t="s">
        <v>226</v>
      </c>
      <c r="E70" s="29">
        <v>41</v>
      </c>
      <c r="F70" s="71">
        <v>90.24</v>
      </c>
      <c r="G70" s="29">
        <v>172</v>
      </c>
      <c r="H70" s="71">
        <v>36</v>
      </c>
      <c r="I70" s="94">
        <v>40</v>
      </c>
      <c r="J70" s="100" t="s">
        <v>227</v>
      </c>
      <c r="K70" s="69"/>
      <c r="L70" s="53" t="s">
        <v>20</v>
      </c>
      <c r="M70" s="83" t="s">
        <v>20</v>
      </c>
      <c r="N70" s="52" t="s">
        <v>20</v>
      </c>
      <c r="O70" s="88" t="s">
        <v>20</v>
      </c>
      <c r="P70" s="69" t="s">
        <v>20</v>
      </c>
      <c r="Q70" s="64" t="s">
        <v>20</v>
      </c>
    </row>
    <row r="71" spans="1:17" ht="30">
      <c r="A71" s="5" t="s">
        <v>228</v>
      </c>
      <c r="B71" s="62" t="s">
        <v>229</v>
      </c>
      <c r="C71" s="62" t="s">
        <v>229</v>
      </c>
      <c r="D71" s="58" t="s">
        <v>230</v>
      </c>
      <c r="E71" s="29">
        <v>14</v>
      </c>
      <c r="F71" s="71">
        <v>64.290000000000006</v>
      </c>
      <c r="G71" s="29">
        <v>18</v>
      </c>
      <c r="H71" s="71">
        <v>100</v>
      </c>
      <c r="I71" s="94">
        <v>7</v>
      </c>
      <c r="J71" s="100" t="s">
        <v>231</v>
      </c>
      <c r="K71" s="69"/>
      <c r="L71" s="53">
        <v>11</v>
      </c>
      <c r="M71" s="83">
        <f>INDEX('дороги % 2014'!$D$2:$D$95,MATCH(Лист1!D71,'дороги % 2014'!$B$2:$B$95,0))</f>
        <v>27.3</v>
      </c>
      <c r="N71" s="52">
        <v>12</v>
      </c>
      <c r="O71" s="88">
        <f>INDEX('транспорт % 2014'!$D$2:$D$95,MATCH(Лист1!D71,'транспорт % 2014'!$B$2:$B$95,0))</f>
        <v>63.33</v>
      </c>
      <c r="P71" s="69">
        <v>51</v>
      </c>
      <c r="Q71" s="64" t="s">
        <v>232</v>
      </c>
    </row>
    <row r="72" spans="1:17" ht="36" customHeight="1">
      <c r="A72" s="5" t="s">
        <v>233</v>
      </c>
      <c r="B72" s="62" t="s">
        <v>234</v>
      </c>
      <c r="C72" s="62" t="s">
        <v>234</v>
      </c>
      <c r="D72" s="59" t="s">
        <v>235</v>
      </c>
      <c r="E72" s="29">
        <v>8</v>
      </c>
      <c r="F72" s="71">
        <v>12.5</v>
      </c>
      <c r="G72" s="29">
        <v>41</v>
      </c>
      <c r="H72" s="71">
        <v>56</v>
      </c>
      <c r="I72" s="94">
        <v>8</v>
      </c>
      <c r="J72" s="100">
        <v>75</v>
      </c>
      <c r="K72" s="69"/>
      <c r="L72" s="53">
        <v>1</v>
      </c>
      <c r="M72" s="83" t="e">
        <f>INDEX('дороги % 2014'!$D$2:$D$95,MATCH(Лист1!D72,'дороги % 2014'!$B$2:$B$95,0))</f>
        <v>#N/A</v>
      </c>
      <c r="N72" s="52">
        <v>3</v>
      </c>
      <c r="O72" s="88" t="e">
        <f>INDEX('транспорт % 2014'!$D$2:$D$95,MATCH(Лист1!D72,'транспорт % 2014'!$B$2:$B$95,0))</f>
        <v>#N/A</v>
      </c>
      <c r="P72" s="69">
        <v>21</v>
      </c>
      <c r="Q72" s="64" t="s">
        <v>236</v>
      </c>
    </row>
    <row r="73" spans="1:17" ht="45">
      <c r="A73" s="5" t="s">
        <v>237</v>
      </c>
      <c r="B73" s="62" t="s">
        <v>238</v>
      </c>
      <c r="C73" s="62" t="s">
        <v>238</v>
      </c>
      <c r="D73" s="59" t="s">
        <v>239</v>
      </c>
      <c r="E73" s="111">
        <v>8</v>
      </c>
      <c r="F73" s="112">
        <v>80</v>
      </c>
      <c r="G73" s="111">
        <v>33</v>
      </c>
      <c r="H73" s="112">
        <v>100</v>
      </c>
      <c r="I73" s="111">
        <v>8</v>
      </c>
      <c r="J73" s="112">
        <v>97.2</v>
      </c>
      <c r="K73" s="69"/>
      <c r="L73" s="53">
        <v>29</v>
      </c>
      <c r="M73" s="83" t="e">
        <f>INDEX('дороги % 2014'!$D$2:$D$95,MATCH(Лист1!D73,'дороги % 2014'!$B$2:$B$95,0))</f>
        <v>#N/A</v>
      </c>
      <c r="N73" s="52">
        <v>34</v>
      </c>
      <c r="O73" s="88" t="e">
        <f>INDEX('транспорт % 2014'!$D$2:$D$95,MATCH(Лист1!D73,'транспорт % 2014'!$B$2:$B$95,0))</f>
        <v>#N/A</v>
      </c>
      <c r="P73" s="69">
        <v>141</v>
      </c>
      <c r="Q73" s="64" t="s">
        <v>240</v>
      </c>
    </row>
    <row r="74" spans="1:17" ht="36.75" customHeight="1">
      <c r="A74" s="5" t="s">
        <v>241</v>
      </c>
      <c r="B74" s="62" t="s">
        <v>242</v>
      </c>
      <c r="C74" s="62" t="s">
        <v>242</v>
      </c>
      <c r="D74" s="59" t="s">
        <v>243</v>
      </c>
      <c r="E74" s="29">
        <v>2</v>
      </c>
      <c r="F74" s="71">
        <v>100</v>
      </c>
      <c r="G74" s="29">
        <v>3</v>
      </c>
      <c r="H74" s="71">
        <v>33</v>
      </c>
      <c r="I74" s="94">
        <v>4</v>
      </c>
      <c r="J74" s="100" t="s">
        <v>244</v>
      </c>
      <c r="K74" s="69"/>
      <c r="L74" s="53">
        <v>5</v>
      </c>
      <c r="M74" s="83">
        <f>INDEX('дороги % 2014'!$D$2:$D$95,MATCH(Лист1!D74,'дороги % 2014'!$B$2:$B$95,0))</f>
        <v>80</v>
      </c>
      <c r="N74" s="52">
        <v>6</v>
      </c>
      <c r="O74" s="88">
        <f>INDEX('транспорт % 2014'!$D$2:$D$95,MATCH(Лист1!D74,'транспорт % 2014'!$B$2:$B$95,0))</f>
        <v>100</v>
      </c>
      <c r="P74" s="69">
        <v>25</v>
      </c>
      <c r="Q74" s="64" t="s">
        <v>47</v>
      </c>
    </row>
    <row r="75" spans="1:17" ht="30">
      <c r="A75" s="5" t="s">
        <v>245</v>
      </c>
      <c r="B75" s="30"/>
      <c r="C75" s="30"/>
      <c r="D75" s="59" t="s">
        <v>246</v>
      </c>
      <c r="E75" s="29">
        <v>1</v>
      </c>
      <c r="F75" s="71">
        <v>100</v>
      </c>
      <c r="G75" s="29" t="s">
        <v>20</v>
      </c>
      <c r="H75" s="71" t="s">
        <v>20</v>
      </c>
      <c r="I75" s="94" t="s">
        <v>20</v>
      </c>
      <c r="J75" s="100" t="s">
        <v>20</v>
      </c>
      <c r="K75" s="69"/>
      <c r="L75" s="53" t="s">
        <v>20</v>
      </c>
      <c r="M75" s="83" t="s">
        <v>20</v>
      </c>
      <c r="N75" s="52" t="s">
        <v>20</v>
      </c>
      <c r="O75" s="88" t="s">
        <v>20</v>
      </c>
      <c r="P75" s="69" t="s">
        <v>20</v>
      </c>
      <c r="Q75" s="64" t="s">
        <v>20</v>
      </c>
    </row>
    <row r="76" spans="1:17" ht="18" customHeight="1">
      <c r="A76" s="5" t="s">
        <v>247</v>
      </c>
      <c r="B76" s="62" t="s">
        <v>248</v>
      </c>
      <c r="C76" s="62" t="s">
        <v>248</v>
      </c>
      <c r="D76" s="59" t="s">
        <v>249</v>
      </c>
      <c r="E76" s="29">
        <v>2</v>
      </c>
      <c r="F76" s="71">
        <v>100</v>
      </c>
      <c r="G76" s="29">
        <v>1</v>
      </c>
      <c r="H76" s="71">
        <v>100</v>
      </c>
      <c r="I76" s="94">
        <v>1</v>
      </c>
      <c r="J76" s="100">
        <v>100</v>
      </c>
      <c r="K76" s="69"/>
      <c r="L76" s="53">
        <v>1</v>
      </c>
      <c r="M76" s="83">
        <f>INDEX('дороги % 2014'!$D$2:$D$95,MATCH(Лист1!D76,'дороги % 2014'!$B$2:$B$95,0))</f>
        <v>100</v>
      </c>
      <c r="N76" s="52">
        <v>3</v>
      </c>
      <c r="O76" s="88">
        <f>INDEX('транспорт % 2014'!$D$2:$D$95,MATCH(Лист1!D76,'транспорт % 2014'!$B$2:$B$95,0))</f>
        <v>100</v>
      </c>
      <c r="P76" s="69">
        <v>5</v>
      </c>
      <c r="Q76" s="64" t="s">
        <v>69</v>
      </c>
    </row>
    <row r="77" spans="1:17" ht="30">
      <c r="A77" s="5" t="s">
        <v>250</v>
      </c>
      <c r="B77" s="62" t="s">
        <v>251</v>
      </c>
      <c r="C77" s="62" t="s">
        <v>251</v>
      </c>
      <c r="D77" s="59" t="s">
        <v>251</v>
      </c>
      <c r="E77" s="111">
        <v>20</v>
      </c>
      <c r="F77" s="112">
        <v>76.8</v>
      </c>
      <c r="G77" s="111">
        <v>20</v>
      </c>
      <c r="H77" s="112">
        <v>82.3</v>
      </c>
      <c r="I77" s="111">
        <v>14</v>
      </c>
      <c r="J77" s="112">
        <v>78.8</v>
      </c>
      <c r="K77" s="69"/>
      <c r="L77" s="53">
        <v>7</v>
      </c>
      <c r="M77" s="83">
        <f>INDEX('дороги % 2014'!$D$2:$D$95,MATCH(Лист1!D77,'дороги % 2014'!$B$2:$B$95,0))</f>
        <v>42.9</v>
      </c>
      <c r="N77" s="52">
        <v>6</v>
      </c>
      <c r="O77" s="88">
        <f>INDEX('транспорт % 2014'!$D$2:$D$95,MATCH(Лист1!D77,'транспорт % 2014'!$B$2:$B$95,0))</f>
        <v>85.19</v>
      </c>
      <c r="P77" s="69">
        <v>37</v>
      </c>
      <c r="Q77" s="64" t="s">
        <v>252</v>
      </c>
    </row>
    <row r="78" spans="1:17" ht="30">
      <c r="A78" s="5" t="s">
        <v>253</v>
      </c>
      <c r="B78" s="62" t="s">
        <v>254</v>
      </c>
      <c r="C78" s="62" t="s">
        <v>254</v>
      </c>
      <c r="D78" s="59" t="s">
        <v>254</v>
      </c>
      <c r="E78" s="29">
        <v>14</v>
      </c>
      <c r="F78" s="71">
        <v>57.14</v>
      </c>
      <c r="G78" s="29">
        <v>12</v>
      </c>
      <c r="H78" s="71">
        <v>100</v>
      </c>
      <c r="I78" s="94">
        <v>10</v>
      </c>
      <c r="J78" s="100" t="s">
        <v>255</v>
      </c>
      <c r="K78" s="69"/>
      <c r="L78" s="53">
        <v>1</v>
      </c>
      <c r="M78" s="83">
        <f>INDEX('дороги % 2014'!$D$2:$D$95,MATCH(Лист1!D78,'дороги % 2014'!$B$2:$B$95,0))</f>
        <v>0</v>
      </c>
      <c r="N78" s="52">
        <v>2</v>
      </c>
      <c r="O78" s="88">
        <f>INDEX('транспорт % 2014'!$D$2:$D$95,MATCH(Лист1!D78,'транспорт % 2014'!$B$2:$B$95,0))</f>
        <v>100</v>
      </c>
      <c r="P78" s="69">
        <v>5</v>
      </c>
      <c r="Q78" s="64" t="s">
        <v>189</v>
      </c>
    </row>
    <row r="79" spans="1:17" ht="30">
      <c r="A79" s="5" t="s">
        <v>256</v>
      </c>
      <c r="B79" s="62" t="s">
        <v>257</v>
      </c>
      <c r="C79" s="62" t="s">
        <v>257</v>
      </c>
      <c r="D79" s="59" t="s">
        <v>257</v>
      </c>
      <c r="E79" s="29">
        <v>1</v>
      </c>
      <c r="F79" s="71">
        <v>100</v>
      </c>
      <c r="G79" s="29">
        <v>3</v>
      </c>
      <c r="H79" s="71">
        <v>100</v>
      </c>
      <c r="I79" s="94">
        <v>2</v>
      </c>
      <c r="J79" s="100">
        <v>100</v>
      </c>
      <c r="K79" s="69"/>
      <c r="L79" s="53">
        <v>2</v>
      </c>
      <c r="M79" s="83">
        <f>INDEX('дороги % 2014'!$D$2:$D$95,MATCH(Лист1!D79,'дороги % 2014'!$B$2:$B$95,0))</f>
        <v>50</v>
      </c>
      <c r="N79" s="52">
        <v>5</v>
      </c>
      <c r="O79" s="88">
        <f>INDEX('транспорт % 2014'!$D$2:$D$95,MATCH(Лист1!D79,'транспорт % 2014'!$B$2:$B$95,0))</f>
        <v>68.42</v>
      </c>
      <c r="P79" s="69">
        <v>12</v>
      </c>
      <c r="Q79" s="64" t="s">
        <v>258</v>
      </c>
    </row>
    <row r="80" spans="1:17" ht="30">
      <c r="A80" s="5" t="s">
        <v>259</v>
      </c>
      <c r="B80" s="30"/>
      <c r="C80" s="30"/>
      <c r="D80" s="59" t="s">
        <v>260</v>
      </c>
      <c r="E80" s="29" t="s">
        <v>20</v>
      </c>
      <c r="F80" s="71" t="s">
        <v>20</v>
      </c>
      <c r="G80" s="29">
        <v>1</v>
      </c>
      <c r="H80" s="71">
        <v>100</v>
      </c>
      <c r="I80" s="94" t="s">
        <v>20</v>
      </c>
      <c r="J80" s="78" t="s">
        <v>20</v>
      </c>
      <c r="K80" s="69"/>
      <c r="L80" s="53" t="s">
        <v>20</v>
      </c>
      <c r="M80" s="83" t="s">
        <v>20</v>
      </c>
      <c r="N80" s="52" t="s">
        <v>20</v>
      </c>
      <c r="O80" s="88" t="s">
        <v>20</v>
      </c>
      <c r="P80" s="69" t="s">
        <v>20</v>
      </c>
      <c r="Q80" s="64" t="s">
        <v>20</v>
      </c>
    </row>
    <row r="81" spans="1:17" ht="30">
      <c r="A81" s="5" t="s">
        <v>261</v>
      </c>
      <c r="B81" s="62" t="s">
        <v>262</v>
      </c>
      <c r="C81" s="62" t="s">
        <v>262</v>
      </c>
      <c r="D81" s="58" t="s">
        <v>262</v>
      </c>
      <c r="E81" s="29">
        <v>7</v>
      </c>
      <c r="F81" s="71">
        <v>85.71</v>
      </c>
      <c r="G81" s="29">
        <v>33</v>
      </c>
      <c r="H81" s="71">
        <v>67</v>
      </c>
      <c r="I81" s="94">
        <v>6</v>
      </c>
      <c r="J81" s="100" t="s">
        <v>68</v>
      </c>
      <c r="K81" s="69"/>
      <c r="L81" s="53">
        <v>1</v>
      </c>
      <c r="M81" s="83">
        <f>INDEX('дороги % 2014'!$D$2:$D$95,MATCH(Лист1!D81,'дороги % 2014'!$B$2:$B$95,0))</f>
        <v>100</v>
      </c>
      <c r="N81" s="52">
        <v>1</v>
      </c>
      <c r="O81" s="88">
        <f>INDEX('транспорт % 2014'!$D$2:$D$95,MATCH(Лист1!D81,'транспорт % 2014'!$B$2:$B$95,0))</f>
        <v>100</v>
      </c>
      <c r="P81" s="69">
        <v>5</v>
      </c>
      <c r="Q81" s="64" t="s">
        <v>221</v>
      </c>
    </row>
    <row r="82" spans="1:17" ht="30">
      <c r="A82" s="5" t="s">
        <v>263</v>
      </c>
      <c r="B82" s="62" t="s">
        <v>264</v>
      </c>
      <c r="C82" s="62" t="s">
        <v>264</v>
      </c>
      <c r="D82" s="58" t="s">
        <v>265</v>
      </c>
      <c r="E82" s="29">
        <v>3</v>
      </c>
      <c r="F82" s="71">
        <v>33.33</v>
      </c>
      <c r="G82" s="29">
        <v>15</v>
      </c>
      <c r="H82" s="71">
        <v>40</v>
      </c>
      <c r="I82" s="94">
        <v>3</v>
      </c>
      <c r="J82" s="100">
        <v>66.7</v>
      </c>
      <c r="K82" s="69"/>
      <c r="L82" s="53">
        <v>1</v>
      </c>
      <c r="M82" s="83">
        <f>INDEX('дороги % 2014'!$D$2:$D$95,MATCH(Лист1!D82,'дороги % 2014'!$B$2:$B$95,0))</f>
        <v>100</v>
      </c>
      <c r="N82" s="52">
        <v>1</v>
      </c>
      <c r="O82" s="88">
        <f>INDEX('транспорт % 2014'!$D$2:$D$95,MATCH(Лист1!D82,'транспорт % 2014'!$B$2:$B$95,0))</f>
        <v>100</v>
      </c>
      <c r="P82" s="69">
        <v>5</v>
      </c>
      <c r="Q82" s="64" t="s">
        <v>69</v>
      </c>
    </row>
    <row r="83" spans="1:17" ht="18" customHeight="1">
      <c r="A83" s="5" t="s">
        <v>266</v>
      </c>
      <c r="B83" s="62" t="s">
        <v>267</v>
      </c>
      <c r="C83" s="62" t="s">
        <v>267</v>
      </c>
      <c r="D83" s="59" t="s">
        <v>268</v>
      </c>
      <c r="E83" s="29">
        <v>8</v>
      </c>
      <c r="F83" s="71">
        <v>50</v>
      </c>
      <c r="G83" s="29">
        <v>20</v>
      </c>
      <c r="H83" s="71">
        <v>98</v>
      </c>
      <c r="I83" s="94">
        <v>6</v>
      </c>
      <c r="J83" s="100">
        <v>90</v>
      </c>
      <c r="K83" s="69"/>
      <c r="L83" s="53">
        <v>81</v>
      </c>
      <c r="M83" s="83">
        <f>INDEX('дороги % 2014'!$D$2:$D$95,MATCH(Лист1!D83,'дороги % 2014'!$B$2:$B$95,0))</f>
        <v>44.4</v>
      </c>
      <c r="N83" s="52">
        <v>90</v>
      </c>
      <c r="O83" s="88">
        <f>INDEX('транспорт % 2014'!$D$2:$D$95,MATCH(Лист1!D83,'транспорт % 2014'!$B$2:$B$95,0))</f>
        <v>74.83</v>
      </c>
      <c r="P83" s="69">
        <v>384</v>
      </c>
      <c r="Q83" s="64" t="s">
        <v>269</v>
      </c>
    </row>
    <row r="84" spans="1:17" ht="30">
      <c r="A84" s="5" t="s">
        <v>270</v>
      </c>
      <c r="B84" s="62" t="s">
        <v>271</v>
      </c>
      <c r="C84" s="62" t="s">
        <v>271</v>
      </c>
      <c r="D84" s="59" t="s">
        <v>271</v>
      </c>
      <c r="E84" s="29">
        <v>5</v>
      </c>
      <c r="F84" s="71">
        <v>80</v>
      </c>
      <c r="G84" s="29">
        <v>20</v>
      </c>
      <c r="H84" s="71">
        <v>95</v>
      </c>
      <c r="I84" s="94">
        <v>4</v>
      </c>
      <c r="J84" s="78">
        <v>85</v>
      </c>
      <c r="K84" s="69"/>
      <c r="L84" s="53">
        <v>6</v>
      </c>
      <c r="M84" s="83">
        <f>INDEX('дороги % 2014'!$D$2:$D$95,MATCH(Лист1!D84,'дороги % 2014'!$B$2:$B$95,0))</f>
        <v>100</v>
      </c>
      <c r="N84" s="52">
        <v>8</v>
      </c>
      <c r="O84" s="88">
        <f>INDEX('транспорт % 2014'!$D$2:$D$95,MATCH(Лист1!D84,'транспорт % 2014'!$B$2:$B$95,0))</f>
        <v>92.5</v>
      </c>
      <c r="P84" s="69">
        <v>30</v>
      </c>
      <c r="Q84" s="64" t="s">
        <v>272</v>
      </c>
    </row>
    <row r="85" spans="1:17" ht="18" customHeight="1">
      <c r="A85" s="5" t="s">
        <v>273</v>
      </c>
      <c r="B85" s="62" t="s">
        <v>274</v>
      </c>
      <c r="C85" s="62" t="s">
        <v>274</v>
      </c>
      <c r="D85" s="59" t="s">
        <v>274</v>
      </c>
      <c r="E85" s="29">
        <v>2</v>
      </c>
      <c r="F85" s="71">
        <v>0</v>
      </c>
      <c r="G85" s="29">
        <v>6</v>
      </c>
      <c r="H85" s="71">
        <v>33</v>
      </c>
      <c r="I85" s="94">
        <v>2</v>
      </c>
      <c r="J85" s="78">
        <v>90</v>
      </c>
      <c r="K85" s="69"/>
      <c r="L85" s="53">
        <v>52</v>
      </c>
      <c r="M85" s="83">
        <f>INDEX('дороги % 2014'!$D$2:$D$95,MATCH(Лист1!D85,'дороги % 2014'!$B$2:$B$95,0))</f>
        <v>32.700000000000003</v>
      </c>
      <c r="N85" s="52">
        <v>65</v>
      </c>
      <c r="O85" s="88">
        <f>INDEX('транспорт % 2014'!$D$2:$D$95,MATCH(Лист1!D85,'транспорт % 2014'!$B$2:$B$95,0))</f>
        <v>64.819999999999993</v>
      </c>
      <c r="P85" s="69">
        <v>269</v>
      </c>
      <c r="Q85" s="64" t="s">
        <v>275</v>
      </c>
    </row>
    <row r="86" spans="1:17" ht="30">
      <c r="A86" s="5" t="s">
        <v>276</v>
      </c>
      <c r="B86" s="62" t="s">
        <v>277</v>
      </c>
      <c r="C86" s="62" t="s">
        <v>277</v>
      </c>
      <c r="D86" s="59" t="s">
        <v>278</v>
      </c>
      <c r="E86" s="29">
        <v>10</v>
      </c>
      <c r="F86" s="71">
        <v>40</v>
      </c>
      <c r="G86" s="29">
        <v>36</v>
      </c>
      <c r="H86" s="71">
        <v>56</v>
      </c>
      <c r="I86" s="94">
        <v>10</v>
      </c>
      <c r="J86" s="100" t="s">
        <v>279</v>
      </c>
      <c r="K86" s="69"/>
      <c r="L86" s="53">
        <v>14</v>
      </c>
      <c r="M86" s="83">
        <f>INDEX('дороги % 2014'!$D$2:$D$95,MATCH(Лист1!D86,'дороги % 2014'!$B$2:$B$95,0))</f>
        <v>92.9</v>
      </c>
      <c r="N86" s="52">
        <v>21</v>
      </c>
      <c r="O86" s="88">
        <f>INDEX('транспорт % 2014'!$D$2:$D$95,MATCH(Лист1!D86,'транспорт % 2014'!$B$2:$B$95,0))</f>
        <v>76.19</v>
      </c>
      <c r="P86" s="69">
        <v>74</v>
      </c>
      <c r="Q86" s="64" t="s">
        <v>280</v>
      </c>
    </row>
    <row r="87" spans="1:17" ht="18" customHeight="1">
      <c r="A87" s="5" t="s">
        <v>281</v>
      </c>
      <c r="B87" s="62" t="s">
        <v>282</v>
      </c>
      <c r="C87" s="62" t="s">
        <v>282</v>
      </c>
      <c r="D87" s="59" t="s">
        <v>283</v>
      </c>
      <c r="E87" s="115">
        <v>3</v>
      </c>
      <c r="F87" s="71">
        <v>33.33</v>
      </c>
      <c r="G87" s="29">
        <v>10</v>
      </c>
      <c r="H87" s="71" t="s">
        <v>69</v>
      </c>
      <c r="I87" s="94">
        <v>1</v>
      </c>
      <c r="J87" s="100">
        <v>100</v>
      </c>
      <c r="K87" s="69"/>
      <c r="L87" s="53">
        <v>20</v>
      </c>
      <c r="M87" s="83">
        <f>INDEX('дороги % 2014'!$D$2:$D$95,MATCH(Лист1!D87,'дороги % 2014'!$B$2:$B$95,0))</f>
        <v>45</v>
      </c>
      <c r="N87" s="52">
        <v>20</v>
      </c>
      <c r="O87" s="88">
        <f>INDEX('транспорт % 2014'!$D$2:$D$95,MATCH(Лист1!D87,'транспорт % 2014'!$B$2:$B$95,0))</f>
        <v>83.51</v>
      </c>
      <c r="P87" s="69">
        <v>102</v>
      </c>
      <c r="Q87" s="64" t="s">
        <v>284</v>
      </c>
    </row>
    <row r="88" spans="1:17" ht="30">
      <c r="A88" s="5" t="s">
        <v>285</v>
      </c>
      <c r="B88" s="30"/>
      <c r="C88" s="30"/>
      <c r="D88" s="59" t="s">
        <v>286</v>
      </c>
      <c r="E88" s="115">
        <v>4</v>
      </c>
      <c r="F88" s="71">
        <v>100</v>
      </c>
      <c r="G88" s="29">
        <v>2</v>
      </c>
      <c r="H88" s="71">
        <v>100</v>
      </c>
      <c r="I88" s="94">
        <v>8</v>
      </c>
      <c r="J88" s="100" t="s">
        <v>287</v>
      </c>
      <c r="K88" s="69"/>
      <c r="L88" s="53" t="s">
        <v>20</v>
      </c>
      <c r="M88" s="83" t="s">
        <v>20</v>
      </c>
      <c r="N88" s="52" t="s">
        <v>20</v>
      </c>
      <c r="O88" s="88" t="s">
        <v>20</v>
      </c>
      <c r="P88" s="69" t="s">
        <v>20</v>
      </c>
      <c r="Q88" s="64" t="s">
        <v>20</v>
      </c>
    </row>
    <row r="89" spans="1:17" ht="30">
      <c r="A89" s="5" t="s">
        <v>288</v>
      </c>
      <c r="B89" s="62" t="s">
        <v>289</v>
      </c>
      <c r="C89" s="62" t="s">
        <v>289</v>
      </c>
      <c r="D89" s="59" t="s">
        <v>289</v>
      </c>
      <c r="E89" s="111">
        <v>6</v>
      </c>
      <c r="F89" s="112">
        <v>66.7</v>
      </c>
      <c r="G89" s="111">
        <v>8</v>
      </c>
      <c r="H89" s="112">
        <v>100</v>
      </c>
      <c r="I89" s="111">
        <v>10</v>
      </c>
      <c r="J89" s="112">
        <v>83.3</v>
      </c>
      <c r="K89" s="69"/>
      <c r="L89" s="53">
        <v>35</v>
      </c>
      <c r="M89" s="83">
        <f>INDEX('дороги % 2014'!$D$2:$D$95,MATCH(Лист1!D89,'дороги % 2014'!$B$2:$B$95,0))</f>
        <v>48.6</v>
      </c>
      <c r="N89" s="52">
        <v>41</v>
      </c>
      <c r="O89" s="88">
        <f>INDEX('транспорт % 2014'!$D$2:$D$95,MATCH(Лист1!D89,'транспорт % 2014'!$B$2:$B$95,0))</f>
        <v>62.63</v>
      </c>
      <c r="P89" s="69">
        <v>176</v>
      </c>
      <c r="Q89" s="64" t="s">
        <v>290</v>
      </c>
    </row>
    <row r="90" spans="1:17" ht="30">
      <c r="A90" s="5" t="s">
        <v>291</v>
      </c>
      <c r="B90" s="62" t="s">
        <v>292</v>
      </c>
      <c r="C90" s="62" t="s">
        <v>292</v>
      </c>
      <c r="D90" s="59" t="s">
        <v>292</v>
      </c>
      <c r="E90" s="115" t="s">
        <v>20</v>
      </c>
      <c r="F90" s="71" t="s">
        <v>20</v>
      </c>
      <c r="G90" s="115" t="s">
        <v>20</v>
      </c>
      <c r="H90" s="71" t="s">
        <v>20</v>
      </c>
      <c r="I90" s="113" t="s">
        <v>20</v>
      </c>
      <c r="J90" s="100" t="s">
        <v>20</v>
      </c>
      <c r="K90" s="69"/>
      <c r="L90" s="53">
        <v>2</v>
      </c>
      <c r="M90" s="83" t="e">
        <f>INDEX('дороги % 2014'!$D$2:$D$95,MATCH(Лист1!D90,'дороги % 2014'!$B$2:$B$95,0))</f>
        <v>#N/A</v>
      </c>
      <c r="N90" s="52">
        <v>4</v>
      </c>
      <c r="O90" s="88" t="e">
        <f>INDEX('транспорт % 2014'!$D$2:$D$95,MATCH(Лист1!D90,'транспорт % 2014'!$B$2:$B$95,0))</f>
        <v>#N/A</v>
      </c>
      <c r="P90" s="69">
        <v>10</v>
      </c>
      <c r="Q90" s="64" t="s">
        <v>221</v>
      </c>
    </row>
    <row r="91" spans="1:17" ht="30">
      <c r="A91" s="5" t="s">
        <v>293</v>
      </c>
      <c r="B91" s="62" t="s">
        <v>294</v>
      </c>
      <c r="C91" s="62" t="s">
        <v>294</v>
      </c>
      <c r="D91" s="58" t="s">
        <v>294</v>
      </c>
      <c r="E91" s="115">
        <v>15</v>
      </c>
      <c r="F91" s="71">
        <v>6.67</v>
      </c>
      <c r="G91" s="115">
        <v>69</v>
      </c>
      <c r="H91" s="71">
        <v>23</v>
      </c>
      <c r="I91" s="113">
        <v>15</v>
      </c>
      <c r="J91" s="100" t="s">
        <v>295</v>
      </c>
      <c r="K91" s="69"/>
      <c r="L91" s="53">
        <v>3</v>
      </c>
      <c r="M91" s="83">
        <f>INDEX('дороги % 2014'!$D$2:$D$95,MATCH(Лист1!D91,'дороги % 2014'!$B$2:$B$95,0))</f>
        <v>33.299999999999997</v>
      </c>
      <c r="N91" s="52">
        <v>3</v>
      </c>
      <c r="O91" s="88">
        <f>INDEX('транспорт % 2014'!$D$2:$D$95,MATCH(Лист1!D91,'транспорт % 2014'!$B$2:$B$95,0))</f>
        <v>46.67</v>
      </c>
      <c r="P91" s="69">
        <v>15</v>
      </c>
      <c r="Q91" s="64" t="s">
        <v>296</v>
      </c>
    </row>
    <row r="92" spans="1:17" ht="18" customHeight="1">
      <c r="A92" s="5" t="s">
        <v>297</v>
      </c>
      <c r="B92" s="30"/>
      <c r="C92" s="30"/>
      <c r="D92" s="59" t="s">
        <v>298</v>
      </c>
      <c r="E92" s="115">
        <v>1</v>
      </c>
      <c r="F92" s="71">
        <v>100</v>
      </c>
      <c r="G92" s="115" t="s">
        <v>20</v>
      </c>
      <c r="H92" s="71" t="s">
        <v>20</v>
      </c>
      <c r="I92" s="113">
        <v>1</v>
      </c>
      <c r="J92" s="100">
        <v>100</v>
      </c>
      <c r="K92" s="69"/>
      <c r="L92" s="53" t="s">
        <v>20</v>
      </c>
      <c r="M92" s="83" t="s">
        <v>20</v>
      </c>
      <c r="N92" s="52" t="s">
        <v>20</v>
      </c>
      <c r="O92" s="88" t="s">
        <v>20</v>
      </c>
      <c r="P92" s="69" t="s">
        <v>20</v>
      </c>
      <c r="Q92" s="64" t="s">
        <v>20</v>
      </c>
    </row>
    <row r="93" spans="1:17" ht="30">
      <c r="A93" s="5" t="s">
        <v>299</v>
      </c>
      <c r="B93" s="62" t="s">
        <v>300</v>
      </c>
      <c r="C93" s="62" t="s">
        <v>300</v>
      </c>
      <c r="D93" s="59" t="s">
        <v>300</v>
      </c>
      <c r="E93" s="111">
        <v>35</v>
      </c>
      <c r="F93" s="112">
        <v>95.6</v>
      </c>
      <c r="G93" s="111">
        <v>70</v>
      </c>
      <c r="H93" s="112">
        <v>90</v>
      </c>
      <c r="I93" s="111">
        <v>29</v>
      </c>
      <c r="J93" s="112">
        <v>48.2</v>
      </c>
      <c r="K93" s="69"/>
      <c r="L93" s="53">
        <v>11</v>
      </c>
      <c r="M93" s="83">
        <f>INDEX('дороги % 2014'!$D$2:$D$95,MATCH(Лист1!D93,'дороги % 2014'!$B$2:$B$95,0))</f>
        <v>54.5</v>
      </c>
      <c r="N93" s="52">
        <v>8</v>
      </c>
      <c r="O93" s="88">
        <f>INDEX('транспорт % 2014'!$D$2:$D$95,MATCH(Лист1!D93,'транспорт % 2014'!$B$2:$B$95,0))</f>
        <v>62.5</v>
      </c>
      <c r="P93" s="69">
        <v>55</v>
      </c>
      <c r="Q93" s="64" t="s">
        <v>301</v>
      </c>
    </row>
    <row r="94" spans="1:17" ht="30">
      <c r="A94" s="5" t="s">
        <v>302</v>
      </c>
      <c r="B94" s="62" t="s">
        <v>303</v>
      </c>
      <c r="C94" s="62" t="s">
        <v>303</v>
      </c>
      <c r="D94" s="59" t="s">
        <v>303</v>
      </c>
      <c r="E94" s="116">
        <v>12</v>
      </c>
      <c r="F94" s="80">
        <v>100</v>
      </c>
      <c r="G94" s="116">
        <v>16</v>
      </c>
      <c r="H94" s="80" t="s">
        <v>69</v>
      </c>
      <c r="I94" s="114">
        <v>14</v>
      </c>
      <c r="J94" s="108" t="s">
        <v>304</v>
      </c>
      <c r="K94" s="69"/>
      <c r="L94" s="53">
        <v>1</v>
      </c>
      <c r="M94" s="83" t="e">
        <f>INDEX('дороги % 2014'!$D$2:$D$95,MATCH(Лист1!D94,'дороги % 2014'!$B$2:$B$95,0))</f>
        <v>#N/A</v>
      </c>
      <c r="N94" s="52">
        <v>4</v>
      </c>
      <c r="O94" s="88" t="e">
        <f>INDEX('транспорт % 2014'!$D$2:$D$95,MATCH(Лист1!D94,'транспорт % 2014'!$B$2:$B$95,0))</f>
        <v>#N/A</v>
      </c>
      <c r="P94" s="69">
        <v>5</v>
      </c>
      <c r="Q94" s="64" t="s">
        <v>305</v>
      </c>
    </row>
    <row r="95" spans="1:17" ht="18" customHeight="1">
      <c r="A95" s="5" t="s">
        <v>306</v>
      </c>
      <c r="B95" s="62" t="s">
        <v>307</v>
      </c>
      <c r="C95" s="62" t="s">
        <v>307</v>
      </c>
      <c r="D95" s="58" t="s">
        <v>307</v>
      </c>
      <c r="E95" s="115">
        <v>3</v>
      </c>
      <c r="F95" s="71">
        <v>33.33</v>
      </c>
      <c r="G95" s="29">
        <v>12</v>
      </c>
      <c r="H95" s="71">
        <v>58</v>
      </c>
      <c r="I95" s="94">
        <v>3</v>
      </c>
      <c r="J95" s="100">
        <v>46.7</v>
      </c>
      <c r="K95" s="69"/>
      <c r="L95" s="53">
        <v>36</v>
      </c>
      <c r="M95" s="83">
        <f>INDEX('дороги % 2014'!$D$2:$D$95,MATCH(Лист1!D95,'дороги % 2014'!$B$2:$B$95,0))</f>
        <v>58.3</v>
      </c>
      <c r="N95" s="52">
        <v>39</v>
      </c>
      <c r="O95" s="88">
        <f>INDEX('транспорт % 2014'!$D$2:$D$95,MATCH(Лист1!D95,'транспорт % 2014'!$B$2:$B$95,0))</f>
        <v>57.36</v>
      </c>
      <c r="P95" s="69">
        <v>186</v>
      </c>
      <c r="Q95" s="64" t="s">
        <v>308</v>
      </c>
    </row>
    <row r="96" spans="1:17" ht="18" customHeight="1">
      <c r="A96" s="5" t="s">
        <v>309</v>
      </c>
      <c r="B96" s="62" t="s">
        <v>310</v>
      </c>
      <c r="C96" s="62" t="s">
        <v>310</v>
      </c>
      <c r="D96" s="59" t="s">
        <v>310</v>
      </c>
      <c r="E96" s="29">
        <v>43</v>
      </c>
      <c r="F96" s="71">
        <v>60.47</v>
      </c>
      <c r="G96" s="29">
        <v>2</v>
      </c>
      <c r="H96" s="71" t="s">
        <v>311</v>
      </c>
      <c r="I96" s="94">
        <v>13</v>
      </c>
      <c r="J96" s="100">
        <v>56.9</v>
      </c>
      <c r="K96" s="69"/>
      <c r="L96" s="53">
        <v>41</v>
      </c>
      <c r="M96" s="83">
        <f>INDEX('дороги % 2014'!$D$2:$D$95,MATCH(Лист1!D96,'дороги % 2014'!$B$2:$B$95,0))</f>
        <v>41.5</v>
      </c>
      <c r="N96" s="52">
        <v>51</v>
      </c>
      <c r="O96" s="88">
        <f>INDEX('транспорт % 2014'!$D$2:$D$95,MATCH(Лист1!D96,'транспорт % 2014'!$B$2:$B$95,0))</f>
        <v>71.95</v>
      </c>
      <c r="P96" s="69">
        <v>209</v>
      </c>
      <c r="Q96" s="64" t="s">
        <v>312</v>
      </c>
    </row>
    <row r="97" spans="1:17" ht="30">
      <c r="A97" s="5" t="s">
        <v>313</v>
      </c>
      <c r="B97" s="62" t="s">
        <v>314</v>
      </c>
      <c r="C97" s="62" t="s">
        <v>314</v>
      </c>
      <c r="D97" s="58" t="s">
        <v>314</v>
      </c>
      <c r="E97" s="29">
        <v>2</v>
      </c>
      <c r="F97" s="71">
        <v>50</v>
      </c>
      <c r="G97" s="29">
        <v>5</v>
      </c>
      <c r="H97" s="71">
        <v>80</v>
      </c>
      <c r="I97" s="94">
        <v>2</v>
      </c>
      <c r="J97" s="100">
        <v>50</v>
      </c>
      <c r="K97" s="69"/>
      <c r="L97" s="53">
        <v>5</v>
      </c>
      <c r="M97" s="83">
        <f>INDEX('дороги % 2014'!$D$2:$D$95,MATCH(Лист1!D97,'дороги % 2014'!$B$2:$B$95,0))</f>
        <v>40</v>
      </c>
      <c r="N97" s="52">
        <v>5</v>
      </c>
      <c r="O97" s="88">
        <f>INDEX('транспорт % 2014'!$D$2:$D$95,MATCH(Лист1!D97,'транспорт % 2014'!$B$2:$B$95,0))</f>
        <v>80.95</v>
      </c>
      <c r="P97" s="69">
        <v>20</v>
      </c>
      <c r="Q97" s="64" t="s">
        <v>315</v>
      </c>
    </row>
    <row r="98" spans="1:17" ht="30">
      <c r="A98" s="5" t="s">
        <v>316</v>
      </c>
      <c r="B98" s="62" t="s">
        <v>317</v>
      </c>
      <c r="C98" s="62" t="s">
        <v>317</v>
      </c>
      <c r="D98" s="59" t="s">
        <v>317</v>
      </c>
      <c r="E98" s="29" t="s">
        <v>20</v>
      </c>
      <c r="F98" s="71" t="s">
        <v>20</v>
      </c>
      <c r="G98" s="29" t="s">
        <v>20</v>
      </c>
      <c r="H98" s="71" t="s">
        <v>20</v>
      </c>
      <c r="I98" s="94" t="s">
        <v>20</v>
      </c>
      <c r="J98" s="100" t="s">
        <v>20</v>
      </c>
      <c r="K98" s="69"/>
      <c r="L98" s="53">
        <v>2</v>
      </c>
      <c r="M98" s="83">
        <f>INDEX('дороги % 2014'!$D$2:$D$95,MATCH(Лист1!D98,'дороги % 2014'!$B$2:$B$95,0))</f>
        <v>50</v>
      </c>
      <c r="N98" s="52">
        <v>2</v>
      </c>
      <c r="O98" s="88">
        <f>INDEX('транспорт % 2014'!$D$2:$D$95,MATCH(Лист1!D98,'транспорт % 2014'!$B$2:$B$95,0))</f>
        <v>90</v>
      </c>
      <c r="P98" s="69">
        <v>10</v>
      </c>
      <c r="Q98" s="64" t="s">
        <v>305</v>
      </c>
    </row>
    <row r="99" spans="1:17" ht="30">
      <c r="A99" s="5" t="s">
        <v>318</v>
      </c>
      <c r="B99" s="30"/>
      <c r="C99" s="30"/>
      <c r="D99" s="59" t="s">
        <v>319</v>
      </c>
      <c r="E99" s="29">
        <v>1</v>
      </c>
      <c r="F99" s="71">
        <v>0</v>
      </c>
      <c r="G99" s="29">
        <v>4</v>
      </c>
      <c r="H99" s="71">
        <v>100</v>
      </c>
      <c r="I99" s="94">
        <v>1</v>
      </c>
      <c r="J99" s="100">
        <v>80</v>
      </c>
      <c r="K99" s="69"/>
      <c r="L99" s="53" t="s">
        <v>20</v>
      </c>
      <c r="M99" s="83" t="s">
        <v>20</v>
      </c>
      <c r="N99" s="52" t="s">
        <v>20</v>
      </c>
      <c r="O99" s="88" t="s">
        <v>20</v>
      </c>
      <c r="P99" s="69" t="s">
        <v>20</v>
      </c>
      <c r="Q99" s="64" t="s">
        <v>20</v>
      </c>
    </row>
    <row r="100" spans="1:17" ht="18" customHeight="1">
      <c r="A100" s="29" t="s">
        <v>320</v>
      </c>
      <c r="B100" s="62" t="s">
        <v>321</v>
      </c>
      <c r="C100" s="62" t="s">
        <v>321</v>
      </c>
      <c r="D100" s="58" t="s">
        <v>321</v>
      </c>
      <c r="E100" s="29">
        <v>2</v>
      </c>
      <c r="F100" s="71">
        <v>50</v>
      </c>
      <c r="G100" s="29">
        <v>5</v>
      </c>
      <c r="H100" s="71">
        <v>100</v>
      </c>
      <c r="I100" s="94">
        <v>1</v>
      </c>
      <c r="J100" s="100">
        <v>60</v>
      </c>
      <c r="K100" s="69"/>
      <c r="L100" s="53">
        <v>35</v>
      </c>
      <c r="M100" s="83">
        <f>INDEX('дороги % 2014'!$D$2:$D$95,MATCH(Лист1!D100,'дороги % 2014'!$B$2:$B$95,0))</f>
        <v>42.9</v>
      </c>
      <c r="N100" s="52">
        <v>44</v>
      </c>
      <c r="O100" s="88">
        <f>INDEX('транспорт % 2014'!$D$2:$D$95,MATCH(Лист1!D100,'транспорт % 2014'!$B$2:$B$95,0))</f>
        <v>67.819999999999993</v>
      </c>
      <c r="P100" s="69">
        <v>179</v>
      </c>
      <c r="Q100" s="64" t="s">
        <v>322</v>
      </c>
    </row>
    <row r="101" spans="1:17" ht="18" customHeight="1" thickBot="1">
      <c r="A101" s="3" t="s">
        <v>323</v>
      </c>
      <c r="B101" s="72" t="s">
        <v>324</v>
      </c>
      <c r="C101" s="72" t="s">
        <v>324</v>
      </c>
      <c r="D101" s="97" t="s">
        <v>324</v>
      </c>
      <c r="E101" s="33">
        <v>14</v>
      </c>
      <c r="F101" s="106">
        <v>85.71</v>
      </c>
      <c r="G101" s="33">
        <v>6</v>
      </c>
      <c r="H101" s="106">
        <v>100</v>
      </c>
      <c r="I101" s="96">
        <v>24</v>
      </c>
      <c r="J101" s="105" t="s">
        <v>325</v>
      </c>
      <c r="K101" s="73"/>
      <c r="L101" s="74">
        <v>16</v>
      </c>
      <c r="M101" s="84">
        <f>INDEX('дороги % 2014'!$D$2:$D$95,MATCH(Лист1!D101,'дороги % 2014'!$B$2:$B$95,0))</f>
        <v>68.8</v>
      </c>
      <c r="N101" s="54">
        <v>23</v>
      </c>
      <c r="O101" s="55">
        <f>INDEX('транспорт % 2014'!$D$2:$D$95,MATCH(Лист1!D101,'транспорт % 2014'!$B$2:$B$95,0))</f>
        <v>74.78</v>
      </c>
      <c r="P101" s="73">
        <v>150</v>
      </c>
      <c r="Q101" s="75" t="s">
        <v>326</v>
      </c>
    </row>
    <row r="102" spans="1:17" ht="18" customHeight="1" thickBot="1">
      <c r="A102" s="2"/>
      <c r="B102" s="76"/>
      <c r="C102" s="76"/>
      <c r="D102" s="118" t="s">
        <v>327</v>
      </c>
      <c r="E102" s="117">
        <v>823</v>
      </c>
      <c r="F102" s="117"/>
      <c r="G102" s="117">
        <v>1674</v>
      </c>
      <c r="H102" s="117"/>
      <c r="I102" s="117">
        <v>634</v>
      </c>
      <c r="J102" s="117"/>
      <c r="K102" s="50"/>
      <c r="L102" s="56">
        <f>SUM(L8:L101)</f>
        <v>837</v>
      </c>
      <c r="M102" s="85"/>
      <c r="N102" s="89">
        <f>SUM(N8:N101)</f>
        <v>1032</v>
      </c>
      <c r="O102" s="90"/>
      <c r="P102" s="79">
        <f>SUM(P8:P101)</f>
        <v>4351</v>
      </c>
      <c r="Q102" s="77"/>
    </row>
    <row r="104" spans="1:17" ht="36.75" customHeight="1"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</row>
    <row r="105" spans="1:17" ht="15" customHeight="1">
      <c r="D105" s="121"/>
      <c r="E105" s="122"/>
      <c r="L105" s="1"/>
      <c r="M105" s="1"/>
      <c r="N105" s="1"/>
      <c r="O105" s="1"/>
      <c r="P105" s="1"/>
    </row>
    <row r="106" spans="1:17">
      <c r="D106" s="121"/>
      <c r="E106" s="122"/>
      <c r="L106" s="1"/>
      <c r="M106" s="1"/>
      <c r="N106" s="1"/>
      <c r="O106" s="1"/>
      <c r="P106" s="1"/>
    </row>
    <row r="107" spans="1:17" ht="15" customHeight="1">
      <c r="D107" s="121"/>
      <c r="E107" s="122"/>
      <c r="L107" s="1"/>
      <c r="M107" s="1"/>
      <c r="N107" s="1"/>
      <c r="O107" s="1"/>
      <c r="P107" s="1"/>
    </row>
    <row r="108" spans="1:17" ht="15" customHeight="1">
      <c r="D108" s="121"/>
      <c r="E108" s="122"/>
      <c r="L108" s="1"/>
      <c r="M108" s="1"/>
      <c r="N108" s="1"/>
      <c r="O108" s="1"/>
      <c r="P108" s="1"/>
    </row>
  </sheetData>
  <mergeCells count="18">
    <mergeCell ref="H1:J1"/>
    <mergeCell ref="H2:J2"/>
    <mergeCell ref="D105:E105"/>
    <mergeCell ref="D106:E106"/>
    <mergeCell ref="D107:E107"/>
    <mergeCell ref="D108:E108"/>
    <mergeCell ref="P6:Q6"/>
    <mergeCell ref="D104:P104"/>
    <mergeCell ref="L4:Q4"/>
    <mergeCell ref="D6:D7"/>
    <mergeCell ref="N6:O6"/>
    <mergeCell ref="A3:J4"/>
    <mergeCell ref="A6:A7"/>
    <mergeCell ref="L6:M6"/>
    <mergeCell ref="E6:F6"/>
    <mergeCell ref="G6:H6"/>
    <mergeCell ref="I6:J6"/>
    <mergeCell ref="K6:K7"/>
  </mergeCells>
  <pageMargins left="0.9055118110236221" right="0.31496062992125984" top="0.55118110236220474" bottom="0.55118110236220474" header="0.31496062992125984" footer="0.31496062992125984"/>
  <pageSetup paperSize="9" scale="70" fitToHeight="0" orientation="portrait" r:id="rId1"/>
  <rowBreaks count="3" manualBreakCount="3">
    <brk id="41" max="9" man="1"/>
    <brk id="66" max="9" man="1"/>
    <brk id="10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46" t="s">
        <v>38</v>
      </c>
      <c r="B1" s="47">
        <v>21</v>
      </c>
    </row>
    <row r="2" spans="1:2">
      <c r="A2" s="46" t="s">
        <v>34</v>
      </c>
      <c r="B2" s="47">
        <v>42</v>
      </c>
    </row>
    <row r="3" spans="1:2">
      <c r="A3" s="46" t="s">
        <v>18</v>
      </c>
      <c r="B3" s="47">
        <v>30</v>
      </c>
    </row>
    <row r="4" spans="1:2">
      <c r="A4" s="46" t="s">
        <v>24</v>
      </c>
      <c r="B4" s="47">
        <v>16</v>
      </c>
    </row>
    <row r="5" spans="1:2">
      <c r="A5" s="46" t="s">
        <v>46</v>
      </c>
      <c r="B5" s="47">
        <v>1</v>
      </c>
    </row>
    <row r="6" spans="1:2">
      <c r="A6" s="46" t="s">
        <v>49</v>
      </c>
      <c r="B6" s="47">
        <v>5</v>
      </c>
    </row>
    <row r="7" spans="1:2">
      <c r="A7" s="46" t="s">
        <v>52</v>
      </c>
      <c r="B7" s="47">
        <v>16</v>
      </c>
    </row>
    <row r="8" spans="1:2">
      <c r="A8" s="46" t="s">
        <v>55</v>
      </c>
      <c r="B8" s="47">
        <v>4</v>
      </c>
    </row>
    <row r="9" spans="1:2">
      <c r="A9" s="46" t="s">
        <v>63</v>
      </c>
      <c r="B9" s="47">
        <v>1</v>
      </c>
    </row>
    <row r="10" spans="1:2">
      <c r="A10" s="46" t="s">
        <v>90</v>
      </c>
      <c r="B10" s="47">
        <v>4</v>
      </c>
    </row>
    <row r="11" spans="1:2">
      <c r="A11" s="46" t="s">
        <v>67</v>
      </c>
      <c r="B11" s="47">
        <v>2</v>
      </c>
    </row>
    <row r="12" spans="1:2">
      <c r="A12" s="46" t="s">
        <v>97</v>
      </c>
      <c r="B12" s="47">
        <v>7</v>
      </c>
    </row>
    <row r="13" spans="1:2">
      <c r="A13" s="46" t="s">
        <v>103</v>
      </c>
      <c r="B13" s="47">
        <v>1</v>
      </c>
    </row>
    <row r="14" spans="1:2">
      <c r="A14" s="46" t="s">
        <v>106</v>
      </c>
      <c r="B14" s="47">
        <v>5</v>
      </c>
    </row>
    <row r="15" spans="1:2">
      <c r="A15" s="46" t="s">
        <v>204</v>
      </c>
      <c r="B15" s="47">
        <v>4</v>
      </c>
    </row>
    <row r="16" spans="1:2">
      <c r="A16" s="46" t="s">
        <v>208</v>
      </c>
      <c r="B16" s="47">
        <v>13</v>
      </c>
    </row>
    <row r="17" spans="1:2">
      <c r="A17" s="46" t="s">
        <v>75</v>
      </c>
      <c r="B17" s="47">
        <v>2</v>
      </c>
    </row>
    <row r="18" spans="1:2">
      <c r="A18" s="46" t="s">
        <v>110</v>
      </c>
      <c r="B18" s="47">
        <v>1</v>
      </c>
    </row>
    <row r="19" spans="1:2">
      <c r="A19" s="46" t="s">
        <v>212</v>
      </c>
      <c r="B19" s="47">
        <v>41</v>
      </c>
    </row>
    <row r="20" spans="1:2">
      <c r="A20" s="46" t="s">
        <v>216</v>
      </c>
      <c r="B20" s="47">
        <v>2</v>
      </c>
    </row>
    <row r="21" spans="1:2">
      <c r="A21" s="46" t="s">
        <v>229</v>
      </c>
      <c r="B21" s="47">
        <v>11</v>
      </c>
    </row>
    <row r="22" spans="1:2">
      <c r="A22" s="46" t="s">
        <v>172</v>
      </c>
      <c r="B22" s="47">
        <v>16</v>
      </c>
    </row>
    <row r="23" spans="1:2">
      <c r="A23" s="46" t="s">
        <v>234</v>
      </c>
      <c r="B23" s="47">
        <v>1</v>
      </c>
    </row>
    <row r="24" spans="1:2">
      <c r="A24" s="46" t="s">
        <v>175</v>
      </c>
      <c r="B24" s="47">
        <v>3</v>
      </c>
    </row>
    <row r="25" spans="1:2">
      <c r="A25" s="46" t="s">
        <v>178</v>
      </c>
      <c r="B25" s="47">
        <v>76</v>
      </c>
    </row>
    <row r="26" spans="1:2">
      <c r="A26" s="46" t="s">
        <v>238</v>
      </c>
      <c r="B26" s="47">
        <v>29</v>
      </c>
    </row>
    <row r="27" spans="1:2">
      <c r="A27" s="46" t="s">
        <v>118</v>
      </c>
      <c r="B27" s="47">
        <v>11</v>
      </c>
    </row>
    <row r="28" spans="1:2">
      <c r="A28" s="46" t="s">
        <v>181</v>
      </c>
      <c r="B28" s="47">
        <v>1</v>
      </c>
    </row>
    <row r="29" spans="1:2">
      <c r="A29" s="46" t="s">
        <v>188</v>
      </c>
      <c r="B29" s="47">
        <v>1</v>
      </c>
    </row>
    <row r="30" spans="1:2">
      <c r="A30" s="46" t="s">
        <v>126</v>
      </c>
      <c r="B30" s="47">
        <v>1</v>
      </c>
    </row>
    <row r="31" spans="1:2">
      <c r="A31" s="46" t="s">
        <v>130</v>
      </c>
      <c r="B31" s="47">
        <v>31</v>
      </c>
    </row>
    <row r="32" spans="1:2">
      <c r="A32" s="46" t="s">
        <v>242</v>
      </c>
      <c r="B32" s="47">
        <v>5</v>
      </c>
    </row>
    <row r="33" spans="1:2">
      <c r="A33" s="46" t="s">
        <v>191</v>
      </c>
      <c r="B33" s="47">
        <v>7</v>
      </c>
    </row>
    <row r="34" spans="1:2">
      <c r="A34" s="46" t="s">
        <v>194</v>
      </c>
      <c r="B34" s="47">
        <v>2</v>
      </c>
    </row>
    <row r="35" spans="1:2">
      <c r="A35" s="46" t="s">
        <v>85</v>
      </c>
      <c r="B35" s="47">
        <v>2</v>
      </c>
    </row>
    <row r="36" spans="1:2">
      <c r="A36" s="46" t="s">
        <v>251</v>
      </c>
      <c r="B36" s="47">
        <v>7</v>
      </c>
    </row>
    <row r="37" spans="1:2">
      <c r="A37" s="46" t="s">
        <v>248</v>
      </c>
      <c r="B37" s="47">
        <v>1</v>
      </c>
    </row>
    <row r="38" spans="1:2">
      <c r="A38" s="46" t="s">
        <v>197</v>
      </c>
      <c r="B38" s="47">
        <v>1</v>
      </c>
    </row>
    <row r="39" spans="1:2">
      <c r="A39" s="46" t="s">
        <v>254</v>
      </c>
      <c r="B39" s="47">
        <v>1</v>
      </c>
    </row>
    <row r="40" spans="1:2">
      <c r="A40" s="46" t="s">
        <v>257</v>
      </c>
      <c r="B40" s="47">
        <v>2</v>
      </c>
    </row>
    <row r="41" spans="1:2">
      <c r="A41" s="46" t="s">
        <v>134</v>
      </c>
      <c r="B41" s="47">
        <v>2</v>
      </c>
    </row>
    <row r="42" spans="1:2">
      <c r="A42" s="46" t="s">
        <v>262</v>
      </c>
      <c r="B42" s="47">
        <v>1</v>
      </c>
    </row>
    <row r="43" spans="1:2">
      <c r="A43" s="46" t="s">
        <v>264</v>
      </c>
      <c r="B43" s="47">
        <v>1</v>
      </c>
    </row>
    <row r="44" spans="1:2">
      <c r="A44" s="46" t="s">
        <v>223</v>
      </c>
      <c r="B44" s="47">
        <v>3</v>
      </c>
    </row>
    <row r="45" spans="1:2">
      <c r="A45" s="46" t="s">
        <v>139</v>
      </c>
      <c r="B45" s="47">
        <v>6</v>
      </c>
    </row>
    <row r="46" spans="1:2">
      <c r="A46" s="46" t="s">
        <v>142</v>
      </c>
      <c r="B46" s="47">
        <v>3</v>
      </c>
    </row>
    <row r="47" spans="1:2">
      <c r="A47" s="46" t="s">
        <v>267</v>
      </c>
      <c r="B47" s="47">
        <v>81</v>
      </c>
    </row>
    <row r="48" spans="1:2">
      <c r="A48" s="46" t="s">
        <v>271</v>
      </c>
      <c r="B48" s="47">
        <v>6</v>
      </c>
    </row>
    <row r="49" spans="1:2">
      <c r="A49" s="46" t="s">
        <v>146</v>
      </c>
      <c r="B49" s="47">
        <v>9</v>
      </c>
    </row>
    <row r="50" spans="1:2">
      <c r="A50" s="46" t="s">
        <v>274</v>
      </c>
      <c r="B50" s="47">
        <v>52</v>
      </c>
    </row>
    <row r="51" spans="1:2">
      <c r="A51" s="46" t="s">
        <v>151</v>
      </c>
      <c r="B51" s="47">
        <v>1</v>
      </c>
    </row>
    <row r="52" spans="1:2">
      <c r="A52" s="46" t="s">
        <v>277</v>
      </c>
      <c r="B52" s="47">
        <v>14</v>
      </c>
    </row>
    <row r="53" spans="1:2">
      <c r="A53" s="46" t="s">
        <v>282</v>
      </c>
      <c r="B53" s="47">
        <v>20</v>
      </c>
    </row>
    <row r="54" spans="1:2">
      <c r="A54" s="46" t="s">
        <v>289</v>
      </c>
      <c r="B54" s="47">
        <v>35</v>
      </c>
    </row>
    <row r="55" spans="1:2">
      <c r="A55" s="46" t="s">
        <v>292</v>
      </c>
      <c r="B55" s="47">
        <v>2</v>
      </c>
    </row>
    <row r="56" spans="1:2">
      <c r="A56" s="46" t="s">
        <v>294</v>
      </c>
      <c r="B56" s="47">
        <v>3</v>
      </c>
    </row>
    <row r="57" spans="1:2">
      <c r="A57" s="46" t="s">
        <v>155</v>
      </c>
      <c r="B57" s="47">
        <v>9</v>
      </c>
    </row>
    <row r="58" spans="1:2">
      <c r="A58" s="46" t="s">
        <v>160</v>
      </c>
      <c r="B58" s="47">
        <v>15</v>
      </c>
    </row>
    <row r="59" spans="1:2">
      <c r="A59" s="46" t="s">
        <v>300</v>
      </c>
      <c r="B59" s="47">
        <v>11</v>
      </c>
    </row>
    <row r="60" spans="1:2">
      <c r="A60" s="46" t="s">
        <v>303</v>
      </c>
      <c r="B60" s="47">
        <v>1</v>
      </c>
    </row>
    <row r="61" spans="1:2">
      <c r="A61" s="46" t="s">
        <v>307</v>
      </c>
      <c r="B61" s="47">
        <v>36</v>
      </c>
    </row>
    <row r="62" spans="1:2">
      <c r="A62" s="46" t="s">
        <v>314</v>
      </c>
      <c r="B62" s="47">
        <v>5</v>
      </c>
    </row>
    <row r="63" spans="1:2">
      <c r="A63" s="46" t="s">
        <v>321</v>
      </c>
      <c r="B63" s="47">
        <v>35</v>
      </c>
    </row>
    <row r="64" spans="1:2">
      <c r="A64" s="46" t="s">
        <v>310</v>
      </c>
      <c r="B64" s="47">
        <v>41</v>
      </c>
    </row>
    <row r="65" spans="1:2">
      <c r="A65" s="46" t="s">
        <v>317</v>
      </c>
      <c r="B65" s="47">
        <v>2</v>
      </c>
    </row>
    <row r="66" spans="1:2">
      <c r="A66" s="46" t="s">
        <v>324</v>
      </c>
      <c r="B66" s="4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46" t="s">
        <v>18</v>
      </c>
      <c r="B1" s="47">
        <v>36</v>
      </c>
    </row>
    <row r="2" spans="1:2">
      <c r="A2" s="46" t="s">
        <v>24</v>
      </c>
      <c r="B2" s="47">
        <v>18</v>
      </c>
    </row>
    <row r="3" spans="1:2">
      <c r="A3" s="46" t="s">
        <v>29</v>
      </c>
      <c r="B3" s="47">
        <v>1</v>
      </c>
    </row>
    <row r="4" spans="1:2">
      <c r="A4" s="46" t="s">
        <v>34</v>
      </c>
      <c r="B4" s="47">
        <v>47</v>
      </c>
    </row>
    <row r="5" spans="1:2">
      <c r="A5" s="46" t="s">
        <v>39</v>
      </c>
      <c r="B5" s="47">
        <v>48</v>
      </c>
    </row>
    <row r="6" spans="1:2">
      <c r="A6" s="46" t="s">
        <v>46</v>
      </c>
      <c r="B6" s="47">
        <v>2</v>
      </c>
    </row>
    <row r="7" spans="1:2">
      <c r="A7" s="46" t="s">
        <v>49</v>
      </c>
      <c r="B7" s="47">
        <v>5</v>
      </c>
    </row>
    <row r="8" spans="1:2">
      <c r="A8" s="46" t="s">
        <v>52</v>
      </c>
      <c r="B8" s="47">
        <v>18</v>
      </c>
    </row>
    <row r="9" spans="1:2">
      <c r="A9" s="46" t="s">
        <v>55</v>
      </c>
      <c r="B9" s="47">
        <v>3</v>
      </c>
    </row>
    <row r="10" spans="1:2">
      <c r="A10" s="46" t="s">
        <v>64</v>
      </c>
      <c r="B10" s="47">
        <v>1</v>
      </c>
    </row>
    <row r="11" spans="1:2">
      <c r="A11" s="46" t="s">
        <v>90</v>
      </c>
      <c r="B11" s="47">
        <v>3</v>
      </c>
    </row>
    <row r="12" spans="1:2">
      <c r="A12" s="46" t="s">
        <v>67</v>
      </c>
      <c r="B12" s="47">
        <v>3</v>
      </c>
    </row>
    <row r="13" spans="1:2">
      <c r="A13" s="46" t="s">
        <v>97</v>
      </c>
      <c r="B13" s="47">
        <v>7</v>
      </c>
    </row>
    <row r="14" spans="1:2">
      <c r="A14" s="46" t="s">
        <v>100</v>
      </c>
      <c r="B14" s="47">
        <v>3</v>
      </c>
    </row>
    <row r="15" spans="1:2">
      <c r="A15" s="46" t="s">
        <v>103</v>
      </c>
      <c r="B15" s="47">
        <v>2</v>
      </c>
    </row>
    <row r="16" spans="1:2">
      <c r="A16" s="46" t="s">
        <v>106</v>
      </c>
      <c r="B16" s="47">
        <v>6</v>
      </c>
    </row>
    <row r="17" spans="1:2">
      <c r="A17" s="46" t="s">
        <v>208</v>
      </c>
      <c r="B17" s="47">
        <v>13</v>
      </c>
    </row>
    <row r="18" spans="1:2">
      <c r="A18" s="46" t="s">
        <v>75</v>
      </c>
      <c r="B18" s="47">
        <v>4</v>
      </c>
    </row>
    <row r="19" spans="1:2">
      <c r="A19" s="46" t="s">
        <v>204</v>
      </c>
      <c r="B19" s="47">
        <v>4</v>
      </c>
    </row>
    <row r="20" spans="1:2">
      <c r="A20" s="46" t="s">
        <v>110</v>
      </c>
      <c r="B20" s="47">
        <v>1</v>
      </c>
    </row>
    <row r="21" spans="1:2">
      <c r="A21" s="46" t="s">
        <v>212</v>
      </c>
      <c r="B21" s="47">
        <v>54</v>
      </c>
    </row>
    <row r="22" spans="1:2">
      <c r="A22" s="46" t="s">
        <v>229</v>
      </c>
      <c r="B22" s="47">
        <v>12</v>
      </c>
    </row>
    <row r="23" spans="1:2">
      <c r="A23" s="46" t="s">
        <v>219</v>
      </c>
      <c r="B23" s="47">
        <v>1</v>
      </c>
    </row>
    <row r="24" spans="1:2">
      <c r="A24" s="46" t="s">
        <v>216</v>
      </c>
      <c r="B24" s="47">
        <v>2</v>
      </c>
    </row>
    <row r="25" spans="1:2">
      <c r="A25" s="46" t="s">
        <v>172</v>
      </c>
      <c r="B25" s="47">
        <v>16</v>
      </c>
    </row>
    <row r="26" spans="1:2">
      <c r="A26" s="46" t="s">
        <v>234</v>
      </c>
      <c r="B26" s="47">
        <v>3</v>
      </c>
    </row>
    <row r="27" spans="1:2">
      <c r="A27" s="46" t="s">
        <v>175</v>
      </c>
      <c r="B27" s="47">
        <v>3</v>
      </c>
    </row>
    <row r="28" spans="1:2">
      <c r="A28" s="46" t="s">
        <v>238</v>
      </c>
      <c r="B28" s="47">
        <v>34</v>
      </c>
    </row>
    <row r="29" spans="1:2">
      <c r="A29" s="46" t="s">
        <v>178</v>
      </c>
      <c r="B29" s="47">
        <v>87</v>
      </c>
    </row>
    <row r="30" spans="1:2">
      <c r="A30" s="46" t="s">
        <v>118</v>
      </c>
      <c r="B30" s="47">
        <v>12</v>
      </c>
    </row>
    <row r="31" spans="1:2">
      <c r="A31" s="46" t="s">
        <v>181</v>
      </c>
      <c r="B31" s="47">
        <v>1</v>
      </c>
    </row>
    <row r="32" spans="1:2">
      <c r="A32" s="46" t="s">
        <v>188</v>
      </c>
      <c r="B32" s="47">
        <v>2</v>
      </c>
    </row>
    <row r="33" spans="1:2">
      <c r="A33" s="46" t="s">
        <v>126</v>
      </c>
      <c r="B33" s="47">
        <v>1</v>
      </c>
    </row>
    <row r="34" spans="1:2">
      <c r="A34" s="46" t="s">
        <v>130</v>
      </c>
      <c r="B34" s="47">
        <v>39</v>
      </c>
    </row>
    <row r="35" spans="1:2">
      <c r="A35" s="46" t="s">
        <v>242</v>
      </c>
      <c r="B35" s="47">
        <v>6</v>
      </c>
    </row>
    <row r="36" spans="1:2">
      <c r="A36" s="46" t="s">
        <v>191</v>
      </c>
      <c r="B36" s="47">
        <v>7</v>
      </c>
    </row>
    <row r="37" spans="1:2">
      <c r="A37" s="46" t="s">
        <v>194</v>
      </c>
      <c r="B37" s="47">
        <v>2</v>
      </c>
    </row>
    <row r="38" spans="1:2">
      <c r="A38" s="46" t="s">
        <v>85</v>
      </c>
      <c r="B38" s="47">
        <v>2</v>
      </c>
    </row>
    <row r="39" spans="1:2">
      <c r="A39" s="46" t="s">
        <v>197</v>
      </c>
      <c r="B39" s="47">
        <v>1</v>
      </c>
    </row>
    <row r="40" spans="1:2">
      <c r="A40" s="46" t="s">
        <v>248</v>
      </c>
      <c r="B40" s="47">
        <v>3</v>
      </c>
    </row>
    <row r="41" spans="1:2">
      <c r="A41" s="46" t="s">
        <v>251</v>
      </c>
      <c r="B41" s="47">
        <v>6</v>
      </c>
    </row>
    <row r="42" spans="1:2">
      <c r="A42" s="46" t="s">
        <v>254</v>
      </c>
      <c r="B42" s="47">
        <v>2</v>
      </c>
    </row>
    <row r="43" spans="1:2">
      <c r="A43" s="46" t="s">
        <v>257</v>
      </c>
      <c r="B43" s="47">
        <v>5</v>
      </c>
    </row>
    <row r="44" spans="1:2">
      <c r="A44" s="46" t="s">
        <v>79</v>
      </c>
      <c r="B44" s="47">
        <v>1</v>
      </c>
    </row>
    <row r="45" spans="1:2">
      <c r="A45" s="46" t="s">
        <v>134</v>
      </c>
      <c r="B45" s="47">
        <v>2</v>
      </c>
    </row>
    <row r="46" spans="1:2">
      <c r="A46" s="46" t="s">
        <v>262</v>
      </c>
      <c r="B46" s="47">
        <v>1</v>
      </c>
    </row>
    <row r="47" spans="1:2">
      <c r="A47" s="46" t="s">
        <v>264</v>
      </c>
      <c r="B47" s="47">
        <v>1</v>
      </c>
    </row>
    <row r="48" spans="1:2">
      <c r="A48" s="46" t="s">
        <v>223</v>
      </c>
      <c r="B48" s="47">
        <v>3</v>
      </c>
    </row>
    <row r="49" spans="1:2">
      <c r="A49" s="46" t="s">
        <v>139</v>
      </c>
      <c r="B49" s="47">
        <v>8</v>
      </c>
    </row>
    <row r="50" spans="1:2">
      <c r="A50" s="46" t="s">
        <v>142</v>
      </c>
      <c r="B50" s="47">
        <v>3</v>
      </c>
    </row>
    <row r="51" spans="1:2">
      <c r="A51" s="46" t="s">
        <v>267</v>
      </c>
      <c r="B51" s="47">
        <v>90</v>
      </c>
    </row>
    <row r="52" spans="1:2">
      <c r="A52" s="46" t="s">
        <v>271</v>
      </c>
      <c r="B52" s="47">
        <v>8</v>
      </c>
    </row>
    <row r="53" spans="1:2">
      <c r="A53" s="46" t="s">
        <v>146</v>
      </c>
      <c r="B53" s="47">
        <v>16</v>
      </c>
    </row>
    <row r="54" spans="1:2">
      <c r="A54" s="46" t="s">
        <v>274</v>
      </c>
      <c r="B54" s="47">
        <v>65</v>
      </c>
    </row>
    <row r="55" spans="1:2">
      <c r="A55" s="46" t="s">
        <v>151</v>
      </c>
      <c r="B55" s="47">
        <v>1</v>
      </c>
    </row>
    <row r="56" spans="1:2">
      <c r="A56" s="46" t="s">
        <v>277</v>
      </c>
      <c r="B56" s="47">
        <v>21</v>
      </c>
    </row>
    <row r="57" spans="1:2">
      <c r="A57" s="46" t="s">
        <v>282</v>
      </c>
      <c r="B57" s="47">
        <v>20</v>
      </c>
    </row>
    <row r="58" spans="1:2">
      <c r="A58" s="46" t="s">
        <v>289</v>
      </c>
      <c r="B58" s="47">
        <v>41</v>
      </c>
    </row>
    <row r="59" spans="1:2">
      <c r="A59" s="46" t="s">
        <v>292</v>
      </c>
      <c r="B59" s="47">
        <v>4</v>
      </c>
    </row>
    <row r="60" spans="1:2">
      <c r="A60" s="46" t="s">
        <v>294</v>
      </c>
      <c r="B60" s="47">
        <v>3</v>
      </c>
    </row>
    <row r="61" spans="1:2">
      <c r="A61" s="46" t="s">
        <v>155</v>
      </c>
      <c r="B61" s="47">
        <v>18</v>
      </c>
    </row>
    <row r="62" spans="1:2">
      <c r="A62" s="46" t="s">
        <v>160</v>
      </c>
      <c r="B62" s="47">
        <v>24</v>
      </c>
    </row>
    <row r="63" spans="1:2">
      <c r="A63" s="46" t="s">
        <v>300</v>
      </c>
      <c r="B63" s="47">
        <v>8</v>
      </c>
    </row>
    <row r="64" spans="1:2">
      <c r="A64" s="46" t="s">
        <v>303</v>
      </c>
      <c r="B64" s="47">
        <v>4</v>
      </c>
    </row>
    <row r="65" spans="1:2">
      <c r="A65" s="46" t="s">
        <v>307</v>
      </c>
      <c r="B65" s="47">
        <v>39</v>
      </c>
    </row>
    <row r="66" spans="1:2">
      <c r="A66" s="46" t="s">
        <v>310</v>
      </c>
      <c r="B66" s="47">
        <v>51</v>
      </c>
    </row>
    <row r="67" spans="1:2">
      <c r="A67" s="46" t="s">
        <v>314</v>
      </c>
      <c r="B67" s="47">
        <v>5</v>
      </c>
    </row>
    <row r="68" spans="1:2">
      <c r="A68" s="46" t="s">
        <v>321</v>
      </c>
      <c r="B68" s="47">
        <v>44</v>
      </c>
    </row>
    <row r="69" spans="1:2">
      <c r="A69" s="46" t="s">
        <v>317</v>
      </c>
      <c r="B69" s="47">
        <v>2</v>
      </c>
    </row>
    <row r="70" spans="1:2">
      <c r="A70" s="46" t="s">
        <v>324</v>
      </c>
      <c r="B70" s="47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7" t="s">
        <v>328</v>
      </c>
      <c r="B1" s="46" t="s">
        <v>18</v>
      </c>
      <c r="C1" s="46" t="s">
        <v>18</v>
      </c>
    </row>
    <row r="2" spans="1:3">
      <c r="A2" s="6" t="s">
        <v>25</v>
      </c>
      <c r="B2" s="46" t="s">
        <v>24</v>
      </c>
      <c r="C2" s="46" t="s">
        <v>24</v>
      </c>
    </row>
    <row r="3" spans="1:3">
      <c r="A3" s="6" t="s">
        <v>30</v>
      </c>
      <c r="B3" s="46" t="s">
        <v>29</v>
      </c>
      <c r="C3" s="46" t="s">
        <v>29</v>
      </c>
    </row>
    <row r="4" spans="1:3">
      <c r="A4" s="31" t="s">
        <v>35</v>
      </c>
      <c r="B4" s="46" t="s">
        <v>34</v>
      </c>
      <c r="C4" s="46" t="s">
        <v>34</v>
      </c>
    </row>
    <row r="5" spans="1:3">
      <c r="A5" s="6" t="s">
        <v>40</v>
      </c>
      <c r="B5" s="46" t="s">
        <v>39</v>
      </c>
      <c r="C5" s="46" t="s">
        <v>38</v>
      </c>
    </row>
    <row r="6" spans="1:3">
      <c r="A6" s="6" t="s">
        <v>44</v>
      </c>
    </row>
    <row r="7" spans="1:3">
      <c r="A7" s="6" t="s">
        <v>46</v>
      </c>
      <c r="B7" s="46" t="s">
        <v>46</v>
      </c>
      <c r="C7" s="46" t="s">
        <v>46</v>
      </c>
    </row>
    <row r="8" spans="1:3">
      <c r="A8" s="6" t="s">
        <v>49</v>
      </c>
      <c r="B8" s="46" t="s">
        <v>49</v>
      </c>
      <c r="C8" s="46" t="s">
        <v>49</v>
      </c>
    </row>
    <row r="9" spans="1:3">
      <c r="A9" s="6" t="s">
        <v>52</v>
      </c>
      <c r="B9" s="46" t="s">
        <v>52</v>
      </c>
      <c r="C9" s="46" t="s">
        <v>52</v>
      </c>
    </row>
    <row r="10" spans="1:3">
      <c r="A10" s="6" t="s">
        <v>55</v>
      </c>
      <c r="B10" s="46" t="s">
        <v>55</v>
      </c>
      <c r="C10" s="46" t="s">
        <v>55</v>
      </c>
    </row>
    <row r="11" spans="1:3">
      <c r="A11" s="31" t="s">
        <v>58</v>
      </c>
    </row>
    <row r="12" spans="1:3">
      <c r="A12" s="6" t="s">
        <v>329</v>
      </c>
    </row>
    <row r="13" spans="1:3">
      <c r="A13" s="31" t="s">
        <v>65</v>
      </c>
      <c r="B13" s="46" t="s">
        <v>64</v>
      </c>
      <c r="C13" s="46" t="s">
        <v>63</v>
      </c>
    </row>
    <row r="14" spans="1:3">
      <c r="A14" s="28" t="s">
        <v>67</v>
      </c>
      <c r="B14" s="46" t="s">
        <v>67</v>
      </c>
      <c r="C14" s="46" t="s">
        <v>67</v>
      </c>
    </row>
    <row r="15" spans="1:3">
      <c r="A15" s="31" t="s">
        <v>71</v>
      </c>
      <c r="B15" s="49"/>
      <c r="C15" s="49"/>
    </row>
    <row r="16" spans="1:3">
      <c r="A16" s="6" t="s">
        <v>73</v>
      </c>
      <c r="B16" s="48"/>
      <c r="C16" s="48"/>
    </row>
    <row r="17" spans="1:3">
      <c r="A17" s="31" t="s">
        <v>76</v>
      </c>
      <c r="B17" s="46" t="s">
        <v>75</v>
      </c>
      <c r="C17" s="46" t="s">
        <v>75</v>
      </c>
    </row>
    <row r="18" spans="1:3">
      <c r="A18" s="31" t="s">
        <v>80</v>
      </c>
      <c r="B18" s="46" t="s">
        <v>79</v>
      </c>
      <c r="C18" s="46" t="s">
        <v>79</v>
      </c>
    </row>
    <row r="19" spans="1:3">
      <c r="A19" s="31" t="s">
        <v>330</v>
      </c>
      <c r="B19" s="49"/>
      <c r="C19" s="49"/>
    </row>
    <row r="20" spans="1:3" ht="16.5" thickBot="1">
      <c r="A20" s="15" t="s">
        <v>331</v>
      </c>
      <c r="B20" s="46" t="s">
        <v>85</v>
      </c>
      <c r="C20" s="46" t="s">
        <v>85</v>
      </c>
    </row>
    <row r="21" spans="1:3">
      <c r="A21" s="6" t="s">
        <v>88</v>
      </c>
      <c r="B21" s="48"/>
      <c r="C21" s="48"/>
    </row>
    <row r="22" spans="1:3">
      <c r="A22" s="6" t="s">
        <v>91</v>
      </c>
      <c r="B22" s="46" t="s">
        <v>90</v>
      </c>
      <c r="C22" s="46" t="s">
        <v>90</v>
      </c>
    </row>
    <row r="23" spans="1:3">
      <c r="A23" s="31" t="s">
        <v>95</v>
      </c>
      <c r="B23" s="49"/>
      <c r="C23" s="49"/>
    </row>
    <row r="24" spans="1:3">
      <c r="A24" s="6" t="s">
        <v>98</v>
      </c>
      <c r="B24" s="46" t="s">
        <v>97</v>
      </c>
      <c r="C24" s="46" t="s">
        <v>97</v>
      </c>
    </row>
    <row r="25" spans="1:3">
      <c r="A25" s="6" t="s">
        <v>101</v>
      </c>
      <c r="B25" s="46" t="s">
        <v>100</v>
      </c>
      <c r="C25" s="46" t="s">
        <v>100</v>
      </c>
    </row>
    <row r="26" spans="1:3">
      <c r="A26" s="6" t="s">
        <v>104</v>
      </c>
      <c r="B26" s="46" t="s">
        <v>103</v>
      </c>
      <c r="C26" s="46" t="s">
        <v>103</v>
      </c>
    </row>
    <row r="27" spans="1:3">
      <c r="A27" s="31" t="s">
        <v>107</v>
      </c>
      <c r="B27" s="46" t="s">
        <v>106</v>
      </c>
      <c r="C27" s="46" t="s">
        <v>106</v>
      </c>
    </row>
    <row r="28" spans="1:3">
      <c r="A28" s="31" t="s">
        <v>111</v>
      </c>
      <c r="B28" s="46" t="s">
        <v>110</v>
      </c>
      <c r="C28" s="46" t="s">
        <v>110</v>
      </c>
    </row>
    <row r="29" spans="1:3">
      <c r="A29" s="6" t="s">
        <v>113</v>
      </c>
      <c r="B29" s="48"/>
      <c r="C29" s="48"/>
    </row>
    <row r="30" spans="1:3">
      <c r="A30" s="6" t="s">
        <v>115</v>
      </c>
      <c r="B30" s="48"/>
      <c r="C30" s="48"/>
    </row>
    <row r="31" spans="1:3">
      <c r="A31" s="6" t="s">
        <v>119</v>
      </c>
      <c r="B31" s="46" t="s">
        <v>118</v>
      </c>
      <c r="C31" s="46" t="s">
        <v>118</v>
      </c>
    </row>
    <row r="32" spans="1:3">
      <c r="A32" s="31" t="s">
        <v>123</v>
      </c>
      <c r="B32" s="49"/>
      <c r="C32" s="49"/>
    </row>
    <row r="33" spans="1:3">
      <c r="A33" s="6" t="s">
        <v>332</v>
      </c>
      <c r="B33" s="46" t="s">
        <v>126</v>
      </c>
      <c r="C33" s="46" t="s">
        <v>126</v>
      </c>
    </row>
    <row r="34" spans="1:3">
      <c r="A34" s="31" t="s">
        <v>131</v>
      </c>
      <c r="B34" s="46" t="s">
        <v>130</v>
      </c>
      <c r="C34" s="46" t="s">
        <v>130</v>
      </c>
    </row>
    <row r="35" spans="1:3" ht="16.5" thickBot="1">
      <c r="A35" s="14" t="s">
        <v>333</v>
      </c>
      <c r="B35" s="46" t="s">
        <v>134</v>
      </c>
      <c r="C35" s="46" t="s">
        <v>134</v>
      </c>
    </row>
    <row r="36" spans="1:3">
      <c r="A36" s="31" t="s">
        <v>140</v>
      </c>
      <c r="B36" s="46" t="s">
        <v>139</v>
      </c>
      <c r="C36" s="46" t="s">
        <v>139</v>
      </c>
    </row>
    <row r="37" spans="1:3">
      <c r="A37" s="6" t="s">
        <v>143</v>
      </c>
      <c r="B37" s="46" t="s">
        <v>142</v>
      </c>
      <c r="C37" s="46" t="s">
        <v>142</v>
      </c>
    </row>
    <row r="38" spans="1:3">
      <c r="A38" s="31" t="s">
        <v>147</v>
      </c>
      <c r="B38" s="46" t="s">
        <v>146</v>
      </c>
      <c r="C38" s="46" t="s">
        <v>146</v>
      </c>
    </row>
    <row r="39" spans="1:3">
      <c r="A39" s="31" t="s">
        <v>152</v>
      </c>
      <c r="B39" s="46" t="s">
        <v>151</v>
      </c>
      <c r="C39" s="46" t="s">
        <v>151</v>
      </c>
    </row>
    <row r="40" spans="1:3">
      <c r="A40" s="6" t="s">
        <v>156</v>
      </c>
      <c r="B40" s="46" t="s">
        <v>155</v>
      </c>
      <c r="C40" s="46" t="s">
        <v>155</v>
      </c>
    </row>
    <row r="41" spans="1:3">
      <c r="A41" s="6" t="s">
        <v>161</v>
      </c>
      <c r="B41" s="46" t="s">
        <v>160</v>
      </c>
      <c r="C41" s="46" t="s">
        <v>160</v>
      </c>
    </row>
    <row r="42" spans="1:3">
      <c r="A42" s="6" t="s">
        <v>165</v>
      </c>
      <c r="B42" s="48"/>
      <c r="C42" s="48"/>
    </row>
    <row r="43" spans="1:3">
      <c r="A43" s="31" t="s">
        <v>334</v>
      </c>
      <c r="B43" s="49"/>
      <c r="C43" s="49"/>
    </row>
    <row r="44" spans="1:3">
      <c r="A44" s="31" t="s">
        <v>170</v>
      </c>
      <c r="B44" s="49"/>
      <c r="C44" s="49"/>
    </row>
    <row r="45" spans="1:3">
      <c r="A45" s="31" t="s">
        <v>172</v>
      </c>
      <c r="B45" s="46" t="s">
        <v>172</v>
      </c>
      <c r="C45" s="46" t="s">
        <v>172</v>
      </c>
    </row>
    <row r="46" spans="1:3">
      <c r="A46" s="31" t="s">
        <v>175</v>
      </c>
      <c r="B46" s="46" t="s">
        <v>175</v>
      </c>
      <c r="C46" s="46" t="s">
        <v>175</v>
      </c>
    </row>
    <row r="47" spans="1:3">
      <c r="A47" s="6" t="s">
        <v>178</v>
      </c>
      <c r="B47" s="46" t="s">
        <v>178</v>
      </c>
      <c r="C47" s="46" t="s">
        <v>178</v>
      </c>
    </row>
    <row r="48" spans="1:3">
      <c r="A48" s="31" t="s">
        <v>182</v>
      </c>
      <c r="B48" s="46" t="s">
        <v>181</v>
      </c>
      <c r="C48" s="46" t="s">
        <v>181</v>
      </c>
    </row>
    <row r="49" spans="1:3">
      <c r="A49" s="6" t="s">
        <v>184</v>
      </c>
      <c r="B49" s="48"/>
      <c r="C49" s="48"/>
    </row>
    <row r="50" spans="1:3">
      <c r="A50" s="6" t="s">
        <v>186</v>
      </c>
      <c r="B50" s="48"/>
      <c r="C50" s="48"/>
    </row>
    <row r="51" spans="1:3">
      <c r="A51" s="31" t="s">
        <v>188</v>
      </c>
      <c r="B51" s="46" t="s">
        <v>188</v>
      </c>
      <c r="C51" s="46" t="s">
        <v>188</v>
      </c>
    </row>
    <row r="52" spans="1:3" ht="16.5" thickBot="1">
      <c r="A52" s="15" t="s">
        <v>191</v>
      </c>
      <c r="B52" s="46" t="s">
        <v>191</v>
      </c>
      <c r="C52" s="46" t="s">
        <v>191</v>
      </c>
    </row>
    <row r="53" spans="1:3">
      <c r="A53" s="6" t="s">
        <v>194</v>
      </c>
      <c r="B53" s="46" t="s">
        <v>194</v>
      </c>
      <c r="C53" s="46" t="s">
        <v>194</v>
      </c>
    </row>
    <row r="54" spans="1:3">
      <c r="A54" s="31" t="s">
        <v>197</v>
      </c>
      <c r="B54" s="46" t="s">
        <v>197</v>
      </c>
      <c r="C54" s="46" t="s">
        <v>197</v>
      </c>
    </row>
    <row r="55" spans="1:3">
      <c r="A55" s="31" t="s">
        <v>200</v>
      </c>
      <c r="B55" s="49"/>
      <c r="C55" s="49"/>
    </row>
    <row r="56" spans="1:3">
      <c r="A56" s="31" t="s">
        <v>335</v>
      </c>
      <c r="B56" s="49"/>
      <c r="C56" s="49"/>
    </row>
    <row r="57" spans="1:3">
      <c r="A57" s="31" t="s">
        <v>205</v>
      </c>
      <c r="B57" s="46" t="s">
        <v>204</v>
      </c>
      <c r="C57" s="46" t="s">
        <v>204</v>
      </c>
    </row>
    <row r="58" spans="1:3">
      <c r="A58" s="31" t="s">
        <v>209</v>
      </c>
      <c r="B58" s="46" t="s">
        <v>208</v>
      </c>
      <c r="C58" s="46" t="s">
        <v>208</v>
      </c>
    </row>
    <row r="59" spans="1:3" ht="16.5" thickBot="1">
      <c r="A59" s="14" t="s">
        <v>336</v>
      </c>
      <c r="B59" s="46" t="s">
        <v>212</v>
      </c>
      <c r="C59" s="46" t="s">
        <v>212</v>
      </c>
    </row>
    <row r="60" spans="1:3">
      <c r="A60" s="6" t="s">
        <v>337</v>
      </c>
      <c r="B60" s="46" t="s">
        <v>216</v>
      </c>
      <c r="C60" s="46" t="s">
        <v>216</v>
      </c>
    </row>
    <row r="61" spans="1:3">
      <c r="A61" s="31" t="s">
        <v>338</v>
      </c>
      <c r="B61" s="46" t="s">
        <v>219</v>
      </c>
      <c r="C61" s="46" t="s">
        <v>219</v>
      </c>
    </row>
    <row r="62" spans="1:3">
      <c r="A62" s="31" t="s">
        <v>224</v>
      </c>
      <c r="B62" s="46" t="s">
        <v>223</v>
      </c>
      <c r="C62" s="46" t="s">
        <v>223</v>
      </c>
    </row>
    <row r="63" spans="1:3">
      <c r="A63" s="31" t="s">
        <v>339</v>
      </c>
      <c r="B63" s="49"/>
      <c r="C63" s="49"/>
    </row>
    <row r="64" spans="1:3">
      <c r="A64" s="6" t="s">
        <v>230</v>
      </c>
      <c r="B64" s="46" t="s">
        <v>229</v>
      </c>
      <c r="C64" s="46" t="s">
        <v>229</v>
      </c>
    </row>
    <row r="65" spans="1:3" ht="16.5" thickBot="1">
      <c r="A65" s="14" t="s">
        <v>340</v>
      </c>
      <c r="B65" s="46" t="s">
        <v>234</v>
      </c>
      <c r="C65" s="46" t="s">
        <v>234</v>
      </c>
    </row>
    <row r="66" spans="1:3">
      <c r="A66" s="31" t="s">
        <v>238</v>
      </c>
      <c r="B66" s="46" t="s">
        <v>238</v>
      </c>
      <c r="C66" s="46" t="s">
        <v>238</v>
      </c>
    </row>
    <row r="67" spans="1:3">
      <c r="A67" s="31" t="s">
        <v>243</v>
      </c>
      <c r="B67" s="46" t="s">
        <v>242</v>
      </c>
      <c r="C67" s="46" t="s">
        <v>242</v>
      </c>
    </row>
    <row r="68" spans="1:3">
      <c r="A68" s="31" t="s">
        <v>341</v>
      </c>
      <c r="B68" s="49"/>
      <c r="C68" s="49"/>
    </row>
    <row r="69" spans="1:3">
      <c r="A69" s="31" t="s">
        <v>249</v>
      </c>
      <c r="B69" s="46" t="s">
        <v>248</v>
      </c>
      <c r="C69" s="46" t="s">
        <v>248</v>
      </c>
    </row>
    <row r="70" spans="1:3">
      <c r="A70" s="31" t="s">
        <v>251</v>
      </c>
      <c r="B70" s="46" t="s">
        <v>251</v>
      </c>
      <c r="C70" s="46" t="s">
        <v>251</v>
      </c>
    </row>
    <row r="71" spans="1:3">
      <c r="A71" s="31" t="s">
        <v>254</v>
      </c>
      <c r="B71" s="46" t="s">
        <v>254</v>
      </c>
      <c r="C71" s="46" t="s">
        <v>254</v>
      </c>
    </row>
    <row r="72" spans="1:3">
      <c r="A72" s="31" t="s">
        <v>257</v>
      </c>
      <c r="B72" s="46" t="s">
        <v>257</v>
      </c>
      <c r="C72" s="46" t="s">
        <v>257</v>
      </c>
    </row>
    <row r="73" spans="1:3">
      <c r="A73" s="31" t="s">
        <v>260</v>
      </c>
      <c r="B73" s="49"/>
      <c r="C73" s="49"/>
    </row>
    <row r="74" spans="1:3">
      <c r="A74" s="6" t="s">
        <v>262</v>
      </c>
      <c r="B74" s="46" t="s">
        <v>262</v>
      </c>
      <c r="C74" s="46" t="s">
        <v>262</v>
      </c>
    </row>
    <row r="75" spans="1:3">
      <c r="A75" s="6" t="s">
        <v>265</v>
      </c>
      <c r="B75" s="46" t="s">
        <v>264</v>
      </c>
      <c r="C75" s="46" t="s">
        <v>264</v>
      </c>
    </row>
    <row r="76" spans="1:3">
      <c r="A76" s="31" t="s">
        <v>268</v>
      </c>
      <c r="B76" s="46" t="s">
        <v>267</v>
      </c>
      <c r="C76" s="46" t="s">
        <v>267</v>
      </c>
    </row>
    <row r="77" spans="1:3">
      <c r="A77" s="31" t="s">
        <v>271</v>
      </c>
      <c r="B77" s="46" t="s">
        <v>271</v>
      </c>
      <c r="C77" s="46" t="s">
        <v>271</v>
      </c>
    </row>
    <row r="78" spans="1:3">
      <c r="A78" s="31" t="s">
        <v>274</v>
      </c>
      <c r="B78" s="46" t="s">
        <v>274</v>
      </c>
      <c r="C78" s="46" t="s">
        <v>274</v>
      </c>
    </row>
    <row r="79" spans="1:3">
      <c r="A79" s="31" t="s">
        <v>278</v>
      </c>
      <c r="B79" s="46" t="s">
        <v>277</v>
      </c>
      <c r="C79" s="46" t="s">
        <v>277</v>
      </c>
    </row>
    <row r="80" spans="1:3">
      <c r="A80" s="31" t="s">
        <v>283</v>
      </c>
      <c r="B80" s="46" t="s">
        <v>282</v>
      </c>
      <c r="C80" s="46" t="s">
        <v>282</v>
      </c>
    </row>
    <row r="81" spans="1:3">
      <c r="A81" s="31" t="s">
        <v>342</v>
      </c>
      <c r="B81" s="49"/>
      <c r="C81" s="49"/>
    </row>
    <row r="82" spans="1:3">
      <c r="A82" s="31" t="s">
        <v>289</v>
      </c>
      <c r="B82" s="46" t="s">
        <v>289</v>
      </c>
      <c r="C82" s="46" t="s">
        <v>289</v>
      </c>
    </row>
    <row r="83" spans="1:3">
      <c r="A83" s="31" t="s">
        <v>292</v>
      </c>
      <c r="B83" s="46" t="s">
        <v>292</v>
      </c>
      <c r="C83" s="46" t="s">
        <v>292</v>
      </c>
    </row>
    <row r="84" spans="1:3">
      <c r="A84" s="6" t="s">
        <v>294</v>
      </c>
      <c r="B84" s="46" t="s">
        <v>294</v>
      </c>
      <c r="C84" s="46" t="s">
        <v>294</v>
      </c>
    </row>
    <row r="85" spans="1:3">
      <c r="A85" s="31" t="s">
        <v>298</v>
      </c>
      <c r="B85" s="49"/>
      <c r="C85" s="49"/>
    </row>
    <row r="86" spans="1:3">
      <c r="A86" s="31" t="s">
        <v>300</v>
      </c>
      <c r="B86" s="46" t="s">
        <v>300</v>
      </c>
      <c r="C86" s="46" t="s">
        <v>300</v>
      </c>
    </row>
    <row r="87" spans="1:3">
      <c r="A87" s="31" t="s">
        <v>303</v>
      </c>
      <c r="B87" s="46" t="s">
        <v>303</v>
      </c>
      <c r="C87" s="46" t="s">
        <v>303</v>
      </c>
    </row>
    <row r="88" spans="1:3">
      <c r="A88" s="6" t="s">
        <v>307</v>
      </c>
      <c r="B88" s="46" t="s">
        <v>307</v>
      </c>
      <c r="C88" s="46" t="s">
        <v>307</v>
      </c>
    </row>
    <row r="89" spans="1:3">
      <c r="A89" s="31" t="s">
        <v>310</v>
      </c>
      <c r="B89" s="46" t="s">
        <v>310</v>
      </c>
      <c r="C89" s="46" t="s">
        <v>310</v>
      </c>
    </row>
    <row r="90" spans="1:3">
      <c r="A90" s="6" t="s">
        <v>314</v>
      </c>
      <c r="B90" s="46" t="s">
        <v>314</v>
      </c>
      <c r="C90" s="46" t="s">
        <v>314</v>
      </c>
    </row>
    <row r="91" spans="1:3">
      <c r="A91" s="31" t="s">
        <v>317</v>
      </c>
      <c r="B91" s="46" t="s">
        <v>317</v>
      </c>
      <c r="C91" s="46" t="s">
        <v>317</v>
      </c>
    </row>
    <row r="92" spans="1:3">
      <c r="A92" s="31" t="s">
        <v>343</v>
      </c>
      <c r="B92" s="49"/>
      <c r="C92" s="49"/>
    </row>
    <row r="93" spans="1:3">
      <c r="A93" s="6" t="s">
        <v>321</v>
      </c>
      <c r="B93" s="46" t="s">
        <v>321</v>
      </c>
      <c r="C93" s="46" t="s">
        <v>321</v>
      </c>
    </row>
    <row r="94" spans="1:3" ht="15.75" thickBot="1">
      <c r="A94" s="32" t="s">
        <v>324</v>
      </c>
      <c r="B94" s="46" t="s">
        <v>324</v>
      </c>
      <c r="C94" s="46" t="s">
        <v>324</v>
      </c>
    </row>
    <row r="97" spans="2:3">
      <c r="B97" t="s">
        <v>344</v>
      </c>
      <c r="C97" t="s">
        <v>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/>
  <cols>
    <col min="1" max="1" width="26.5703125" style="11" customWidth="1"/>
    <col min="2" max="2" width="32.85546875" style="11" customWidth="1"/>
    <col min="3" max="3" width="48.85546875" style="11" customWidth="1"/>
    <col min="4" max="67" width="11.42578125" style="11" customWidth="1"/>
    <col min="68" max="96" width="20.7109375" style="11" customWidth="1"/>
    <col min="97" max="253" width="9.140625" style="11"/>
    <col min="254" max="254" width="20.42578125" style="11" customWidth="1"/>
    <col min="255" max="256" width="20.7109375" style="11" customWidth="1"/>
    <col min="257" max="257" width="26.5703125" style="11" customWidth="1"/>
    <col min="258" max="323" width="11.42578125" style="11" customWidth="1"/>
    <col min="324" max="352" width="20.7109375" style="11" customWidth="1"/>
    <col min="353" max="509" width="9.140625" style="11"/>
    <col min="510" max="510" width="20.42578125" style="11" customWidth="1"/>
    <col min="511" max="512" width="20.7109375" style="11" customWidth="1"/>
    <col min="513" max="513" width="26.5703125" style="11" customWidth="1"/>
    <col min="514" max="579" width="11.42578125" style="11" customWidth="1"/>
    <col min="580" max="608" width="20.7109375" style="11" customWidth="1"/>
    <col min="609" max="765" width="9.140625" style="11"/>
    <col min="766" max="766" width="20.42578125" style="11" customWidth="1"/>
    <col min="767" max="768" width="20.7109375" style="11" customWidth="1"/>
    <col min="769" max="769" width="26.5703125" style="11" customWidth="1"/>
    <col min="770" max="835" width="11.42578125" style="11" customWidth="1"/>
    <col min="836" max="864" width="20.7109375" style="11" customWidth="1"/>
    <col min="865" max="1021" width="9.140625" style="11"/>
    <col min="1022" max="1022" width="20.42578125" style="11" customWidth="1"/>
    <col min="1023" max="1024" width="20.7109375" style="11" customWidth="1"/>
    <col min="1025" max="1025" width="26.5703125" style="11" customWidth="1"/>
    <col min="1026" max="1091" width="11.42578125" style="11" customWidth="1"/>
    <col min="1092" max="1120" width="20.7109375" style="11" customWidth="1"/>
    <col min="1121" max="1277" width="9.140625" style="11"/>
    <col min="1278" max="1278" width="20.42578125" style="11" customWidth="1"/>
    <col min="1279" max="1280" width="20.7109375" style="11" customWidth="1"/>
    <col min="1281" max="1281" width="26.5703125" style="11" customWidth="1"/>
    <col min="1282" max="1347" width="11.42578125" style="11" customWidth="1"/>
    <col min="1348" max="1376" width="20.7109375" style="11" customWidth="1"/>
    <col min="1377" max="1533" width="9.140625" style="11"/>
    <col min="1534" max="1534" width="20.42578125" style="11" customWidth="1"/>
    <col min="1535" max="1536" width="20.7109375" style="11" customWidth="1"/>
    <col min="1537" max="1537" width="26.5703125" style="11" customWidth="1"/>
    <col min="1538" max="1603" width="11.42578125" style="11" customWidth="1"/>
    <col min="1604" max="1632" width="20.7109375" style="11" customWidth="1"/>
    <col min="1633" max="1789" width="9.140625" style="11"/>
    <col min="1790" max="1790" width="20.42578125" style="11" customWidth="1"/>
    <col min="1791" max="1792" width="20.7109375" style="11" customWidth="1"/>
    <col min="1793" max="1793" width="26.5703125" style="11" customWidth="1"/>
    <col min="1794" max="1859" width="11.42578125" style="11" customWidth="1"/>
    <col min="1860" max="1888" width="20.7109375" style="11" customWidth="1"/>
    <col min="1889" max="2045" width="9.140625" style="11"/>
    <col min="2046" max="2046" width="20.42578125" style="11" customWidth="1"/>
    <col min="2047" max="2048" width="20.7109375" style="11" customWidth="1"/>
    <col min="2049" max="2049" width="26.5703125" style="11" customWidth="1"/>
    <col min="2050" max="2115" width="11.42578125" style="11" customWidth="1"/>
    <col min="2116" max="2144" width="20.7109375" style="11" customWidth="1"/>
    <col min="2145" max="2301" width="9.140625" style="11"/>
    <col min="2302" max="2302" width="20.42578125" style="11" customWidth="1"/>
    <col min="2303" max="2304" width="20.7109375" style="11" customWidth="1"/>
    <col min="2305" max="2305" width="26.5703125" style="11" customWidth="1"/>
    <col min="2306" max="2371" width="11.42578125" style="11" customWidth="1"/>
    <col min="2372" max="2400" width="20.7109375" style="11" customWidth="1"/>
    <col min="2401" max="2557" width="9.140625" style="11"/>
    <col min="2558" max="2558" width="20.42578125" style="11" customWidth="1"/>
    <col min="2559" max="2560" width="20.7109375" style="11" customWidth="1"/>
    <col min="2561" max="2561" width="26.5703125" style="11" customWidth="1"/>
    <col min="2562" max="2627" width="11.42578125" style="11" customWidth="1"/>
    <col min="2628" max="2656" width="20.7109375" style="11" customWidth="1"/>
    <col min="2657" max="2813" width="9.140625" style="11"/>
    <col min="2814" max="2814" width="20.42578125" style="11" customWidth="1"/>
    <col min="2815" max="2816" width="20.7109375" style="11" customWidth="1"/>
    <col min="2817" max="2817" width="26.5703125" style="11" customWidth="1"/>
    <col min="2818" max="2883" width="11.42578125" style="11" customWidth="1"/>
    <col min="2884" max="2912" width="20.7109375" style="11" customWidth="1"/>
    <col min="2913" max="3069" width="9.140625" style="11"/>
    <col min="3070" max="3070" width="20.42578125" style="11" customWidth="1"/>
    <col min="3071" max="3072" width="20.7109375" style="11" customWidth="1"/>
    <col min="3073" max="3073" width="26.5703125" style="11" customWidth="1"/>
    <col min="3074" max="3139" width="11.42578125" style="11" customWidth="1"/>
    <col min="3140" max="3168" width="20.7109375" style="11" customWidth="1"/>
    <col min="3169" max="3325" width="9.140625" style="11"/>
    <col min="3326" max="3326" width="20.42578125" style="11" customWidth="1"/>
    <col min="3327" max="3328" width="20.7109375" style="11" customWidth="1"/>
    <col min="3329" max="3329" width="26.5703125" style="11" customWidth="1"/>
    <col min="3330" max="3395" width="11.42578125" style="11" customWidth="1"/>
    <col min="3396" max="3424" width="20.7109375" style="11" customWidth="1"/>
    <col min="3425" max="3581" width="9.140625" style="11"/>
    <col min="3582" max="3582" width="20.42578125" style="11" customWidth="1"/>
    <col min="3583" max="3584" width="20.7109375" style="11" customWidth="1"/>
    <col min="3585" max="3585" width="26.5703125" style="11" customWidth="1"/>
    <col min="3586" max="3651" width="11.42578125" style="11" customWidth="1"/>
    <col min="3652" max="3680" width="20.7109375" style="11" customWidth="1"/>
    <col min="3681" max="3837" width="9.140625" style="11"/>
    <col min="3838" max="3838" width="20.42578125" style="11" customWidth="1"/>
    <col min="3839" max="3840" width="20.7109375" style="11" customWidth="1"/>
    <col min="3841" max="3841" width="26.5703125" style="11" customWidth="1"/>
    <col min="3842" max="3907" width="11.42578125" style="11" customWidth="1"/>
    <col min="3908" max="3936" width="20.7109375" style="11" customWidth="1"/>
    <col min="3937" max="4093" width="9.140625" style="11"/>
    <col min="4094" max="4094" width="20.42578125" style="11" customWidth="1"/>
    <col min="4095" max="4096" width="20.7109375" style="11" customWidth="1"/>
    <col min="4097" max="4097" width="26.5703125" style="11" customWidth="1"/>
    <col min="4098" max="4163" width="11.42578125" style="11" customWidth="1"/>
    <col min="4164" max="4192" width="20.7109375" style="11" customWidth="1"/>
    <col min="4193" max="4349" width="9.140625" style="11"/>
    <col min="4350" max="4350" width="20.42578125" style="11" customWidth="1"/>
    <col min="4351" max="4352" width="20.7109375" style="11" customWidth="1"/>
    <col min="4353" max="4353" width="26.5703125" style="11" customWidth="1"/>
    <col min="4354" max="4419" width="11.42578125" style="11" customWidth="1"/>
    <col min="4420" max="4448" width="20.7109375" style="11" customWidth="1"/>
    <col min="4449" max="4605" width="9.140625" style="11"/>
    <col min="4606" max="4606" width="20.42578125" style="11" customWidth="1"/>
    <col min="4607" max="4608" width="20.7109375" style="11" customWidth="1"/>
    <col min="4609" max="4609" width="26.5703125" style="11" customWidth="1"/>
    <col min="4610" max="4675" width="11.42578125" style="11" customWidth="1"/>
    <col min="4676" max="4704" width="20.7109375" style="11" customWidth="1"/>
    <col min="4705" max="4861" width="9.140625" style="11"/>
    <col min="4862" max="4862" width="20.42578125" style="11" customWidth="1"/>
    <col min="4863" max="4864" width="20.7109375" style="11" customWidth="1"/>
    <col min="4865" max="4865" width="26.5703125" style="11" customWidth="1"/>
    <col min="4866" max="4931" width="11.42578125" style="11" customWidth="1"/>
    <col min="4932" max="4960" width="20.7109375" style="11" customWidth="1"/>
    <col min="4961" max="5117" width="9.140625" style="11"/>
    <col min="5118" max="5118" width="20.42578125" style="11" customWidth="1"/>
    <col min="5119" max="5120" width="20.7109375" style="11" customWidth="1"/>
    <col min="5121" max="5121" width="26.5703125" style="11" customWidth="1"/>
    <col min="5122" max="5187" width="11.42578125" style="11" customWidth="1"/>
    <col min="5188" max="5216" width="20.7109375" style="11" customWidth="1"/>
    <col min="5217" max="5373" width="9.140625" style="11"/>
    <col min="5374" max="5374" width="20.42578125" style="11" customWidth="1"/>
    <col min="5375" max="5376" width="20.7109375" style="11" customWidth="1"/>
    <col min="5377" max="5377" width="26.5703125" style="11" customWidth="1"/>
    <col min="5378" max="5443" width="11.42578125" style="11" customWidth="1"/>
    <col min="5444" max="5472" width="20.7109375" style="11" customWidth="1"/>
    <col min="5473" max="5629" width="9.140625" style="11"/>
    <col min="5630" max="5630" width="20.42578125" style="11" customWidth="1"/>
    <col min="5631" max="5632" width="20.7109375" style="11" customWidth="1"/>
    <col min="5633" max="5633" width="26.5703125" style="11" customWidth="1"/>
    <col min="5634" max="5699" width="11.42578125" style="11" customWidth="1"/>
    <col min="5700" max="5728" width="20.7109375" style="11" customWidth="1"/>
    <col min="5729" max="5885" width="9.140625" style="11"/>
    <col min="5886" max="5886" width="20.42578125" style="11" customWidth="1"/>
    <col min="5887" max="5888" width="20.7109375" style="11" customWidth="1"/>
    <col min="5889" max="5889" width="26.5703125" style="11" customWidth="1"/>
    <col min="5890" max="5955" width="11.42578125" style="11" customWidth="1"/>
    <col min="5956" max="5984" width="20.7109375" style="11" customWidth="1"/>
    <col min="5985" max="6141" width="9.140625" style="11"/>
    <col min="6142" max="6142" width="20.42578125" style="11" customWidth="1"/>
    <col min="6143" max="6144" width="20.7109375" style="11" customWidth="1"/>
    <col min="6145" max="6145" width="26.5703125" style="11" customWidth="1"/>
    <col min="6146" max="6211" width="11.42578125" style="11" customWidth="1"/>
    <col min="6212" max="6240" width="20.7109375" style="11" customWidth="1"/>
    <col min="6241" max="6397" width="9.140625" style="11"/>
    <col min="6398" max="6398" width="20.42578125" style="11" customWidth="1"/>
    <col min="6399" max="6400" width="20.7109375" style="11" customWidth="1"/>
    <col min="6401" max="6401" width="26.5703125" style="11" customWidth="1"/>
    <col min="6402" max="6467" width="11.42578125" style="11" customWidth="1"/>
    <col min="6468" max="6496" width="20.7109375" style="11" customWidth="1"/>
    <col min="6497" max="6653" width="9.140625" style="11"/>
    <col min="6654" max="6654" width="20.42578125" style="11" customWidth="1"/>
    <col min="6655" max="6656" width="20.7109375" style="11" customWidth="1"/>
    <col min="6657" max="6657" width="26.5703125" style="11" customWidth="1"/>
    <col min="6658" max="6723" width="11.42578125" style="11" customWidth="1"/>
    <col min="6724" max="6752" width="20.7109375" style="11" customWidth="1"/>
    <col min="6753" max="6909" width="9.140625" style="11"/>
    <col min="6910" max="6910" width="20.42578125" style="11" customWidth="1"/>
    <col min="6911" max="6912" width="20.7109375" style="11" customWidth="1"/>
    <col min="6913" max="6913" width="26.5703125" style="11" customWidth="1"/>
    <col min="6914" max="6979" width="11.42578125" style="11" customWidth="1"/>
    <col min="6980" max="7008" width="20.7109375" style="11" customWidth="1"/>
    <col min="7009" max="7165" width="9.140625" style="11"/>
    <col min="7166" max="7166" width="20.42578125" style="11" customWidth="1"/>
    <col min="7167" max="7168" width="20.7109375" style="11" customWidth="1"/>
    <col min="7169" max="7169" width="26.5703125" style="11" customWidth="1"/>
    <col min="7170" max="7235" width="11.42578125" style="11" customWidth="1"/>
    <col min="7236" max="7264" width="20.7109375" style="11" customWidth="1"/>
    <col min="7265" max="7421" width="9.140625" style="11"/>
    <col min="7422" max="7422" width="20.42578125" style="11" customWidth="1"/>
    <col min="7423" max="7424" width="20.7109375" style="11" customWidth="1"/>
    <col min="7425" max="7425" width="26.5703125" style="11" customWidth="1"/>
    <col min="7426" max="7491" width="11.42578125" style="11" customWidth="1"/>
    <col min="7492" max="7520" width="20.7109375" style="11" customWidth="1"/>
    <col min="7521" max="7677" width="9.140625" style="11"/>
    <col min="7678" max="7678" width="20.42578125" style="11" customWidth="1"/>
    <col min="7679" max="7680" width="20.7109375" style="11" customWidth="1"/>
    <col min="7681" max="7681" width="26.5703125" style="11" customWidth="1"/>
    <col min="7682" max="7747" width="11.42578125" style="11" customWidth="1"/>
    <col min="7748" max="7776" width="20.7109375" style="11" customWidth="1"/>
    <col min="7777" max="7933" width="9.140625" style="11"/>
    <col min="7934" max="7934" width="20.42578125" style="11" customWidth="1"/>
    <col min="7935" max="7936" width="20.7109375" style="11" customWidth="1"/>
    <col min="7937" max="7937" width="26.5703125" style="11" customWidth="1"/>
    <col min="7938" max="8003" width="11.42578125" style="11" customWidth="1"/>
    <col min="8004" max="8032" width="20.7109375" style="11" customWidth="1"/>
    <col min="8033" max="8189" width="9.140625" style="11"/>
    <col min="8190" max="8190" width="20.42578125" style="11" customWidth="1"/>
    <col min="8191" max="8192" width="20.7109375" style="11" customWidth="1"/>
    <col min="8193" max="8193" width="26.5703125" style="11" customWidth="1"/>
    <col min="8194" max="8259" width="11.42578125" style="11" customWidth="1"/>
    <col min="8260" max="8288" width="20.7109375" style="11" customWidth="1"/>
    <col min="8289" max="8445" width="9.140625" style="11"/>
    <col min="8446" max="8446" width="20.42578125" style="11" customWidth="1"/>
    <col min="8447" max="8448" width="20.7109375" style="11" customWidth="1"/>
    <col min="8449" max="8449" width="26.5703125" style="11" customWidth="1"/>
    <col min="8450" max="8515" width="11.42578125" style="11" customWidth="1"/>
    <col min="8516" max="8544" width="20.7109375" style="11" customWidth="1"/>
    <col min="8545" max="8701" width="9.140625" style="11"/>
    <col min="8702" max="8702" width="20.42578125" style="11" customWidth="1"/>
    <col min="8703" max="8704" width="20.7109375" style="11" customWidth="1"/>
    <col min="8705" max="8705" width="26.5703125" style="11" customWidth="1"/>
    <col min="8706" max="8771" width="11.42578125" style="11" customWidth="1"/>
    <col min="8772" max="8800" width="20.7109375" style="11" customWidth="1"/>
    <col min="8801" max="8957" width="9.140625" style="11"/>
    <col min="8958" max="8958" width="20.42578125" style="11" customWidth="1"/>
    <col min="8959" max="8960" width="20.7109375" style="11" customWidth="1"/>
    <col min="8961" max="8961" width="26.5703125" style="11" customWidth="1"/>
    <col min="8962" max="9027" width="11.42578125" style="11" customWidth="1"/>
    <col min="9028" max="9056" width="20.7109375" style="11" customWidth="1"/>
    <col min="9057" max="9213" width="9.140625" style="11"/>
    <col min="9214" max="9214" width="20.42578125" style="11" customWidth="1"/>
    <col min="9215" max="9216" width="20.7109375" style="11" customWidth="1"/>
    <col min="9217" max="9217" width="26.5703125" style="11" customWidth="1"/>
    <col min="9218" max="9283" width="11.42578125" style="11" customWidth="1"/>
    <col min="9284" max="9312" width="20.7109375" style="11" customWidth="1"/>
    <col min="9313" max="9469" width="9.140625" style="11"/>
    <col min="9470" max="9470" width="20.42578125" style="11" customWidth="1"/>
    <col min="9471" max="9472" width="20.7109375" style="11" customWidth="1"/>
    <col min="9473" max="9473" width="26.5703125" style="11" customWidth="1"/>
    <col min="9474" max="9539" width="11.42578125" style="11" customWidth="1"/>
    <col min="9540" max="9568" width="20.7109375" style="11" customWidth="1"/>
    <col min="9569" max="9725" width="9.140625" style="11"/>
    <col min="9726" max="9726" width="20.42578125" style="11" customWidth="1"/>
    <col min="9727" max="9728" width="20.7109375" style="11" customWidth="1"/>
    <col min="9729" max="9729" width="26.5703125" style="11" customWidth="1"/>
    <col min="9730" max="9795" width="11.42578125" style="11" customWidth="1"/>
    <col min="9796" max="9824" width="20.7109375" style="11" customWidth="1"/>
    <col min="9825" max="9981" width="9.140625" style="11"/>
    <col min="9982" max="9982" width="20.42578125" style="11" customWidth="1"/>
    <col min="9983" max="9984" width="20.7109375" style="11" customWidth="1"/>
    <col min="9985" max="9985" width="26.5703125" style="11" customWidth="1"/>
    <col min="9986" max="10051" width="11.42578125" style="11" customWidth="1"/>
    <col min="10052" max="10080" width="20.7109375" style="11" customWidth="1"/>
    <col min="10081" max="10237" width="9.140625" style="11"/>
    <col min="10238" max="10238" width="20.42578125" style="11" customWidth="1"/>
    <col min="10239" max="10240" width="20.7109375" style="11" customWidth="1"/>
    <col min="10241" max="10241" width="26.5703125" style="11" customWidth="1"/>
    <col min="10242" max="10307" width="11.42578125" style="11" customWidth="1"/>
    <col min="10308" max="10336" width="20.7109375" style="11" customWidth="1"/>
    <col min="10337" max="10493" width="9.140625" style="11"/>
    <col min="10494" max="10494" width="20.42578125" style="11" customWidth="1"/>
    <col min="10495" max="10496" width="20.7109375" style="11" customWidth="1"/>
    <col min="10497" max="10497" width="26.5703125" style="11" customWidth="1"/>
    <col min="10498" max="10563" width="11.42578125" style="11" customWidth="1"/>
    <col min="10564" max="10592" width="20.7109375" style="11" customWidth="1"/>
    <col min="10593" max="10749" width="9.140625" style="11"/>
    <col min="10750" max="10750" width="20.42578125" style="11" customWidth="1"/>
    <col min="10751" max="10752" width="20.7109375" style="11" customWidth="1"/>
    <col min="10753" max="10753" width="26.5703125" style="11" customWidth="1"/>
    <col min="10754" max="10819" width="11.42578125" style="11" customWidth="1"/>
    <col min="10820" max="10848" width="20.7109375" style="11" customWidth="1"/>
    <col min="10849" max="11005" width="9.140625" style="11"/>
    <col min="11006" max="11006" width="20.42578125" style="11" customWidth="1"/>
    <col min="11007" max="11008" width="20.7109375" style="11" customWidth="1"/>
    <col min="11009" max="11009" width="26.5703125" style="11" customWidth="1"/>
    <col min="11010" max="11075" width="11.42578125" style="11" customWidth="1"/>
    <col min="11076" max="11104" width="20.7109375" style="11" customWidth="1"/>
    <col min="11105" max="11261" width="9.140625" style="11"/>
    <col min="11262" max="11262" width="20.42578125" style="11" customWidth="1"/>
    <col min="11263" max="11264" width="20.7109375" style="11" customWidth="1"/>
    <col min="11265" max="11265" width="26.5703125" style="11" customWidth="1"/>
    <col min="11266" max="11331" width="11.42578125" style="11" customWidth="1"/>
    <col min="11332" max="11360" width="20.7109375" style="11" customWidth="1"/>
    <col min="11361" max="11517" width="9.140625" style="11"/>
    <col min="11518" max="11518" width="20.42578125" style="11" customWidth="1"/>
    <col min="11519" max="11520" width="20.7109375" style="11" customWidth="1"/>
    <col min="11521" max="11521" width="26.5703125" style="11" customWidth="1"/>
    <col min="11522" max="11587" width="11.42578125" style="11" customWidth="1"/>
    <col min="11588" max="11616" width="20.7109375" style="11" customWidth="1"/>
    <col min="11617" max="11773" width="9.140625" style="11"/>
    <col min="11774" max="11774" width="20.42578125" style="11" customWidth="1"/>
    <col min="11775" max="11776" width="20.7109375" style="11" customWidth="1"/>
    <col min="11777" max="11777" width="26.5703125" style="11" customWidth="1"/>
    <col min="11778" max="11843" width="11.42578125" style="11" customWidth="1"/>
    <col min="11844" max="11872" width="20.7109375" style="11" customWidth="1"/>
    <col min="11873" max="12029" width="9.140625" style="11"/>
    <col min="12030" max="12030" width="20.42578125" style="11" customWidth="1"/>
    <col min="12031" max="12032" width="20.7109375" style="11" customWidth="1"/>
    <col min="12033" max="12033" width="26.5703125" style="11" customWidth="1"/>
    <col min="12034" max="12099" width="11.42578125" style="11" customWidth="1"/>
    <col min="12100" max="12128" width="20.7109375" style="11" customWidth="1"/>
    <col min="12129" max="12285" width="9.140625" style="11"/>
    <col min="12286" max="12286" width="20.42578125" style="11" customWidth="1"/>
    <col min="12287" max="12288" width="20.7109375" style="11" customWidth="1"/>
    <col min="12289" max="12289" width="26.5703125" style="11" customWidth="1"/>
    <col min="12290" max="12355" width="11.42578125" style="11" customWidth="1"/>
    <col min="12356" max="12384" width="20.7109375" style="11" customWidth="1"/>
    <col min="12385" max="12541" width="9.140625" style="11"/>
    <col min="12542" max="12542" width="20.42578125" style="11" customWidth="1"/>
    <col min="12543" max="12544" width="20.7109375" style="11" customWidth="1"/>
    <col min="12545" max="12545" width="26.5703125" style="11" customWidth="1"/>
    <col min="12546" max="12611" width="11.42578125" style="11" customWidth="1"/>
    <col min="12612" max="12640" width="20.7109375" style="11" customWidth="1"/>
    <col min="12641" max="12797" width="9.140625" style="11"/>
    <col min="12798" max="12798" width="20.42578125" style="11" customWidth="1"/>
    <col min="12799" max="12800" width="20.7109375" style="11" customWidth="1"/>
    <col min="12801" max="12801" width="26.5703125" style="11" customWidth="1"/>
    <col min="12802" max="12867" width="11.42578125" style="11" customWidth="1"/>
    <col min="12868" max="12896" width="20.7109375" style="11" customWidth="1"/>
    <col min="12897" max="13053" width="9.140625" style="11"/>
    <col min="13054" max="13054" width="20.42578125" style="11" customWidth="1"/>
    <col min="13055" max="13056" width="20.7109375" style="11" customWidth="1"/>
    <col min="13057" max="13057" width="26.5703125" style="11" customWidth="1"/>
    <col min="13058" max="13123" width="11.42578125" style="11" customWidth="1"/>
    <col min="13124" max="13152" width="20.7109375" style="11" customWidth="1"/>
    <col min="13153" max="13309" width="9.140625" style="11"/>
    <col min="13310" max="13310" width="20.42578125" style="11" customWidth="1"/>
    <col min="13311" max="13312" width="20.7109375" style="11" customWidth="1"/>
    <col min="13313" max="13313" width="26.5703125" style="11" customWidth="1"/>
    <col min="13314" max="13379" width="11.42578125" style="11" customWidth="1"/>
    <col min="13380" max="13408" width="20.7109375" style="11" customWidth="1"/>
    <col min="13409" max="13565" width="9.140625" style="11"/>
    <col min="13566" max="13566" width="20.42578125" style="11" customWidth="1"/>
    <col min="13567" max="13568" width="20.7109375" style="11" customWidth="1"/>
    <col min="13569" max="13569" width="26.5703125" style="11" customWidth="1"/>
    <col min="13570" max="13635" width="11.42578125" style="11" customWidth="1"/>
    <col min="13636" max="13664" width="20.7109375" style="11" customWidth="1"/>
    <col min="13665" max="13821" width="9.140625" style="11"/>
    <col min="13822" max="13822" width="20.42578125" style="11" customWidth="1"/>
    <col min="13823" max="13824" width="20.7109375" style="11" customWidth="1"/>
    <col min="13825" max="13825" width="26.5703125" style="11" customWidth="1"/>
    <col min="13826" max="13891" width="11.42578125" style="11" customWidth="1"/>
    <col min="13892" max="13920" width="20.7109375" style="11" customWidth="1"/>
    <col min="13921" max="14077" width="9.140625" style="11"/>
    <col min="14078" max="14078" width="20.42578125" style="11" customWidth="1"/>
    <col min="14079" max="14080" width="20.7109375" style="11" customWidth="1"/>
    <col min="14081" max="14081" width="26.5703125" style="11" customWidth="1"/>
    <col min="14082" max="14147" width="11.42578125" style="11" customWidth="1"/>
    <col min="14148" max="14176" width="20.7109375" style="11" customWidth="1"/>
    <col min="14177" max="14333" width="9.140625" style="11"/>
    <col min="14334" max="14334" width="20.42578125" style="11" customWidth="1"/>
    <col min="14335" max="14336" width="20.7109375" style="11" customWidth="1"/>
    <col min="14337" max="14337" width="26.5703125" style="11" customWidth="1"/>
    <col min="14338" max="14403" width="11.42578125" style="11" customWidth="1"/>
    <col min="14404" max="14432" width="20.7109375" style="11" customWidth="1"/>
    <col min="14433" max="14589" width="9.140625" style="11"/>
    <col min="14590" max="14590" width="20.42578125" style="11" customWidth="1"/>
    <col min="14591" max="14592" width="20.7109375" style="11" customWidth="1"/>
    <col min="14593" max="14593" width="26.5703125" style="11" customWidth="1"/>
    <col min="14594" max="14659" width="11.42578125" style="11" customWidth="1"/>
    <col min="14660" max="14688" width="20.7109375" style="11" customWidth="1"/>
    <col min="14689" max="14845" width="9.140625" style="11"/>
    <col min="14846" max="14846" width="20.42578125" style="11" customWidth="1"/>
    <col min="14847" max="14848" width="20.7109375" style="11" customWidth="1"/>
    <col min="14849" max="14849" width="26.5703125" style="11" customWidth="1"/>
    <col min="14850" max="14915" width="11.42578125" style="11" customWidth="1"/>
    <col min="14916" max="14944" width="20.7109375" style="11" customWidth="1"/>
    <col min="14945" max="15101" width="9.140625" style="11"/>
    <col min="15102" max="15102" width="20.42578125" style="11" customWidth="1"/>
    <col min="15103" max="15104" width="20.7109375" style="11" customWidth="1"/>
    <col min="15105" max="15105" width="26.5703125" style="11" customWidth="1"/>
    <col min="15106" max="15171" width="11.42578125" style="11" customWidth="1"/>
    <col min="15172" max="15200" width="20.7109375" style="11" customWidth="1"/>
    <col min="15201" max="15357" width="9.140625" style="11"/>
    <col min="15358" max="15358" width="20.42578125" style="11" customWidth="1"/>
    <col min="15359" max="15360" width="20.7109375" style="11" customWidth="1"/>
    <col min="15361" max="15361" width="26.5703125" style="11" customWidth="1"/>
    <col min="15362" max="15427" width="11.42578125" style="11" customWidth="1"/>
    <col min="15428" max="15456" width="20.7109375" style="11" customWidth="1"/>
    <col min="15457" max="15613" width="9.140625" style="11"/>
    <col min="15614" max="15614" width="20.42578125" style="11" customWidth="1"/>
    <col min="15615" max="15616" width="20.7109375" style="11" customWidth="1"/>
    <col min="15617" max="15617" width="26.5703125" style="11" customWidth="1"/>
    <col min="15618" max="15683" width="11.42578125" style="11" customWidth="1"/>
    <col min="15684" max="15712" width="20.7109375" style="11" customWidth="1"/>
    <col min="15713" max="15869" width="9.140625" style="11"/>
    <col min="15870" max="15870" width="20.42578125" style="11" customWidth="1"/>
    <col min="15871" max="15872" width="20.7109375" style="11" customWidth="1"/>
    <col min="15873" max="15873" width="26.5703125" style="11" customWidth="1"/>
    <col min="15874" max="15939" width="11.42578125" style="11" customWidth="1"/>
    <col min="15940" max="15968" width="20.7109375" style="11" customWidth="1"/>
    <col min="15969" max="16125" width="9.140625" style="11"/>
    <col min="16126" max="16126" width="20.42578125" style="11" customWidth="1"/>
    <col min="16127" max="16128" width="20.7109375" style="11" customWidth="1"/>
    <col min="16129" max="16129" width="26.5703125" style="11" customWidth="1"/>
    <col min="16130" max="16195" width="11.42578125" style="11" customWidth="1"/>
    <col min="16196" max="16224" width="20.7109375" style="11" customWidth="1"/>
    <col min="16225" max="16384" width="9.140625" style="11"/>
  </cols>
  <sheetData>
    <row r="1" spans="1:67" s="9" customFormat="1">
      <c r="A1" s="8" t="s">
        <v>346</v>
      </c>
      <c r="B1" s="8" t="s">
        <v>18</v>
      </c>
      <c r="C1" s="8" t="s">
        <v>24</v>
      </c>
      <c r="D1" s="8" t="s">
        <v>34</v>
      </c>
      <c r="E1" s="8" t="s">
        <v>38</v>
      </c>
      <c r="F1" s="8" t="s">
        <v>46</v>
      </c>
      <c r="G1" s="8" t="s">
        <v>49</v>
      </c>
      <c r="H1" s="8" t="s">
        <v>52</v>
      </c>
      <c r="I1" s="8" t="s">
        <v>55</v>
      </c>
      <c r="J1" s="8" t="s">
        <v>63</v>
      </c>
      <c r="K1" s="8" t="s">
        <v>90</v>
      </c>
      <c r="L1" s="8" t="s">
        <v>67</v>
      </c>
      <c r="M1" s="8" t="s">
        <v>97</v>
      </c>
      <c r="N1" s="8" t="s">
        <v>103</v>
      </c>
      <c r="O1" s="8" t="s">
        <v>106</v>
      </c>
      <c r="P1" s="8" t="s">
        <v>204</v>
      </c>
      <c r="Q1" s="8" t="s">
        <v>208</v>
      </c>
      <c r="R1" s="8" t="s">
        <v>75</v>
      </c>
      <c r="S1" s="8" t="s">
        <v>110</v>
      </c>
      <c r="T1" s="8" t="s">
        <v>212</v>
      </c>
      <c r="U1" s="8" t="s">
        <v>216</v>
      </c>
      <c r="V1" s="8" t="s">
        <v>229</v>
      </c>
      <c r="W1" s="8" t="s">
        <v>172</v>
      </c>
      <c r="X1" s="8" t="s">
        <v>234</v>
      </c>
      <c r="Y1" s="8" t="s">
        <v>175</v>
      </c>
      <c r="Z1" s="8" t="s">
        <v>178</v>
      </c>
      <c r="AA1" s="8" t="s">
        <v>238</v>
      </c>
      <c r="AB1" s="8" t="s">
        <v>118</v>
      </c>
      <c r="AC1" s="8" t="s">
        <v>181</v>
      </c>
      <c r="AD1" s="8" t="s">
        <v>188</v>
      </c>
      <c r="AE1" s="8" t="s">
        <v>126</v>
      </c>
      <c r="AF1" s="8" t="s">
        <v>130</v>
      </c>
      <c r="AG1" s="8" t="s">
        <v>242</v>
      </c>
      <c r="AH1" s="8" t="s">
        <v>191</v>
      </c>
      <c r="AI1" s="8" t="s">
        <v>194</v>
      </c>
      <c r="AJ1" s="8" t="s">
        <v>85</v>
      </c>
      <c r="AK1" s="8" t="s">
        <v>197</v>
      </c>
      <c r="AL1" s="8" t="s">
        <v>248</v>
      </c>
      <c r="AM1" s="8" t="s">
        <v>251</v>
      </c>
      <c r="AN1" s="8" t="s">
        <v>254</v>
      </c>
      <c r="AO1" s="8" t="s">
        <v>257</v>
      </c>
      <c r="AP1" s="8" t="s">
        <v>134</v>
      </c>
      <c r="AQ1" s="8" t="s">
        <v>262</v>
      </c>
      <c r="AR1" s="8" t="s">
        <v>264</v>
      </c>
      <c r="AS1" s="8" t="s">
        <v>223</v>
      </c>
      <c r="AT1" s="8" t="s">
        <v>139</v>
      </c>
      <c r="AU1" s="8" t="s">
        <v>142</v>
      </c>
      <c r="AV1" s="8" t="s">
        <v>267</v>
      </c>
      <c r="AW1" s="8" t="s">
        <v>271</v>
      </c>
      <c r="AX1" s="8" t="s">
        <v>146</v>
      </c>
      <c r="AY1" s="8" t="s">
        <v>274</v>
      </c>
      <c r="AZ1" s="8" t="s">
        <v>151</v>
      </c>
      <c r="BA1" s="8" t="s">
        <v>277</v>
      </c>
      <c r="BB1" s="8" t="s">
        <v>282</v>
      </c>
      <c r="BC1" s="8" t="s">
        <v>289</v>
      </c>
      <c r="BD1" s="8" t="s">
        <v>292</v>
      </c>
      <c r="BE1" s="8" t="s">
        <v>294</v>
      </c>
      <c r="BF1" s="8" t="s">
        <v>155</v>
      </c>
      <c r="BG1" s="8" t="s">
        <v>160</v>
      </c>
      <c r="BH1" s="8" t="s">
        <v>300</v>
      </c>
      <c r="BI1" s="8" t="s">
        <v>303</v>
      </c>
      <c r="BJ1" s="8" t="s">
        <v>307</v>
      </c>
      <c r="BK1" s="8" t="s">
        <v>310</v>
      </c>
      <c r="BL1" s="8" t="s">
        <v>314</v>
      </c>
      <c r="BM1" s="8" t="s">
        <v>321</v>
      </c>
      <c r="BN1" s="8" t="s">
        <v>317</v>
      </c>
      <c r="BO1" s="8" t="s">
        <v>324</v>
      </c>
    </row>
    <row r="2" spans="1:67">
      <c r="A2" s="10" t="s">
        <v>347</v>
      </c>
      <c r="B2" s="10">
        <v>30</v>
      </c>
      <c r="C2" s="10">
        <v>16</v>
      </c>
      <c r="D2" s="10">
        <v>42</v>
      </c>
      <c r="E2" s="10">
        <v>21</v>
      </c>
      <c r="F2" s="10">
        <v>1</v>
      </c>
      <c r="G2" s="10">
        <v>5</v>
      </c>
      <c r="H2" s="10">
        <v>16</v>
      </c>
      <c r="I2" s="10">
        <v>4</v>
      </c>
      <c r="J2" s="10">
        <v>1</v>
      </c>
      <c r="K2" s="10">
        <v>4</v>
      </c>
      <c r="L2" s="10">
        <v>2</v>
      </c>
      <c r="M2" s="10">
        <v>7</v>
      </c>
      <c r="N2" s="10">
        <v>1</v>
      </c>
      <c r="O2" s="10">
        <v>5</v>
      </c>
      <c r="P2" s="10">
        <v>4</v>
      </c>
      <c r="Q2" s="10">
        <v>13</v>
      </c>
      <c r="R2" s="10">
        <v>2</v>
      </c>
      <c r="S2" s="10">
        <v>1</v>
      </c>
      <c r="T2" s="10">
        <v>41</v>
      </c>
      <c r="U2" s="10">
        <v>2</v>
      </c>
      <c r="V2" s="10">
        <v>11</v>
      </c>
      <c r="W2" s="10">
        <v>16</v>
      </c>
      <c r="X2" s="10">
        <v>1</v>
      </c>
      <c r="Y2" s="10">
        <v>3</v>
      </c>
      <c r="Z2" s="10">
        <v>76</v>
      </c>
      <c r="AA2" s="10">
        <v>29</v>
      </c>
      <c r="AB2" s="10">
        <v>11</v>
      </c>
      <c r="AC2" s="10">
        <v>1</v>
      </c>
      <c r="AD2" s="10">
        <v>1</v>
      </c>
      <c r="AE2" s="10">
        <v>1</v>
      </c>
      <c r="AF2" s="10">
        <v>31</v>
      </c>
      <c r="AG2" s="10">
        <v>5</v>
      </c>
      <c r="AH2" s="10">
        <v>7</v>
      </c>
      <c r="AI2" s="10">
        <v>2</v>
      </c>
      <c r="AJ2" s="10">
        <v>2</v>
      </c>
      <c r="AK2" s="10">
        <v>1</v>
      </c>
      <c r="AL2" s="10">
        <v>1</v>
      </c>
      <c r="AM2" s="10">
        <v>7</v>
      </c>
      <c r="AN2" s="10">
        <v>1</v>
      </c>
      <c r="AO2" s="10">
        <v>2</v>
      </c>
      <c r="AP2" s="10">
        <v>2</v>
      </c>
      <c r="AQ2" s="10">
        <v>1</v>
      </c>
      <c r="AR2" s="10">
        <v>1</v>
      </c>
      <c r="AS2" s="10">
        <v>3</v>
      </c>
      <c r="AT2" s="10">
        <v>6</v>
      </c>
      <c r="AU2" s="10">
        <v>3</v>
      </c>
      <c r="AV2" s="10">
        <v>81</v>
      </c>
      <c r="AW2" s="10">
        <v>6</v>
      </c>
      <c r="AX2" s="10">
        <v>9</v>
      </c>
      <c r="AY2" s="10">
        <v>52</v>
      </c>
      <c r="AZ2" s="10">
        <v>1</v>
      </c>
      <c r="BA2" s="10">
        <v>14</v>
      </c>
      <c r="BB2" s="10">
        <v>20</v>
      </c>
      <c r="BC2" s="10">
        <v>35</v>
      </c>
      <c r="BD2" s="10">
        <v>2</v>
      </c>
      <c r="BE2" s="10">
        <v>3</v>
      </c>
      <c r="BF2" s="10">
        <v>9</v>
      </c>
      <c r="BG2" s="10">
        <v>15</v>
      </c>
      <c r="BH2" s="10">
        <v>11</v>
      </c>
      <c r="BI2" s="10">
        <v>1</v>
      </c>
      <c r="BJ2" s="10">
        <v>36</v>
      </c>
      <c r="BK2" s="10">
        <v>41</v>
      </c>
      <c r="BL2" s="10">
        <v>5</v>
      </c>
      <c r="BM2" s="10">
        <v>35</v>
      </c>
      <c r="BN2" s="10">
        <v>2</v>
      </c>
      <c r="BO2" s="10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6" t="s">
        <v>348</v>
      </c>
      <c r="B1" s="17" t="s">
        <v>349</v>
      </c>
      <c r="C1" s="17" t="s">
        <v>350</v>
      </c>
      <c r="D1" s="17" t="s">
        <v>351</v>
      </c>
      <c r="E1" s="17" t="s">
        <v>352</v>
      </c>
    </row>
    <row r="2" spans="1:7" ht="15.75" thickBot="1">
      <c r="A2" s="18" t="s">
        <v>353</v>
      </c>
      <c r="B2" s="20" t="s">
        <v>328</v>
      </c>
      <c r="C2" s="20" t="s">
        <v>354</v>
      </c>
      <c r="D2" s="19">
        <v>13.3</v>
      </c>
      <c r="E2" s="19" t="s">
        <v>355</v>
      </c>
      <c r="F2">
        <f>IF(MATCH(G2,B:B,0),1,2)</f>
        <v>1</v>
      </c>
      <c r="G2" s="57" t="s">
        <v>328</v>
      </c>
    </row>
    <row r="3" spans="1:7" ht="15.75" thickBot="1">
      <c r="A3" s="18" t="s">
        <v>356</v>
      </c>
      <c r="B3" s="20" t="s">
        <v>25</v>
      </c>
      <c r="C3" s="20" t="s">
        <v>357</v>
      </c>
      <c r="D3" s="19">
        <v>56.3</v>
      </c>
      <c r="E3" s="19" t="s">
        <v>355</v>
      </c>
      <c r="F3">
        <f t="shared" ref="F3:F66" si="0">IF(MATCH(G3,B:B,0),1,2)</f>
        <v>1</v>
      </c>
      <c r="G3" s="58" t="s">
        <v>25</v>
      </c>
    </row>
    <row r="4" spans="1:7" ht="15.75" thickBot="1">
      <c r="A4" s="18" t="s">
        <v>358</v>
      </c>
      <c r="B4" s="20" t="s">
        <v>30</v>
      </c>
      <c r="C4" s="20" t="s">
        <v>359</v>
      </c>
      <c r="D4" s="19" t="s">
        <v>360</v>
      </c>
      <c r="E4" s="19"/>
      <c r="F4">
        <f t="shared" si="0"/>
        <v>1</v>
      </c>
      <c r="G4" s="58" t="s">
        <v>30</v>
      </c>
    </row>
    <row r="5" spans="1:7" ht="15.75" thickBot="1">
      <c r="A5" s="18" t="s">
        <v>361</v>
      </c>
      <c r="B5" s="20" t="s">
        <v>35</v>
      </c>
      <c r="C5" s="20" t="s">
        <v>362</v>
      </c>
      <c r="D5" s="19">
        <v>21.4</v>
      </c>
      <c r="E5" s="19" t="s">
        <v>355</v>
      </c>
      <c r="F5">
        <f t="shared" si="0"/>
        <v>1</v>
      </c>
      <c r="G5" s="59" t="s">
        <v>35</v>
      </c>
    </row>
    <row r="6" spans="1:7" ht="15.75" thickBot="1">
      <c r="A6" s="18" t="s">
        <v>363</v>
      </c>
      <c r="B6" s="20" t="s">
        <v>40</v>
      </c>
      <c r="C6" s="20" t="s">
        <v>364</v>
      </c>
      <c r="D6" s="19">
        <v>42.9</v>
      </c>
      <c r="E6" s="19" t="s">
        <v>355</v>
      </c>
      <c r="F6">
        <f t="shared" si="0"/>
        <v>1</v>
      </c>
      <c r="G6" s="58" t="s">
        <v>40</v>
      </c>
    </row>
    <row r="7" spans="1:7" ht="15.75" thickBot="1">
      <c r="A7" s="18" t="s">
        <v>365</v>
      </c>
      <c r="B7" s="20" t="s">
        <v>44</v>
      </c>
      <c r="C7" s="20" t="s">
        <v>366</v>
      </c>
      <c r="D7" s="19" t="s">
        <v>360</v>
      </c>
      <c r="E7" s="19"/>
      <c r="F7">
        <f t="shared" si="0"/>
        <v>1</v>
      </c>
      <c r="G7" s="58" t="s">
        <v>44</v>
      </c>
    </row>
    <row r="8" spans="1:7" ht="15.75" thickBot="1">
      <c r="A8" s="18" t="s">
        <v>367</v>
      </c>
      <c r="B8" s="20" t="s">
        <v>46</v>
      </c>
      <c r="C8" s="20" t="s">
        <v>368</v>
      </c>
      <c r="D8" s="19">
        <v>0</v>
      </c>
      <c r="E8" s="19" t="s">
        <v>355</v>
      </c>
      <c r="F8">
        <f t="shared" si="0"/>
        <v>1</v>
      </c>
      <c r="G8" s="58" t="s">
        <v>46</v>
      </c>
    </row>
    <row r="9" spans="1:7" ht="15.75" thickBot="1">
      <c r="A9" s="18" t="s">
        <v>369</v>
      </c>
      <c r="B9" s="20" t="s">
        <v>58</v>
      </c>
      <c r="C9" s="20" t="s">
        <v>370</v>
      </c>
      <c r="D9" s="19" t="s">
        <v>360</v>
      </c>
      <c r="E9" s="19"/>
      <c r="F9">
        <f t="shared" si="0"/>
        <v>1</v>
      </c>
      <c r="G9" s="58" t="s">
        <v>49</v>
      </c>
    </row>
    <row r="10" spans="1:7" ht="15.75" thickBot="1">
      <c r="A10" s="18" t="s">
        <v>371</v>
      </c>
      <c r="B10" s="20" t="s">
        <v>329</v>
      </c>
      <c r="C10" s="20" t="s">
        <v>372</v>
      </c>
      <c r="D10" s="19" t="s">
        <v>360</v>
      </c>
      <c r="E10" s="19"/>
      <c r="F10">
        <f t="shared" si="0"/>
        <v>1</v>
      </c>
      <c r="G10" s="58" t="s">
        <v>52</v>
      </c>
    </row>
    <row r="11" spans="1:7" ht="15.75" thickBot="1">
      <c r="A11" s="18" t="s">
        <v>373</v>
      </c>
      <c r="B11" s="20" t="s">
        <v>65</v>
      </c>
      <c r="C11" s="20" t="s">
        <v>374</v>
      </c>
      <c r="D11" s="19">
        <v>100</v>
      </c>
      <c r="E11" s="19" t="s">
        <v>355</v>
      </c>
      <c r="F11">
        <f t="shared" si="0"/>
        <v>1</v>
      </c>
      <c r="G11" s="58" t="s">
        <v>55</v>
      </c>
    </row>
    <row r="12" spans="1:7" ht="15.75" thickBot="1">
      <c r="A12" s="18" t="s">
        <v>375</v>
      </c>
      <c r="B12" s="20" t="s">
        <v>88</v>
      </c>
      <c r="C12" s="20" t="s">
        <v>376</v>
      </c>
      <c r="D12" s="19" t="s">
        <v>360</v>
      </c>
      <c r="E12" s="19"/>
      <c r="F12">
        <f t="shared" si="0"/>
        <v>1</v>
      </c>
      <c r="G12" s="59" t="s">
        <v>58</v>
      </c>
    </row>
    <row r="13" spans="1:7" ht="15.75" thickBot="1">
      <c r="A13" s="18" t="s">
        <v>377</v>
      </c>
      <c r="B13" s="20" t="s">
        <v>95</v>
      </c>
      <c r="C13" s="20" t="s">
        <v>378</v>
      </c>
      <c r="D13" s="19" t="s">
        <v>360</v>
      </c>
      <c r="E13" s="19"/>
      <c r="F13">
        <f t="shared" si="0"/>
        <v>1</v>
      </c>
      <c r="G13" s="58" t="s">
        <v>329</v>
      </c>
    </row>
    <row r="14" spans="1:7" ht="15.75" thickBot="1">
      <c r="A14" s="18" t="s">
        <v>379</v>
      </c>
      <c r="B14" s="20" t="s">
        <v>91</v>
      </c>
      <c r="C14" s="20" t="s">
        <v>380</v>
      </c>
      <c r="D14" s="19">
        <v>100</v>
      </c>
      <c r="E14" s="19" t="s">
        <v>355</v>
      </c>
      <c r="F14">
        <f t="shared" si="0"/>
        <v>1</v>
      </c>
      <c r="G14" s="59" t="s">
        <v>65</v>
      </c>
    </row>
    <row r="15" spans="1:7" ht="15.75" thickBot="1">
      <c r="A15" s="18" t="s">
        <v>381</v>
      </c>
      <c r="B15" s="20" t="s">
        <v>67</v>
      </c>
      <c r="C15" s="20" t="s">
        <v>382</v>
      </c>
      <c r="D15" s="19">
        <v>100</v>
      </c>
      <c r="E15" s="19" t="s">
        <v>355</v>
      </c>
      <c r="F15">
        <f t="shared" si="0"/>
        <v>1</v>
      </c>
      <c r="G15" s="60" t="s">
        <v>67</v>
      </c>
    </row>
    <row r="16" spans="1:7" ht="15.75" thickBot="1">
      <c r="A16" s="18" t="s">
        <v>383</v>
      </c>
      <c r="B16" s="20" t="s">
        <v>98</v>
      </c>
      <c r="C16" s="20" t="s">
        <v>384</v>
      </c>
      <c r="D16" s="19">
        <v>100</v>
      </c>
      <c r="E16" s="19" t="s">
        <v>355</v>
      </c>
      <c r="F16">
        <f t="shared" si="0"/>
        <v>1</v>
      </c>
      <c r="G16" s="59" t="s">
        <v>71</v>
      </c>
    </row>
    <row r="17" spans="1:7" ht="15.75" thickBot="1">
      <c r="A17" s="18" t="s">
        <v>385</v>
      </c>
      <c r="B17" s="20" t="s">
        <v>101</v>
      </c>
      <c r="C17" s="20" t="s">
        <v>386</v>
      </c>
      <c r="D17" s="19" t="s">
        <v>360</v>
      </c>
      <c r="E17" s="19"/>
      <c r="F17">
        <f t="shared" si="0"/>
        <v>1</v>
      </c>
      <c r="G17" s="58" t="s">
        <v>73</v>
      </c>
    </row>
    <row r="18" spans="1:7" ht="15.75" thickBot="1">
      <c r="A18" s="18" t="s">
        <v>387</v>
      </c>
      <c r="B18" s="20" t="s">
        <v>104</v>
      </c>
      <c r="C18" s="20" t="s">
        <v>388</v>
      </c>
      <c r="D18" s="19">
        <v>100</v>
      </c>
      <c r="E18" s="19" t="s">
        <v>355</v>
      </c>
      <c r="F18">
        <f t="shared" si="0"/>
        <v>1</v>
      </c>
      <c r="G18" s="59" t="s">
        <v>76</v>
      </c>
    </row>
    <row r="19" spans="1:7" ht="15.75" thickBot="1">
      <c r="A19" s="18" t="s">
        <v>389</v>
      </c>
      <c r="B19" s="20" t="s">
        <v>107</v>
      </c>
      <c r="C19" s="20" t="s">
        <v>390</v>
      </c>
      <c r="D19" s="19">
        <v>80</v>
      </c>
      <c r="E19" s="19" t="s">
        <v>355</v>
      </c>
      <c r="F19">
        <f t="shared" si="0"/>
        <v>1</v>
      </c>
      <c r="G19" s="59" t="s">
        <v>80</v>
      </c>
    </row>
    <row r="20" spans="1:7" ht="15.75" thickBot="1">
      <c r="A20" s="18" t="s">
        <v>391</v>
      </c>
      <c r="B20" s="20" t="s">
        <v>71</v>
      </c>
      <c r="C20" s="20" t="s">
        <v>392</v>
      </c>
      <c r="D20" s="19" t="s">
        <v>360</v>
      </c>
      <c r="E20" s="19"/>
      <c r="F20">
        <f t="shared" si="0"/>
        <v>1</v>
      </c>
      <c r="G20" s="59" t="s">
        <v>330</v>
      </c>
    </row>
    <row r="21" spans="1:7" ht="15.75" thickBot="1">
      <c r="A21" s="18" t="s">
        <v>393</v>
      </c>
      <c r="B21" s="20" t="s">
        <v>73</v>
      </c>
      <c r="C21" s="20" t="s">
        <v>394</v>
      </c>
      <c r="D21" s="19" t="s">
        <v>360</v>
      </c>
      <c r="E21" s="19"/>
      <c r="F21">
        <f t="shared" si="0"/>
        <v>1</v>
      </c>
      <c r="G21" s="20" t="s">
        <v>395</v>
      </c>
    </row>
    <row r="22" spans="1:7" ht="15.75" thickBot="1">
      <c r="A22" s="18" t="s">
        <v>396</v>
      </c>
      <c r="B22" s="20" t="s">
        <v>76</v>
      </c>
      <c r="C22" s="20" t="s">
        <v>397</v>
      </c>
      <c r="D22" s="19">
        <v>50</v>
      </c>
      <c r="E22" s="19" t="s">
        <v>355</v>
      </c>
      <c r="F22">
        <f t="shared" si="0"/>
        <v>1</v>
      </c>
      <c r="G22" s="58" t="s">
        <v>88</v>
      </c>
    </row>
    <row r="23" spans="1:7" ht="15.75" thickBot="1">
      <c r="A23" s="18" t="s">
        <v>398</v>
      </c>
      <c r="B23" s="20" t="s">
        <v>111</v>
      </c>
      <c r="C23" s="20" t="s">
        <v>399</v>
      </c>
      <c r="D23" s="19">
        <v>100</v>
      </c>
      <c r="E23" s="19" t="s">
        <v>355</v>
      </c>
      <c r="F23">
        <f t="shared" si="0"/>
        <v>1</v>
      </c>
      <c r="G23" s="58" t="s">
        <v>91</v>
      </c>
    </row>
    <row r="24" spans="1:7" ht="15.75" thickBot="1">
      <c r="A24" s="18" t="s">
        <v>400</v>
      </c>
      <c r="B24" s="20" t="s">
        <v>401</v>
      </c>
      <c r="C24" s="20" t="s">
        <v>402</v>
      </c>
      <c r="D24" s="19">
        <v>41.5</v>
      </c>
      <c r="E24" s="19" t="s">
        <v>355</v>
      </c>
      <c r="F24">
        <f t="shared" si="0"/>
        <v>1</v>
      </c>
      <c r="G24" s="59" t="s">
        <v>95</v>
      </c>
    </row>
    <row r="25" spans="1:7" ht="15.75" thickBot="1">
      <c r="A25" s="18" t="s">
        <v>403</v>
      </c>
      <c r="B25" s="20" t="s">
        <v>113</v>
      </c>
      <c r="C25" s="20" t="s">
        <v>404</v>
      </c>
      <c r="D25" s="19" t="s">
        <v>360</v>
      </c>
      <c r="E25" s="19"/>
      <c r="F25">
        <f t="shared" si="0"/>
        <v>1</v>
      </c>
      <c r="G25" s="58" t="s">
        <v>98</v>
      </c>
    </row>
    <row r="26" spans="1:7" ht="15.75" thickBot="1">
      <c r="A26" s="18" t="s">
        <v>405</v>
      </c>
      <c r="B26" s="20" t="s">
        <v>170</v>
      </c>
      <c r="C26" s="20" t="s">
        <v>406</v>
      </c>
      <c r="D26" s="19" t="s">
        <v>360</v>
      </c>
      <c r="E26" s="19"/>
      <c r="F26">
        <f t="shared" si="0"/>
        <v>1</v>
      </c>
      <c r="G26" s="58" t="s">
        <v>101</v>
      </c>
    </row>
    <row r="27" spans="1:7" ht="15.75" thickBot="1">
      <c r="A27" s="18" t="s">
        <v>407</v>
      </c>
      <c r="B27" s="20" t="s">
        <v>230</v>
      </c>
      <c r="C27" s="20" t="s">
        <v>408</v>
      </c>
      <c r="D27" s="19">
        <v>27.3</v>
      </c>
      <c r="E27" s="19" t="s">
        <v>355</v>
      </c>
      <c r="F27">
        <f t="shared" si="0"/>
        <v>1</v>
      </c>
      <c r="G27" s="58" t="s">
        <v>104</v>
      </c>
    </row>
    <row r="28" spans="1:7" ht="15.75" thickBot="1">
      <c r="A28" s="18" t="s">
        <v>409</v>
      </c>
      <c r="B28" s="20" t="s">
        <v>172</v>
      </c>
      <c r="C28" s="20" t="s">
        <v>410</v>
      </c>
      <c r="D28" s="19">
        <v>50</v>
      </c>
      <c r="E28" s="19" t="s">
        <v>355</v>
      </c>
      <c r="F28">
        <f t="shared" si="0"/>
        <v>1</v>
      </c>
      <c r="G28" s="59" t="s">
        <v>107</v>
      </c>
    </row>
    <row r="29" spans="1:7" ht="15.75" thickBot="1">
      <c r="A29" s="18" t="s">
        <v>411</v>
      </c>
      <c r="B29" s="20" t="s">
        <v>175</v>
      </c>
      <c r="C29" s="20" t="s">
        <v>412</v>
      </c>
      <c r="D29" s="19">
        <v>66.7</v>
      </c>
      <c r="E29" s="19" t="s">
        <v>355</v>
      </c>
      <c r="F29">
        <f t="shared" si="0"/>
        <v>1</v>
      </c>
      <c r="G29" s="59" t="s">
        <v>111</v>
      </c>
    </row>
    <row r="30" spans="1:7" ht="15.75" thickBot="1">
      <c r="A30" s="18" t="s">
        <v>413</v>
      </c>
      <c r="B30" s="20" t="s">
        <v>414</v>
      </c>
      <c r="C30" s="20" t="s">
        <v>415</v>
      </c>
      <c r="D30" s="19">
        <v>0</v>
      </c>
      <c r="E30" s="19" t="s">
        <v>355</v>
      </c>
      <c r="F30">
        <f t="shared" si="0"/>
        <v>1</v>
      </c>
      <c r="G30" s="58" t="s">
        <v>113</v>
      </c>
    </row>
    <row r="31" spans="1:7" ht="15.75" thickBot="1">
      <c r="A31" s="18" t="s">
        <v>416</v>
      </c>
      <c r="B31" s="20" t="s">
        <v>178</v>
      </c>
      <c r="C31" s="20" t="s">
        <v>417</v>
      </c>
      <c r="D31" s="19">
        <v>42.1</v>
      </c>
      <c r="E31" s="19" t="s">
        <v>355</v>
      </c>
      <c r="F31">
        <f t="shared" si="0"/>
        <v>1</v>
      </c>
      <c r="G31" s="58" t="s">
        <v>115</v>
      </c>
    </row>
    <row r="32" spans="1:7">
      <c r="A32" s="34" t="s">
        <v>418</v>
      </c>
      <c r="B32" s="35" t="s">
        <v>119</v>
      </c>
      <c r="C32" s="21" t="s">
        <v>419</v>
      </c>
      <c r="D32" s="34">
        <v>72.7</v>
      </c>
      <c r="E32" s="34" t="s">
        <v>355</v>
      </c>
      <c r="F32">
        <f t="shared" si="0"/>
        <v>1</v>
      </c>
      <c r="G32" s="58" t="s">
        <v>119</v>
      </c>
    </row>
    <row r="33" spans="1:7" ht="15.75" thickBot="1">
      <c r="A33" s="18" t="s">
        <v>420</v>
      </c>
      <c r="B33" s="20" t="s">
        <v>182</v>
      </c>
      <c r="C33" s="20" t="s">
        <v>421</v>
      </c>
      <c r="D33" s="19">
        <v>100</v>
      </c>
      <c r="E33" s="19" t="s">
        <v>355</v>
      </c>
      <c r="F33">
        <f t="shared" si="0"/>
        <v>1</v>
      </c>
      <c r="G33" s="59" t="s">
        <v>123</v>
      </c>
    </row>
    <row r="34" spans="1:7" ht="15.75" thickBot="1">
      <c r="A34" s="18" t="s">
        <v>422</v>
      </c>
      <c r="B34" s="20" t="s">
        <v>184</v>
      </c>
      <c r="C34" s="20" t="s">
        <v>423</v>
      </c>
      <c r="D34" s="19" t="s">
        <v>360</v>
      </c>
      <c r="E34" s="19"/>
      <c r="F34">
        <f t="shared" si="0"/>
        <v>1</v>
      </c>
      <c r="G34" s="58" t="s">
        <v>332</v>
      </c>
    </row>
    <row r="35" spans="1:7" ht="15.75" thickBot="1">
      <c r="A35" s="18" t="s">
        <v>424</v>
      </c>
      <c r="B35" s="20" t="s">
        <v>123</v>
      </c>
      <c r="C35" s="20" t="s">
        <v>425</v>
      </c>
      <c r="D35" s="19" t="s">
        <v>360</v>
      </c>
      <c r="E35" s="19"/>
      <c r="F35">
        <f t="shared" si="0"/>
        <v>1</v>
      </c>
      <c r="G35" s="59" t="s">
        <v>131</v>
      </c>
    </row>
    <row r="36" spans="1:7" ht="15.75" thickBot="1">
      <c r="A36" s="18" t="s">
        <v>426</v>
      </c>
      <c r="B36" s="20" t="s">
        <v>332</v>
      </c>
      <c r="C36" s="20" t="s">
        <v>427</v>
      </c>
      <c r="D36" s="19">
        <v>0</v>
      </c>
      <c r="E36" s="19" t="s">
        <v>355</v>
      </c>
      <c r="F36">
        <f t="shared" si="0"/>
        <v>1</v>
      </c>
      <c r="G36" s="20" t="s">
        <v>428</v>
      </c>
    </row>
    <row r="37" spans="1:7" ht="15.75" thickBot="1">
      <c r="A37" s="18" t="s">
        <v>429</v>
      </c>
      <c r="B37" s="20" t="s">
        <v>131</v>
      </c>
      <c r="C37" s="20" t="s">
        <v>430</v>
      </c>
      <c r="D37" s="19">
        <v>22.6</v>
      </c>
      <c r="E37" s="19" t="s">
        <v>355</v>
      </c>
      <c r="F37">
        <f t="shared" si="0"/>
        <v>1</v>
      </c>
      <c r="G37" s="59" t="s">
        <v>140</v>
      </c>
    </row>
    <row r="38" spans="1:7" ht="15.75" thickBot="1">
      <c r="A38" s="18" t="s">
        <v>431</v>
      </c>
      <c r="B38" s="20" t="s">
        <v>243</v>
      </c>
      <c r="C38" s="20" t="s">
        <v>432</v>
      </c>
      <c r="D38" s="19">
        <v>80</v>
      </c>
      <c r="E38" s="19" t="s">
        <v>355</v>
      </c>
      <c r="F38">
        <f t="shared" si="0"/>
        <v>1</v>
      </c>
      <c r="G38" s="58" t="s">
        <v>143</v>
      </c>
    </row>
    <row r="39" spans="1:7" ht="15.75" thickBot="1">
      <c r="A39" s="18" t="s">
        <v>433</v>
      </c>
      <c r="B39" s="20" t="s">
        <v>194</v>
      </c>
      <c r="C39" s="20" t="s">
        <v>434</v>
      </c>
      <c r="D39" s="19">
        <v>100</v>
      </c>
      <c r="E39" s="19" t="s">
        <v>355</v>
      </c>
      <c r="F39">
        <f t="shared" si="0"/>
        <v>1</v>
      </c>
      <c r="G39" s="59" t="s">
        <v>147</v>
      </c>
    </row>
    <row r="40" spans="1:7" ht="15.75" thickBot="1">
      <c r="A40" s="18" t="s">
        <v>435</v>
      </c>
      <c r="B40" s="20" t="s">
        <v>395</v>
      </c>
      <c r="C40" s="20" t="s">
        <v>436</v>
      </c>
      <c r="D40" s="19">
        <v>100</v>
      </c>
      <c r="E40" s="19" t="s">
        <v>355</v>
      </c>
      <c r="F40">
        <f t="shared" si="0"/>
        <v>1</v>
      </c>
      <c r="G40" s="59" t="s">
        <v>152</v>
      </c>
    </row>
    <row r="41" spans="1:7" ht="15.75" thickBot="1">
      <c r="A41" s="18" t="s">
        <v>437</v>
      </c>
      <c r="B41" s="20" t="s">
        <v>197</v>
      </c>
      <c r="C41" s="20" t="s">
        <v>438</v>
      </c>
      <c r="D41" s="19">
        <v>0</v>
      </c>
      <c r="E41" s="19" t="s">
        <v>355</v>
      </c>
      <c r="F41">
        <f t="shared" si="0"/>
        <v>1</v>
      </c>
      <c r="G41" s="58" t="s">
        <v>156</v>
      </c>
    </row>
    <row r="42" spans="1:7">
      <c r="A42" s="34" t="s">
        <v>439</v>
      </c>
      <c r="B42" s="35" t="s">
        <v>200</v>
      </c>
      <c r="C42" s="35" t="s">
        <v>440</v>
      </c>
      <c r="D42" s="34" t="s">
        <v>360</v>
      </c>
      <c r="E42" s="34"/>
      <c r="F42">
        <f t="shared" si="0"/>
        <v>1</v>
      </c>
      <c r="G42" s="58" t="s">
        <v>161</v>
      </c>
    </row>
    <row r="43" spans="1:7" ht="15.75" thickBot="1">
      <c r="A43" s="18" t="s">
        <v>441</v>
      </c>
      <c r="B43" s="20" t="s">
        <v>249</v>
      </c>
      <c r="C43" s="20" t="s">
        <v>442</v>
      </c>
      <c r="D43" s="19">
        <v>100</v>
      </c>
      <c r="E43" s="19" t="s">
        <v>355</v>
      </c>
      <c r="F43">
        <f t="shared" si="0"/>
        <v>1</v>
      </c>
      <c r="G43" s="58" t="s">
        <v>165</v>
      </c>
    </row>
    <row r="44" spans="1:7" ht="15.75" thickBot="1">
      <c r="A44" s="18" t="s">
        <v>443</v>
      </c>
      <c r="B44" s="20" t="s">
        <v>257</v>
      </c>
      <c r="C44" s="20" t="s">
        <v>444</v>
      </c>
      <c r="D44" s="19">
        <v>50</v>
      </c>
      <c r="E44" s="19" t="s">
        <v>355</v>
      </c>
      <c r="F44">
        <f t="shared" si="0"/>
        <v>1</v>
      </c>
      <c r="G44" s="59" t="s">
        <v>334</v>
      </c>
    </row>
    <row r="45" spans="1:7" ht="15.75" thickBot="1">
      <c r="A45" s="18" t="s">
        <v>445</v>
      </c>
      <c r="B45" s="20" t="s">
        <v>80</v>
      </c>
      <c r="C45" s="20" t="s">
        <v>446</v>
      </c>
      <c r="D45" s="19" t="s">
        <v>360</v>
      </c>
      <c r="E45" s="19"/>
      <c r="F45">
        <f t="shared" si="0"/>
        <v>1</v>
      </c>
      <c r="G45" s="59" t="s">
        <v>170</v>
      </c>
    </row>
    <row r="46" spans="1:7" ht="15.75" thickBot="1">
      <c r="A46" s="18" t="s">
        <v>447</v>
      </c>
      <c r="B46" s="20" t="s">
        <v>428</v>
      </c>
      <c r="C46" s="20" t="s">
        <v>448</v>
      </c>
      <c r="D46" s="19">
        <v>50</v>
      </c>
      <c r="E46" s="19" t="s">
        <v>355</v>
      </c>
      <c r="F46">
        <f t="shared" si="0"/>
        <v>1</v>
      </c>
      <c r="G46" s="59" t="s">
        <v>172</v>
      </c>
    </row>
    <row r="47" spans="1:7" ht="15.75" thickBot="1">
      <c r="A47" s="18" t="s">
        <v>449</v>
      </c>
      <c r="B47" s="20" t="s">
        <v>262</v>
      </c>
      <c r="C47" s="20" t="s">
        <v>450</v>
      </c>
      <c r="D47" s="19">
        <v>100</v>
      </c>
      <c r="E47" s="19" t="s">
        <v>355</v>
      </c>
      <c r="F47">
        <f t="shared" si="0"/>
        <v>1</v>
      </c>
      <c r="G47" s="59" t="s">
        <v>175</v>
      </c>
    </row>
    <row r="48" spans="1:7" ht="15.75" thickBot="1">
      <c r="A48" s="18" t="s">
        <v>451</v>
      </c>
      <c r="B48" s="20" t="s">
        <v>265</v>
      </c>
      <c r="C48" s="20" t="s">
        <v>452</v>
      </c>
      <c r="D48" s="19">
        <v>100</v>
      </c>
      <c r="E48" s="19" t="s">
        <v>355</v>
      </c>
      <c r="F48">
        <f t="shared" si="0"/>
        <v>1</v>
      </c>
      <c r="G48" s="58" t="s">
        <v>178</v>
      </c>
    </row>
    <row r="49" spans="1:7" ht="15.75" thickBot="1">
      <c r="A49" s="18" t="s">
        <v>453</v>
      </c>
      <c r="B49" s="20" t="s">
        <v>140</v>
      </c>
      <c r="C49" s="20" t="s">
        <v>454</v>
      </c>
      <c r="D49" s="19">
        <v>50</v>
      </c>
      <c r="E49" s="19" t="s">
        <v>355</v>
      </c>
      <c r="F49">
        <f t="shared" si="0"/>
        <v>1</v>
      </c>
      <c r="G49" s="59" t="s">
        <v>182</v>
      </c>
    </row>
    <row r="50" spans="1:7" ht="15.75" thickBot="1">
      <c r="A50" s="18" t="s">
        <v>455</v>
      </c>
      <c r="B50" s="20" t="s">
        <v>143</v>
      </c>
      <c r="C50" s="20" t="s">
        <v>456</v>
      </c>
      <c r="D50" s="19">
        <v>100</v>
      </c>
      <c r="E50" s="19" t="s">
        <v>355</v>
      </c>
      <c r="F50">
        <f t="shared" si="0"/>
        <v>1</v>
      </c>
      <c r="G50" s="58" t="s">
        <v>184</v>
      </c>
    </row>
    <row r="51" spans="1:7" ht="15.75" thickBot="1">
      <c r="A51" s="18" t="s">
        <v>457</v>
      </c>
      <c r="B51" s="20" t="s">
        <v>268</v>
      </c>
      <c r="C51" s="20" t="s">
        <v>458</v>
      </c>
      <c r="D51" s="19">
        <v>44.4</v>
      </c>
      <c r="E51" s="19" t="s">
        <v>355</v>
      </c>
      <c r="F51">
        <f t="shared" si="0"/>
        <v>1</v>
      </c>
      <c r="G51" s="58" t="s">
        <v>186</v>
      </c>
    </row>
    <row r="52" spans="1:7" ht="15.75" thickBot="1">
      <c r="A52" s="18" t="s">
        <v>459</v>
      </c>
      <c r="B52" s="20" t="s">
        <v>271</v>
      </c>
      <c r="C52" s="20" t="s">
        <v>460</v>
      </c>
      <c r="D52" s="19">
        <v>100</v>
      </c>
      <c r="E52" s="19" t="s">
        <v>355</v>
      </c>
      <c r="F52">
        <f t="shared" si="0"/>
        <v>1</v>
      </c>
      <c r="G52" s="59" t="s">
        <v>188</v>
      </c>
    </row>
    <row r="53" spans="1:7" ht="15.75" thickBot="1">
      <c r="A53" s="18" t="s">
        <v>461</v>
      </c>
      <c r="B53" s="20" t="s">
        <v>147</v>
      </c>
      <c r="C53" s="20" t="s">
        <v>462</v>
      </c>
      <c r="D53" s="19">
        <v>33.299999999999997</v>
      </c>
      <c r="E53" s="19" t="s">
        <v>355</v>
      </c>
      <c r="F53">
        <f t="shared" si="0"/>
        <v>1</v>
      </c>
      <c r="G53" s="20" t="s">
        <v>463</v>
      </c>
    </row>
    <row r="54" spans="1:7" ht="15.75" thickBot="1">
      <c r="A54" s="18" t="s">
        <v>464</v>
      </c>
      <c r="B54" s="20" t="s">
        <v>274</v>
      </c>
      <c r="C54" s="20" t="s">
        <v>465</v>
      </c>
      <c r="D54" s="19">
        <v>32.700000000000003</v>
      </c>
      <c r="E54" s="19" t="s">
        <v>355</v>
      </c>
      <c r="F54">
        <f t="shared" si="0"/>
        <v>1</v>
      </c>
      <c r="G54" s="58" t="s">
        <v>194</v>
      </c>
    </row>
    <row r="55" spans="1:7" ht="15.75" thickBot="1">
      <c r="A55" s="18" t="s">
        <v>466</v>
      </c>
      <c r="B55" s="20" t="s">
        <v>152</v>
      </c>
      <c r="C55" s="20" t="s">
        <v>467</v>
      </c>
      <c r="D55" s="19">
        <v>100</v>
      </c>
      <c r="E55" s="19" t="s">
        <v>355</v>
      </c>
      <c r="F55">
        <f t="shared" si="0"/>
        <v>1</v>
      </c>
      <c r="G55" s="59" t="s">
        <v>197</v>
      </c>
    </row>
    <row r="56" spans="1:7" ht="15.75" thickBot="1">
      <c r="A56" s="18" t="s">
        <v>468</v>
      </c>
      <c r="B56" s="20" t="s">
        <v>115</v>
      </c>
      <c r="C56" s="20" t="s">
        <v>469</v>
      </c>
      <c r="D56" s="19" t="s">
        <v>360</v>
      </c>
      <c r="E56" s="19"/>
      <c r="F56">
        <f t="shared" si="0"/>
        <v>1</v>
      </c>
      <c r="G56" s="59" t="s">
        <v>200</v>
      </c>
    </row>
    <row r="57" spans="1:7" ht="15.75" thickBot="1">
      <c r="A57" s="18" t="s">
        <v>470</v>
      </c>
      <c r="B57" s="20" t="s">
        <v>278</v>
      </c>
      <c r="C57" s="20" t="s">
        <v>471</v>
      </c>
      <c r="D57" s="19">
        <v>92.9</v>
      </c>
      <c r="E57" s="19" t="s">
        <v>355</v>
      </c>
      <c r="F57">
        <f t="shared" si="0"/>
        <v>1</v>
      </c>
      <c r="G57" s="59" t="s">
        <v>335</v>
      </c>
    </row>
    <row r="58" spans="1:7" ht="15.75" thickBot="1">
      <c r="A58" s="18" t="s">
        <v>472</v>
      </c>
      <c r="B58" s="20" t="s">
        <v>283</v>
      </c>
      <c r="C58" s="20" t="s">
        <v>473</v>
      </c>
      <c r="D58" s="19">
        <v>45</v>
      </c>
      <c r="E58" s="19" t="s">
        <v>355</v>
      </c>
      <c r="F58">
        <f t="shared" si="0"/>
        <v>1</v>
      </c>
      <c r="G58" s="59" t="s">
        <v>205</v>
      </c>
    </row>
    <row r="59" spans="1:7" ht="15.75" thickBot="1">
      <c r="A59" s="18" t="s">
        <v>474</v>
      </c>
      <c r="B59" s="20" t="s">
        <v>294</v>
      </c>
      <c r="C59" s="20" t="s">
        <v>475</v>
      </c>
      <c r="D59" s="19">
        <v>33.299999999999997</v>
      </c>
      <c r="E59" s="19" t="s">
        <v>355</v>
      </c>
      <c r="F59">
        <f t="shared" si="0"/>
        <v>1</v>
      </c>
      <c r="G59" s="59" t="s">
        <v>209</v>
      </c>
    </row>
    <row r="60" spans="1:7" ht="15.75" thickBot="1">
      <c r="A60" s="18" t="s">
        <v>476</v>
      </c>
      <c r="B60" s="20" t="s">
        <v>156</v>
      </c>
      <c r="C60" s="20" t="s">
        <v>477</v>
      </c>
      <c r="D60" s="19">
        <v>33.299999999999997</v>
      </c>
      <c r="E60" s="19" t="s">
        <v>355</v>
      </c>
      <c r="F60">
        <f t="shared" si="0"/>
        <v>1</v>
      </c>
      <c r="G60" s="20" t="s">
        <v>401</v>
      </c>
    </row>
    <row r="61" spans="1:7" ht="15.75" thickBot="1">
      <c r="A61" s="18" t="s">
        <v>478</v>
      </c>
      <c r="B61" s="20" t="s">
        <v>161</v>
      </c>
      <c r="C61" s="20" t="s">
        <v>479</v>
      </c>
      <c r="D61" s="19">
        <v>66.7</v>
      </c>
      <c r="E61" s="19" t="s">
        <v>355</v>
      </c>
      <c r="F61">
        <f t="shared" si="0"/>
        <v>1</v>
      </c>
      <c r="G61" s="58" t="s">
        <v>337</v>
      </c>
    </row>
    <row r="62" spans="1:7" ht="15.75" thickBot="1">
      <c r="A62" s="18" t="s">
        <v>480</v>
      </c>
      <c r="B62" s="20" t="s">
        <v>165</v>
      </c>
      <c r="C62" s="20" t="s">
        <v>481</v>
      </c>
      <c r="D62" s="19" t="s">
        <v>360</v>
      </c>
      <c r="E62" s="19"/>
      <c r="F62">
        <f t="shared" si="0"/>
        <v>1</v>
      </c>
      <c r="G62" s="59" t="s">
        <v>338</v>
      </c>
    </row>
    <row r="63" spans="1:7" ht="15.75" thickBot="1">
      <c r="A63" s="18" t="s">
        <v>482</v>
      </c>
      <c r="B63" s="20" t="s">
        <v>298</v>
      </c>
      <c r="C63" s="20" t="s">
        <v>483</v>
      </c>
      <c r="D63" s="19" t="s">
        <v>360</v>
      </c>
      <c r="E63" s="19"/>
      <c r="F63">
        <f t="shared" si="0"/>
        <v>1</v>
      </c>
      <c r="G63" s="59" t="s">
        <v>224</v>
      </c>
    </row>
    <row r="64" spans="1:7" ht="15.75" thickBot="1">
      <c r="A64" s="18" t="s">
        <v>484</v>
      </c>
      <c r="B64" s="20" t="s">
        <v>307</v>
      </c>
      <c r="C64" s="20" t="s">
        <v>485</v>
      </c>
      <c r="D64" s="19">
        <v>58.3</v>
      </c>
      <c r="E64" s="19" t="s">
        <v>355</v>
      </c>
      <c r="F64">
        <f t="shared" si="0"/>
        <v>1</v>
      </c>
      <c r="G64" s="59" t="s">
        <v>339</v>
      </c>
    </row>
    <row r="65" spans="1:7" ht="15.75" thickBot="1">
      <c r="A65" s="18" t="s">
        <v>486</v>
      </c>
      <c r="B65" s="20" t="s">
        <v>310</v>
      </c>
      <c r="C65" s="20" t="s">
        <v>487</v>
      </c>
      <c r="D65" s="19">
        <v>41.5</v>
      </c>
      <c r="E65" s="19" t="s">
        <v>355</v>
      </c>
      <c r="F65">
        <f t="shared" si="0"/>
        <v>1</v>
      </c>
      <c r="G65" s="58" t="s">
        <v>230</v>
      </c>
    </row>
    <row r="66" spans="1:7" ht="15.75" thickBot="1">
      <c r="A66" s="18" t="s">
        <v>488</v>
      </c>
      <c r="B66" s="20" t="s">
        <v>314</v>
      </c>
      <c r="C66" s="20" t="s">
        <v>489</v>
      </c>
      <c r="D66" s="19">
        <v>40</v>
      </c>
      <c r="E66" s="19" t="s">
        <v>355</v>
      </c>
      <c r="F66">
        <f t="shared" si="0"/>
        <v>1</v>
      </c>
      <c r="G66" s="20" t="s">
        <v>414</v>
      </c>
    </row>
    <row r="67" spans="1:7" ht="15.75" thickBot="1">
      <c r="A67" s="18" t="s">
        <v>490</v>
      </c>
      <c r="B67" s="20" t="s">
        <v>321</v>
      </c>
      <c r="C67" s="20" t="s">
        <v>491</v>
      </c>
      <c r="D67" s="19">
        <v>42.9</v>
      </c>
      <c r="E67" s="19" t="s">
        <v>355</v>
      </c>
      <c r="F67">
        <f t="shared" ref="F67:F95" si="1">IF(MATCH(G67,B:B,0),1,2)</f>
        <v>1</v>
      </c>
      <c r="G67" s="59" t="s">
        <v>238</v>
      </c>
    </row>
    <row r="68" spans="1:7" ht="15.75" thickBot="1">
      <c r="A68" s="18" t="s">
        <v>492</v>
      </c>
      <c r="B68" s="20" t="s">
        <v>339</v>
      </c>
      <c r="C68" s="20" t="s">
        <v>493</v>
      </c>
      <c r="D68" s="19" t="s">
        <v>360</v>
      </c>
      <c r="E68" s="19"/>
      <c r="F68">
        <f t="shared" si="1"/>
        <v>1</v>
      </c>
      <c r="G68" s="59" t="s">
        <v>243</v>
      </c>
    </row>
    <row r="69" spans="1:7" ht="15.75" thickBot="1">
      <c r="A69" s="34" t="s">
        <v>494</v>
      </c>
      <c r="B69" s="35" t="s">
        <v>324</v>
      </c>
      <c r="C69" s="35" t="s">
        <v>495</v>
      </c>
      <c r="D69" s="34">
        <v>68.8</v>
      </c>
      <c r="E69" s="34" t="s">
        <v>355</v>
      </c>
      <c r="F69">
        <f t="shared" si="1"/>
        <v>1</v>
      </c>
      <c r="G69" s="59" t="s">
        <v>341</v>
      </c>
    </row>
    <row r="70" spans="1:7">
      <c r="A70" s="34" t="s">
        <v>496</v>
      </c>
      <c r="B70" s="36" t="s">
        <v>52</v>
      </c>
      <c r="C70" s="35" t="s">
        <v>497</v>
      </c>
      <c r="D70" s="34">
        <v>75</v>
      </c>
      <c r="E70" s="34" t="s">
        <v>355</v>
      </c>
      <c r="F70">
        <f t="shared" si="1"/>
        <v>1</v>
      </c>
      <c r="G70" s="59" t="s">
        <v>249</v>
      </c>
    </row>
    <row r="71" spans="1:7" ht="15.75" thickBot="1">
      <c r="A71" s="18" t="s">
        <v>498</v>
      </c>
      <c r="B71" s="20" t="s">
        <v>49</v>
      </c>
      <c r="C71" s="20" t="s">
        <v>499</v>
      </c>
      <c r="D71" s="19">
        <v>20</v>
      </c>
      <c r="E71" s="19" t="s">
        <v>355</v>
      </c>
      <c r="F71">
        <f t="shared" si="1"/>
        <v>1</v>
      </c>
      <c r="G71" s="59" t="s">
        <v>251</v>
      </c>
    </row>
    <row r="72" spans="1:7" ht="15.75" thickBot="1">
      <c r="A72" s="18" t="s">
        <v>500</v>
      </c>
      <c r="B72" s="20" t="s">
        <v>55</v>
      </c>
      <c r="C72" s="20" t="s">
        <v>501</v>
      </c>
      <c r="D72" s="19">
        <v>75</v>
      </c>
      <c r="E72" s="19" t="s">
        <v>355</v>
      </c>
      <c r="F72">
        <f t="shared" si="1"/>
        <v>1</v>
      </c>
      <c r="G72" s="59" t="s">
        <v>254</v>
      </c>
    </row>
    <row r="73" spans="1:7" ht="15.75" thickBot="1">
      <c r="A73" s="18" t="s">
        <v>502</v>
      </c>
      <c r="B73" s="20" t="s">
        <v>188</v>
      </c>
      <c r="C73" s="20" t="s">
        <v>503</v>
      </c>
      <c r="D73" s="19">
        <v>100</v>
      </c>
      <c r="E73" s="19" t="s">
        <v>355</v>
      </c>
      <c r="F73">
        <f t="shared" si="1"/>
        <v>1</v>
      </c>
      <c r="G73" s="59" t="s">
        <v>257</v>
      </c>
    </row>
    <row r="74" spans="1:7" ht="15.75" thickBot="1">
      <c r="A74" s="18" t="s">
        <v>504</v>
      </c>
      <c r="B74" s="22" t="s">
        <v>238</v>
      </c>
      <c r="C74" s="20" t="s">
        <v>505</v>
      </c>
      <c r="D74" s="19">
        <v>37.9</v>
      </c>
      <c r="E74" s="19" t="s">
        <v>355</v>
      </c>
      <c r="F74">
        <f t="shared" si="1"/>
        <v>1</v>
      </c>
      <c r="G74" s="59" t="s">
        <v>260</v>
      </c>
    </row>
    <row r="75" spans="1:7" ht="15.75" thickBot="1">
      <c r="A75" s="18" t="s">
        <v>506</v>
      </c>
      <c r="B75" s="20" t="s">
        <v>205</v>
      </c>
      <c r="C75" s="20" t="s">
        <v>507</v>
      </c>
      <c r="D75" s="19">
        <v>100</v>
      </c>
      <c r="E75" s="19" t="s">
        <v>355</v>
      </c>
      <c r="F75">
        <f t="shared" si="1"/>
        <v>1</v>
      </c>
      <c r="G75" s="58" t="s">
        <v>262</v>
      </c>
    </row>
    <row r="76" spans="1:7" ht="15.75" thickBot="1">
      <c r="A76" s="18" t="s">
        <v>508</v>
      </c>
      <c r="B76" s="20" t="s">
        <v>209</v>
      </c>
      <c r="C76" s="20" t="s">
        <v>509</v>
      </c>
      <c r="D76" s="19">
        <v>61.5</v>
      </c>
      <c r="E76" s="19" t="s">
        <v>355</v>
      </c>
      <c r="F76">
        <f t="shared" si="1"/>
        <v>1</v>
      </c>
      <c r="G76" s="58" t="s">
        <v>265</v>
      </c>
    </row>
    <row r="77" spans="1:7" ht="15.75" thickBot="1">
      <c r="A77" s="18" t="s">
        <v>510</v>
      </c>
      <c r="B77" s="20" t="s">
        <v>217</v>
      </c>
      <c r="C77" s="20" t="s">
        <v>511</v>
      </c>
      <c r="D77" s="19">
        <v>100</v>
      </c>
      <c r="E77" s="19" t="s">
        <v>355</v>
      </c>
      <c r="F77">
        <f t="shared" si="1"/>
        <v>1</v>
      </c>
      <c r="G77" s="59" t="s">
        <v>268</v>
      </c>
    </row>
    <row r="78" spans="1:7" ht="15.75" thickBot="1">
      <c r="A78" s="18" t="s">
        <v>512</v>
      </c>
      <c r="B78" s="20" t="s">
        <v>338</v>
      </c>
      <c r="C78" s="20" t="s">
        <v>513</v>
      </c>
      <c r="D78" s="19" t="s">
        <v>360</v>
      </c>
      <c r="E78" s="19"/>
      <c r="F78">
        <f t="shared" si="1"/>
        <v>1</v>
      </c>
      <c r="G78" s="59" t="s">
        <v>271</v>
      </c>
    </row>
    <row r="79" spans="1:7" ht="15.75" thickBot="1">
      <c r="A79" s="18" t="s">
        <v>514</v>
      </c>
      <c r="B79" s="20" t="s">
        <v>224</v>
      </c>
      <c r="C79" s="20" t="s">
        <v>515</v>
      </c>
      <c r="D79" s="19">
        <v>100</v>
      </c>
      <c r="E79" s="19" t="s">
        <v>355</v>
      </c>
      <c r="F79">
        <f t="shared" si="1"/>
        <v>1</v>
      </c>
      <c r="G79" s="59" t="s">
        <v>274</v>
      </c>
    </row>
    <row r="80" spans="1:7" ht="15.75" thickBot="1">
      <c r="A80" s="18" t="s">
        <v>516</v>
      </c>
      <c r="B80" s="22" t="s">
        <v>251</v>
      </c>
      <c r="C80" s="20" t="s">
        <v>517</v>
      </c>
      <c r="D80" s="19">
        <v>42.9</v>
      </c>
      <c r="E80" s="19" t="s">
        <v>355</v>
      </c>
      <c r="F80">
        <f t="shared" si="1"/>
        <v>1</v>
      </c>
      <c r="G80" s="59" t="s">
        <v>278</v>
      </c>
    </row>
    <row r="81" spans="1:7" ht="15.75" thickBot="1">
      <c r="A81" s="18" t="s">
        <v>518</v>
      </c>
      <c r="B81" s="20" t="s">
        <v>341</v>
      </c>
      <c r="C81" s="20" t="s">
        <v>519</v>
      </c>
      <c r="D81" s="19" t="s">
        <v>360</v>
      </c>
      <c r="E81" s="19"/>
      <c r="F81">
        <f t="shared" si="1"/>
        <v>1</v>
      </c>
      <c r="G81" s="59" t="s">
        <v>283</v>
      </c>
    </row>
    <row r="82" spans="1:7" ht="15.75" thickBot="1">
      <c r="A82" s="18" t="s">
        <v>520</v>
      </c>
      <c r="B82" s="20" t="s">
        <v>330</v>
      </c>
      <c r="C82" s="20" t="s">
        <v>521</v>
      </c>
      <c r="D82" s="19" t="s">
        <v>360</v>
      </c>
      <c r="E82" s="19"/>
      <c r="F82">
        <f t="shared" si="1"/>
        <v>1</v>
      </c>
      <c r="G82" s="59" t="s">
        <v>342</v>
      </c>
    </row>
    <row r="83" spans="1:7" ht="15.75" thickBot="1">
      <c r="A83" s="18" t="s">
        <v>522</v>
      </c>
      <c r="B83" s="20" t="s">
        <v>334</v>
      </c>
      <c r="C83" s="20" t="s">
        <v>523</v>
      </c>
      <c r="D83" s="19" t="s">
        <v>360</v>
      </c>
      <c r="E83" s="19"/>
      <c r="F83">
        <f t="shared" si="1"/>
        <v>1</v>
      </c>
      <c r="G83" s="59" t="s">
        <v>289</v>
      </c>
    </row>
    <row r="84" spans="1:7" ht="15.75" thickBot="1">
      <c r="A84" s="18" t="s">
        <v>524</v>
      </c>
      <c r="B84" s="20" t="s">
        <v>186</v>
      </c>
      <c r="C84" s="20" t="s">
        <v>525</v>
      </c>
      <c r="D84" s="19" t="s">
        <v>360</v>
      </c>
      <c r="E84" s="19"/>
      <c r="F84">
        <f t="shared" si="1"/>
        <v>1</v>
      </c>
      <c r="G84" s="20" t="s">
        <v>526</v>
      </c>
    </row>
    <row r="85" spans="1:7" ht="15.75" thickBot="1">
      <c r="A85" s="18" t="s">
        <v>527</v>
      </c>
      <c r="B85" s="20" t="s">
        <v>335</v>
      </c>
      <c r="C85" s="20" t="s">
        <v>528</v>
      </c>
      <c r="D85" s="19" t="s">
        <v>360</v>
      </c>
      <c r="E85" s="19"/>
      <c r="F85">
        <f t="shared" si="1"/>
        <v>1</v>
      </c>
      <c r="G85" s="58" t="s">
        <v>294</v>
      </c>
    </row>
    <row r="86" spans="1:7" ht="15.75" thickBot="1">
      <c r="A86" s="18" t="s">
        <v>529</v>
      </c>
      <c r="B86" s="20" t="s">
        <v>254</v>
      </c>
      <c r="C86" s="20" t="s">
        <v>530</v>
      </c>
      <c r="D86" s="19">
        <v>0</v>
      </c>
      <c r="E86" s="19" t="s">
        <v>355</v>
      </c>
      <c r="F86">
        <f t="shared" si="1"/>
        <v>1</v>
      </c>
      <c r="G86" s="59" t="s">
        <v>298</v>
      </c>
    </row>
    <row r="87" spans="1:7" ht="15.75" thickBot="1">
      <c r="A87" s="18" t="s">
        <v>531</v>
      </c>
      <c r="B87" s="22" t="s">
        <v>289</v>
      </c>
      <c r="C87" s="20" t="s">
        <v>532</v>
      </c>
      <c r="D87" s="19">
        <v>48.6</v>
      </c>
      <c r="E87" s="19" t="s">
        <v>355</v>
      </c>
      <c r="F87">
        <f t="shared" si="1"/>
        <v>1</v>
      </c>
      <c r="G87" s="59" t="s">
        <v>300</v>
      </c>
    </row>
    <row r="88" spans="1:7" ht="15.75" thickBot="1">
      <c r="A88" s="18" t="s">
        <v>533</v>
      </c>
      <c r="B88" s="20" t="s">
        <v>260</v>
      </c>
      <c r="C88" s="20" t="s">
        <v>534</v>
      </c>
      <c r="D88" s="19" t="s">
        <v>360</v>
      </c>
      <c r="E88" s="19"/>
      <c r="F88">
        <f t="shared" si="1"/>
        <v>1</v>
      </c>
      <c r="G88" s="20" t="s">
        <v>535</v>
      </c>
    </row>
    <row r="89" spans="1:7" ht="15.75" thickBot="1">
      <c r="A89" s="18" t="s">
        <v>536</v>
      </c>
      <c r="B89" s="20" t="s">
        <v>526</v>
      </c>
      <c r="C89" s="20" t="s">
        <v>537</v>
      </c>
      <c r="D89" s="19">
        <v>50</v>
      </c>
      <c r="E89" s="19" t="s">
        <v>355</v>
      </c>
      <c r="F89">
        <f t="shared" si="1"/>
        <v>1</v>
      </c>
      <c r="G89" s="58" t="s">
        <v>307</v>
      </c>
    </row>
    <row r="90" spans="1:7" ht="15.75" thickBot="1">
      <c r="A90" s="18" t="s">
        <v>538</v>
      </c>
      <c r="B90" s="20" t="s">
        <v>342</v>
      </c>
      <c r="C90" s="20" t="s">
        <v>539</v>
      </c>
      <c r="D90" s="19" t="s">
        <v>360</v>
      </c>
      <c r="E90" s="19"/>
      <c r="F90">
        <f t="shared" si="1"/>
        <v>1</v>
      </c>
      <c r="G90" s="59" t="s">
        <v>310</v>
      </c>
    </row>
    <row r="91" spans="1:7" ht="15.75" thickBot="1">
      <c r="A91" s="18" t="s">
        <v>540</v>
      </c>
      <c r="B91" s="20" t="s">
        <v>343</v>
      </c>
      <c r="C91" s="20" t="s">
        <v>541</v>
      </c>
      <c r="D91" s="19" t="s">
        <v>360</v>
      </c>
      <c r="E91" s="19"/>
      <c r="F91">
        <f t="shared" si="1"/>
        <v>1</v>
      </c>
      <c r="G91" s="58" t="s">
        <v>314</v>
      </c>
    </row>
    <row r="92" spans="1:7" ht="15.75" thickBot="1">
      <c r="A92" s="18" t="s">
        <v>542</v>
      </c>
      <c r="B92" s="22" t="s">
        <v>300</v>
      </c>
      <c r="C92" s="20" t="s">
        <v>543</v>
      </c>
      <c r="D92" s="19">
        <v>54.5</v>
      </c>
      <c r="E92" s="19" t="s">
        <v>355</v>
      </c>
      <c r="F92">
        <f t="shared" si="1"/>
        <v>1</v>
      </c>
      <c r="G92" s="59" t="s">
        <v>317</v>
      </c>
    </row>
    <row r="93" spans="1:7" ht="15.75" thickBot="1">
      <c r="A93" s="18" t="s">
        <v>544</v>
      </c>
      <c r="B93" s="20" t="s">
        <v>463</v>
      </c>
      <c r="C93" s="20" t="s">
        <v>545</v>
      </c>
      <c r="D93" s="19">
        <v>100</v>
      </c>
      <c r="E93" s="19" t="s">
        <v>355</v>
      </c>
      <c r="F93">
        <f t="shared" si="1"/>
        <v>1</v>
      </c>
      <c r="G93" s="59" t="s">
        <v>343</v>
      </c>
    </row>
    <row r="94" spans="1:7" ht="15.75" thickBot="1">
      <c r="A94" s="18" t="s">
        <v>546</v>
      </c>
      <c r="B94" s="20" t="s">
        <v>535</v>
      </c>
      <c r="C94" s="20" t="s">
        <v>547</v>
      </c>
      <c r="D94" s="19">
        <v>0</v>
      </c>
      <c r="E94" s="19" t="s">
        <v>355</v>
      </c>
      <c r="F94">
        <f t="shared" si="1"/>
        <v>1</v>
      </c>
      <c r="G94" s="58" t="s">
        <v>321</v>
      </c>
    </row>
    <row r="95" spans="1:7" ht="15.75" thickBot="1">
      <c r="A95" s="18" t="s">
        <v>548</v>
      </c>
      <c r="B95" s="20" t="s">
        <v>317</v>
      </c>
      <c r="C95" s="20" t="s">
        <v>549</v>
      </c>
      <c r="D95" s="19">
        <v>50</v>
      </c>
      <c r="E95" s="19" t="s">
        <v>355</v>
      </c>
      <c r="F95">
        <f t="shared" si="1"/>
        <v>1</v>
      </c>
      <c r="G95" s="61" t="s">
        <v>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6" t="s">
        <v>348</v>
      </c>
      <c r="B1" s="17" t="s">
        <v>349</v>
      </c>
      <c r="C1" s="17" t="s">
        <v>350</v>
      </c>
      <c r="D1" s="17" t="s">
        <v>351</v>
      </c>
    </row>
    <row r="2" spans="1:6" ht="15.75" thickBot="1">
      <c r="A2" s="18" t="s">
        <v>550</v>
      </c>
      <c r="B2" s="20" t="s">
        <v>328</v>
      </c>
      <c r="C2" s="20" t="s">
        <v>354</v>
      </c>
      <c r="D2" s="20">
        <v>65.5</v>
      </c>
      <c r="E2">
        <f>IF(MATCH(F2,B:B,0),1,2)</f>
        <v>1</v>
      </c>
      <c r="F2" s="57" t="s">
        <v>328</v>
      </c>
    </row>
    <row r="3" spans="1:6" ht="15.75" thickBot="1">
      <c r="A3" s="18" t="s">
        <v>353</v>
      </c>
      <c r="B3" s="20" t="s">
        <v>25</v>
      </c>
      <c r="C3" s="20" t="s">
        <v>357</v>
      </c>
      <c r="D3" s="20">
        <v>60</v>
      </c>
      <c r="E3">
        <f t="shared" ref="E3:E66" si="0">IF(MATCH(F3,B:B,0),1,2)</f>
        <v>1</v>
      </c>
      <c r="F3" s="58" t="s">
        <v>25</v>
      </c>
    </row>
    <row r="4" spans="1:6" ht="30.75" thickBot="1">
      <c r="A4" s="18" t="s">
        <v>356</v>
      </c>
      <c r="B4" s="20" t="s">
        <v>30</v>
      </c>
      <c r="C4" s="20" t="s">
        <v>359</v>
      </c>
      <c r="D4" s="20">
        <v>0</v>
      </c>
      <c r="E4">
        <f t="shared" si="0"/>
        <v>1</v>
      </c>
      <c r="F4" s="58" t="s">
        <v>30</v>
      </c>
    </row>
    <row r="5" spans="1:6" ht="15.75" thickBot="1">
      <c r="A5" s="18" t="s">
        <v>358</v>
      </c>
      <c r="B5" s="20" t="s">
        <v>35</v>
      </c>
      <c r="C5" s="20" t="s">
        <v>362</v>
      </c>
      <c r="D5" s="20">
        <v>72.81</v>
      </c>
      <c r="E5">
        <f t="shared" si="0"/>
        <v>1</v>
      </c>
      <c r="F5" s="59" t="s">
        <v>35</v>
      </c>
    </row>
    <row r="6" spans="1:6" ht="15.75" thickBot="1">
      <c r="A6" s="18" t="s">
        <v>361</v>
      </c>
      <c r="B6" s="20" t="s">
        <v>40</v>
      </c>
      <c r="C6" s="20" t="s">
        <v>364</v>
      </c>
      <c r="D6" s="20">
        <v>60.35</v>
      </c>
      <c r="E6">
        <f t="shared" si="0"/>
        <v>1</v>
      </c>
      <c r="F6" s="58" t="s">
        <v>40</v>
      </c>
    </row>
    <row r="7" spans="1:6" ht="15.75" thickBot="1">
      <c r="A7" s="18" t="s">
        <v>363</v>
      </c>
      <c r="B7" s="20" t="s">
        <v>44</v>
      </c>
      <c r="C7" s="20" t="s">
        <v>366</v>
      </c>
      <c r="D7" s="20" t="s">
        <v>551</v>
      </c>
      <c r="E7">
        <f t="shared" si="0"/>
        <v>1</v>
      </c>
      <c r="F7" s="58" t="s">
        <v>44</v>
      </c>
    </row>
    <row r="8" spans="1:6" ht="15.75" thickBot="1">
      <c r="A8" s="18" t="s">
        <v>365</v>
      </c>
      <c r="B8" s="20" t="s">
        <v>46</v>
      </c>
      <c r="C8" s="20" t="s">
        <v>368</v>
      </c>
      <c r="D8" s="20">
        <v>100</v>
      </c>
      <c r="E8">
        <f t="shared" si="0"/>
        <v>1</v>
      </c>
      <c r="F8" s="58" t="s">
        <v>46</v>
      </c>
    </row>
    <row r="9" spans="1:6" ht="15.75" thickBot="1">
      <c r="A9" s="18" t="s">
        <v>367</v>
      </c>
      <c r="B9" s="20" t="s">
        <v>58</v>
      </c>
      <c r="C9" s="20" t="s">
        <v>370</v>
      </c>
      <c r="D9" s="20" t="s">
        <v>551</v>
      </c>
      <c r="E9">
        <f t="shared" si="0"/>
        <v>1</v>
      </c>
      <c r="F9" s="58" t="s">
        <v>49</v>
      </c>
    </row>
    <row r="10" spans="1:6" ht="15.75" thickBot="1">
      <c r="A10" s="18" t="s">
        <v>369</v>
      </c>
      <c r="B10" s="20" t="s">
        <v>329</v>
      </c>
      <c r="C10" s="20" t="s">
        <v>372</v>
      </c>
      <c r="D10" s="20" t="s">
        <v>551</v>
      </c>
      <c r="E10">
        <f t="shared" si="0"/>
        <v>1</v>
      </c>
      <c r="F10" s="58" t="s">
        <v>52</v>
      </c>
    </row>
    <row r="11" spans="1:6" ht="15.75" thickBot="1">
      <c r="A11" s="18" t="s">
        <v>371</v>
      </c>
      <c r="B11" s="20" t="s">
        <v>65</v>
      </c>
      <c r="C11" s="20" t="s">
        <v>374</v>
      </c>
      <c r="D11" s="20">
        <v>40</v>
      </c>
      <c r="E11">
        <f t="shared" si="0"/>
        <v>1</v>
      </c>
      <c r="F11" s="58" t="s">
        <v>55</v>
      </c>
    </row>
    <row r="12" spans="1:6" ht="15.75" thickBot="1">
      <c r="A12" s="18" t="s">
        <v>373</v>
      </c>
      <c r="B12" s="20" t="s">
        <v>88</v>
      </c>
      <c r="C12" s="20" t="s">
        <v>376</v>
      </c>
      <c r="D12" s="20" t="s">
        <v>551</v>
      </c>
      <c r="E12">
        <f t="shared" si="0"/>
        <v>1</v>
      </c>
      <c r="F12" s="59" t="s">
        <v>58</v>
      </c>
    </row>
    <row r="13" spans="1:6" ht="15.75" thickBot="1">
      <c r="A13" s="18" t="s">
        <v>375</v>
      </c>
      <c r="B13" s="20" t="s">
        <v>95</v>
      </c>
      <c r="C13" s="20" t="s">
        <v>378</v>
      </c>
      <c r="D13" s="20" t="s">
        <v>551</v>
      </c>
      <c r="E13">
        <f t="shared" si="0"/>
        <v>1</v>
      </c>
      <c r="F13" s="58" t="s">
        <v>329</v>
      </c>
    </row>
    <row r="14" spans="1:6" ht="15.75" thickBot="1">
      <c r="A14" s="18" t="s">
        <v>377</v>
      </c>
      <c r="B14" s="20" t="s">
        <v>91</v>
      </c>
      <c r="C14" s="20" t="s">
        <v>380</v>
      </c>
      <c r="D14" s="20">
        <v>100</v>
      </c>
      <c r="E14">
        <f t="shared" si="0"/>
        <v>1</v>
      </c>
      <c r="F14" s="59" t="s">
        <v>65</v>
      </c>
    </row>
    <row r="15" spans="1:6" ht="15.75" thickBot="1">
      <c r="A15" s="18" t="s">
        <v>379</v>
      </c>
      <c r="B15" s="20" t="s">
        <v>67</v>
      </c>
      <c r="C15" s="20" t="s">
        <v>382</v>
      </c>
      <c r="D15" s="20">
        <v>76.92</v>
      </c>
      <c r="E15">
        <f t="shared" si="0"/>
        <v>1</v>
      </c>
      <c r="F15" s="60" t="s">
        <v>67</v>
      </c>
    </row>
    <row r="16" spans="1:6" ht="15.75" thickBot="1">
      <c r="A16" s="18" t="s">
        <v>381</v>
      </c>
      <c r="B16" s="20" t="s">
        <v>98</v>
      </c>
      <c r="C16" s="20" t="s">
        <v>384</v>
      </c>
      <c r="D16" s="20">
        <v>100</v>
      </c>
      <c r="E16">
        <f t="shared" si="0"/>
        <v>1</v>
      </c>
      <c r="F16" s="59" t="s">
        <v>71</v>
      </c>
    </row>
    <row r="17" spans="1:6" ht="15.75" thickBot="1">
      <c r="A17" s="18" t="s">
        <v>383</v>
      </c>
      <c r="B17" s="20" t="s">
        <v>101</v>
      </c>
      <c r="C17" s="20" t="s">
        <v>386</v>
      </c>
      <c r="D17" s="20">
        <v>100</v>
      </c>
      <c r="E17">
        <f t="shared" si="0"/>
        <v>1</v>
      </c>
      <c r="F17" s="58" t="s">
        <v>73</v>
      </c>
    </row>
    <row r="18" spans="1:6" ht="15.75" thickBot="1">
      <c r="A18" s="18" t="s">
        <v>385</v>
      </c>
      <c r="B18" s="20" t="s">
        <v>104</v>
      </c>
      <c r="C18" s="20" t="s">
        <v>388</v>
      </c>
      <c r="D18" s="20">
        <v>100</v>
      </c>
      <c r="E18">
        <f t="shared" si="0"/>
        <v>1</v>
      </c>
      <c r="F18" s="59" t="s">
        <v>76</v>
      </c>
    </row>
    <row r="19" spans="1:6" ht="15.75" thickBot="1">
      <c r="A19" s="18" t="s">
        <v>387</v>
      </c>
      <c r="B19" s="20" t="s">
        <v>107</v>
      </c>
      <c r="C19" s="20" t="s">
        <v>390</v>
      </c>
      <c r="D19" s="20">
        <v>80</v>
      </c>
      <c r="E19">
        <f t="shared" si="0"/>
        <v>1</v>
      </c>
      <c r="F19" s="59" t="s">
        <v>80</v>
      </c>
    </row>
    <row r="20" spans="1:6" ht="15.75" thickBot="1">
      <c r="A20" s="18" t="s">
        <v>389</v>
      </c>
      <c r="B20" s="20" t="s">
        <v>71</v>
      </c>
      <c r="C20" s="20" t="s">
        <v>392</v>
      </c>
      <c r="D20" s="20" t="s">
        <v>551</v>
      </c>
      <c r="E20">
        <f t="shared" si="0"/>
        <v>1</v>
      </c>
      <c r="F20" s="59" t="s">
        <v>330</v>
      </c>
    </row>
    <row r="21" spans="1:6" ht="15.75" thickBot="1">
      <c r="A21" s="18" t="s">
        <v>391</v>
      </c>
      <c r="B21" s="20" t="s">
        <v>73</v>
      </c>
      <c r="C21" s="20" t="s">
        <v>394</v>
      </c>
      <c r="D21" s="20" t="s">
        <v>551</v>
      </c>
      <c r="E21">
        <f t="shared" si="0"/>
        <v>1</v>
      </c>
      <c r="F21" s="20" t="s">
        <v>395</v>
      </c>
    </row>
    <row r="22" spans="1:6" ht="15.75" thickBot="1">
      <c r="A22" s="18" t="s">
        <v>393</v>
      </c>
      <c r="B22" s="20" t="s">
        <v>76</v>
      </c>
      <c r="C22" s="20" t="s">
        <v>397</v>
      </c>
      <c r="D22" s="20">
        <v>35</v>
      </c>
      <c r="E22">
        <f t="shared" si="0"/>
        <v>1</v>
      </c>
      <c r="F22" s="58" t="s">
        <v>88</v>
      </c>
    </row>
    <row r="23" spans="1:6" ht="15.75" thickBot="1">
      <c r="A23" s="18" t="s">
        <v>396</v>
      </c>
      <c r="B23" s="20" t="s">
        <v>111</v>
      </c>
      <c r="C23" s="20" t="s">
        <v>399</v>
      </c>
      <c r="D23" s="20">
        <v>100</v>
      </c>
      <c r="E23">
        <f t="shared" si="0"/>
        <v>1</v>
      </c>
      <c r="F23" s="58" t="s">
        <v>91</v>
      </c>
    </row>
    <row r="24" spans="1:6" ht="30.75" thickBot="1">
      <c r="A24" s="18" t="s">
        <v>398</v>
      </c>
      <c r="B24" s="20" t="s">
        <v>401</v>
      </c>
      <c r="C24" s="20" t="s">
        <v>402</v>
      </c>
      <c r="D24" s="20">
        <v>87.78</v>
      </c>
      <c r="E24">
        <f t="shared" si="0"/>
        <v>1</v>
      </c>
      <c r="F24" s="59" t="s">
        <v>95</v>
      </c>
    </row>
    <row r="25" spans="1:6" ht="15.75" thickBot="1">
      <c r="A25" s="18" t="s">
        <v>400</v>
      </c>
      <c r="B25" s="20" t="s">
        <v>113</v>
      </c>
      <c r="C25" s="20" t="s">
        <v>404</v>
      </c>
      <c r="D25" s="20">
        <v>100</v>
      </c>
      <c r="E25">
        <f t="shared" si="0"/>
        <v>1</v>
      </c>
      <c r="F25" s="58" t="s">
        <v>98</v>
      </c>
    </row>
    <row r="26" spans="1:6" ht="15.75" thickBot="1">
      <c r="A26" s="18" t="s">
        <v>403</v>
      </c>
      <c r="B26" s="20" t="s">
        <v>170</v>
      </c>
      <c r="C26" s="20" t="s">
        <v>406</v>
      </c>
      <c r="D26" s="20" t="s">
        <v>551</v>
      </c>
      <c r="E26">
        <f t="shared" si="0"/>
        <v>1</v>
      </c>
      <c r="F26" s="58" t="s">
        <v>101</v>
      </c>
    </row>
    <row r="27" spans="1:6" ht="15.75" thickBot="1">
      <c r="A27" s="18" t="s">
        <v>405</v>
      </c>
      <c r="B27" s="20" t="s">
        <v>230</v>
      </c>
      <c r="C27" s="20" t="s">
        <v>408</v>
      </c>
      <c r="D27" s="20">
        <v>63.33</v>
      </c>
      <c r="E27">
        <f t="shared" si="0"/>
        <v>1</v>
      </c>
      <c r="F27" s="58" t="s">
        <v>104</v>
      </c>
    </row>
    <row r="28" spans="1:6" ht="15.75" thickBot="1">
      <c r="A28" s="18" t="s">
        <v>407</v>
      </c>
      <c r="B28" s="20" t="s">
        <v>172</v>
      </c>
      <c r="C28" s="20" t="s">
        <v>410</v>
      </c>
      <c r="D28" s="20">
        <v>75.709999999999994</v>
      </c>
      <c r="E28">
        <f t="shared" si="0"/>
        <v>1</v>
      </c>
      <c r="F28" s="59" t="s">
        <v>107</v>
      </c>
    </row>
    <row r="29" spans="1:6" ht="15.75" thickBot="1">
      <c r="A29" s="18" t="s">
        <v>409</v>
      </c>
      <c r="B29" s="20" t="s">
        <v>175</v>
      </c>
      <c r="C29" s="20" t="s">
        <v>412</v>
      </c>
      <c r="D29" s="20">
        <v>93.33</v>
      </c>
      <c r="E29">
        <f t="shared" si="0"/>
        <v>1</v>
      </c>
      <c r="F29" s="59" t="s">
        <v>111</v>
      </c>
    </row>
    <row r="30" spans="1:6" ht="15.75" thickBot="1">
      <c r="A30" s="18" t="s">
        <v>411</v>
      </c>
      <c r="B30" s="20" t="s">
        <v>414</v>
      </c>
      <c r="C30" s="20" t="s">
        <v>415</v>
      </c>
      <c r="D30" s="20">
        <v>46.66</v>
      </c>
      <c r="E30">
        <f t="shared" si="0"/>
        <v>1</v>
      </c>
      <c r="F30" s="58" t="s">
        <v>113</v>
      </c>
    </row>
    <row r="31" spans="1:6" ht="15.75" thickBot="1">
      <c r="A31" s="18" t="s">
        <v>413</v>
      </c>
      <c r="B31" s="20" t="s">
        <v>178</v>
      </c>
      <c r="C31" s="20" t="s">
        <v>417</v>
      </c>
      <c r="D31" s="20">
        <v>75</v>
      </c>
      <c r="E31">
        <f t="shared" si="0"/>
        <v>1</v>
      </c>
      <c r="F31" s="58" t="s">
        <v>115</v>
      </c>
    </row>
    <row r="32" spans="1:6">
      <c r="A32" s="34" t="s">
        <v>416</v>
      </c>
      <c r="B32" s="35" t="s">
        <v>119</v>
      </c>
      <c r="C32" s="21" t="s">
        <v>419</v>
      </c>
      <c r="D32" s="35">
        <v>63.33</v>
      </c>
      <c r="E32">
        <f t="shared" si="0"/>
        <v>1</v>
      </c>
      <c r="F32" s="58" t="s">
        <v>119</v>
      </c>
    </row>
    <row r="33" spans="1:6" ht="15.75" thickBot="1">
      <c r="A33" s="18" t="s">
        <v>418</v>
      </c>
      <c r="B33" s="20" t="s">
        <v>182</v>
      </c>
      <c r="C33" s="20" t="s">
        <v>421</v>
      </c>
      <c r="D33" s="20">
        <v>100</v>
      </c>
      <c r="E33">
        <f t="shared" si="0"/>
        <v>1</v>
      </c>
      <c r="F33" s="59" t="s">
        <v>123</v>
      </c>
    </row>
    <row r="34" spans="1:6" ht="15.75" thickBot="1">
      <c r="A34" s="18" t="s">
        <v>420</v>
      </c>
      <c r="B34" s="20" t="s">
        <v>184</v>
      </c>
      <c r="C34" s="20" t="s">
        <v>423</v>
      </c>
      <c r="D34" s="20" t="s">
        <v>551</v>
      </c>
      <c r="E34">
        <f t="shared" si="0"/>
        <v>1</v>
      </c>
      <c r="F34" s="58" t="s">
        <v>332</v>
      </c>
    </row>
    <row r="35" spans="1:6" ht="15.75" thickBot="1">
      <c r="A35" s="18" t="s">
        <v>422</v>
      </c>
      <c r="B35" s="20" t="s">
        <v>123</v>
      </c>
      <c r="C35" s="20" t="s">
        <v>425</v>
      </c>
      <c r="D35" s="20" t="s">
        <v>551</v>
      </c>
      <c r="E35">
        <f t="shared" si="0"/>
        <v>1</v>
      </c>
      <c r="F35" s="59" t="s">
        <v>131</v>
      </c>
    </row>
    <row r="36" spans="1:6" ht="15.75" thickBot="1">
      <c r="A36" s="18" t="s">
        <v>424</v>
      </c>
      <c r="B36" s="20" t="s">
        <v>332</v>
      </c>
      <c r="C36" s="20" t="s">
        <v>427</v>
      </c>
      <c r="D36" s="20">
        <v>80</v>
      </c>
      <c r="E36">
        <f t="shared" si="0"/>
        <v>1</v>
      </c>
      <c r="F36" s="20" t="s">
        <v>428</v>
      </c>
    </row>
    <row r="37" spans="1:6" ht="15" customHeight="1">
      <c r="A37" s="34" t="s">
        <v>426</v>
      </c>
      <c r="B37" s="35" t="s">
        <v>131</v>
      </c>
      <c r="C37" s="35" t="s">
        <v>430</v>
      </c>
      <c r="D37" s="35">
        <v>67.98</v>
      </c>
      <c r="E37">
        <f t="shared" si="0"/>
        <v>1</v>
      </c>
      <c r="F37" s="59" t="s">
        <v>140</v>
      </c>
    </row>
    <row r="38" spans="1:6" ht="30.75" thickBot="1">
      <c r="A38" s="18" t="s">
        <v>429</v>
      </c>
      <c r="B38" s="20" t="s">
        <v>243</v>
      </c>
      <c r="C38" s="20" t="s">
        <v>432</v>
      </c>
      <c r="D38" s="20">
        <v>100</v>
      </c>
      <c r="E38">
        <f t="shared" si="0"/>
        <v>1</v>
      </c>
      <c r="F38" s="58" t="s">
        <v>143</v>
      </c>
    </row>
    <row r="39" spans="1:6" ht="15.75" thickBot="1">
      <c r="A39" s="18" t="s">
        <v>431</v>
      </c>
      <c r="B39" s="20" t="s">
        <v>194</v>
      </c>
      <c r="C39" s="20" t="s">
        <v>434</v>
      </c>
      <c r="D39" s="20">
        <v>40</v>
      </c>
      <c r="E39">
        <f t="shared" si="0"/>
        <v>1</v>
      </c>
      <c r="F39" s="59" t="s">
        <v>147</v>
      </c>
    </row>
    <row r="40" spans="1:6" ht="15.75" thickBot="1">
      <c r="A40" s="18" t="s">
        <v>433</v>
      </c>
      <c r="B40" s="20" t="s">
        <v>395</v>
      </c>
      <c r="C40" s="20" t="s">
        <v>436</v>
      </c>
      <c r="D40" s="20">
        <v>100</v>
      </c>
      <c r="E40">
        <f t="shared" si="0"/>
        <v>1</v>
      </c>
      <c r="F40" s="59" t="s">
        <v>152</v>
      </c>
    </row>
    <row r="41" spans="1:6" ht="15.75" thickBot="1">
      <c r="A41" s="18" t="s">
        <v>435</v>
      </c>
      <c r="B41" s="20" t="s">
        <v>197</v>
      </c>
      <c r="C41" s="20" t="s">
        <v>438</v>
      </c>
      <c r="D41" s="20">
        <v>0</v>
      </c>
      <c r="E41">
        <f t="shared" si="0"/>
        <v>1</v>
      </c>
      <c r="F41" s="58" t="s">
        <v>156</v>
      </c>
    </row>
    <row r="42" spans="1:6" ht="15.75" thickBot="1">
      <c r="A42" s="18" t="s">
        <v>437</v>
      </c>
      <c r="B42" s="20" t="s">
        <v>200</v>
      </c>
      <c r="C42" s="20" t="s">
        <v>440</v>
      </c>
      <c r="D42" s="20" t="s">
        <v>551</v>
      </c>
      <c r="E42">
        <f t="shared" si="0"/>
        <v>1</v>
      </c>
      <c r="F42" s="58" t="s">
        <v>161</v>
      </c>
    </row>
    <row r="43" spans="1:6" ht="15.75" thickBot="1">
      <c r="A43" s="18" t="s">
        <v>439</v>
      </c>
      <c r="B43" s="20" t="s">
        <v>249</v>
      </c>
      <c r="C43" s="20" t="s">
        <v>442</v>
      </c>
      <c r="D43" s="20">
        <v>100</v>
      </c>
      <c r="E43">
        <f t="shared" si="0"/>
        <v>1</v>
      </c>
      <c r="F43" s="58" t="s">
        <v>165</v>
      </c>
    </row>
    <row r="44" spans="1:6" ht="15.75" thickBot="1">
      <c r="A44" s="18" t="s">
        <v>441</v>
      </c>
      <c r="B44" s="20" t="s">
        <v>257</v>
      </c>
      <c r="C44" s="20" t="s">
        <v>444</v>
      </c>
      <c r="D44" s="20">
        <v>68.42</v>
      </c>
      <c r="E44">
        <f t="shared" si="0"/>
        <v>1</v>
      </c>
      <c r="F44" s="59" t="s">
        <v>334</v>
      </c>
    </row>
    <row r="45" spans="1:6" ht="15.75" thickBot="1">
      <c r="A45" s="18" t="s">
        <v>443</v>
      </c>
      <c r="B45" s="20" t="s">
        <v>80</v>
      </c>
      <c r="C45" s="20" t="s">
        <v>446</v>
      </c>
      <c r="D45" s="20">
        <v>100</v>
      </c>
      <c r="E45">
        <f t="shared" si="0"/>
        <v>1</v>
      </c>
      <c r="F45" s="59" t="s">
        <v>170</v>
      </c>
    </row>
    <row r="46" spans="1:6" ht="15.75" thickBot="1">
      <c r="A46" s="18" t="s">
        <v>445</v>
      </c>
      <c r="B46" s="20" t="s">
        <v>428</v>
      </c>
      <c r="C46" s="20" t="s">
        <v>448</v>
      </c>
      <c r="D46" s="20">
        <v>100</v>
      </c>
      <c r="E46">
        <f t="shared" si="0"/>
        <v>1</v>
      </c>
      <c r="F46" s="59" t="s">
        <v>172</v>
      </c>
    </row>
    <row r="47" spans="1:6" ht="15.75" thickBot="1">
      <c r="A47" s="18" t="s">
        <v>447</v>
      </c>
      <c r="B47" s="20" t="s">
        <v>262</v>
      </c>
      <c r="C47" s="20" t="s">
        <v>450</v>
      </c>
      <c r="D47" s="20">
        <v>100</v>
      </c>
      <c r="E47">
        <f t="shared" si="0"/>
        <v>1</v>
      </c>
      <c r="F47" s="59" t="s">
        <v>175</v>
      </c>
    </row>
    <row r="48" spans="1:6" ht="15.75" thickBot="1">
      <c r="A48" s="18" t="s">
        <v>449</v>
      </c>
      <c r="B48" s="20" t="s">
        <v>265</v>
      </c>
      <c r="C48" s="20" t="s">
        <v>452</v>
      </c>
      <c r="D48" s="20">
        <v>100</v>
      </c>
      <c r="E48">
        <f t="shared" si="0"/>
        <v>1</v>
      </c>
      <c r="F48" s="58" t="s">
        <v>178</v>
      </c>
    </row>
    <row r="49" spans="1:6" ht="15.75" thickBot="1">
      <c r="A49" s="18" t="s">
        <v>451</v>
      </c>
      <c r="B49" s="20" t="s">
        <v>140</v>
      </c>
      <c r="C49" s="20" t="s">
        <v>454</v>
      </c>
      <c r="D49" s="20">
        <v>33.33</v>
      </c>
      <c r="E49">
        <f t="shared" si="0"/>
        <v>1</v>
      </c>
      <c r="F49" s="59" t="s">
        <v>182</v>
      </c>
    </row>
    <row r="50" spans="1:6" ht="15.75" thickBot="1">
      <c r="A50" s="18" t="s">
        <v>453</v>
      </c>
      <c r="B50" s="20" t="s">
        <v>143</v>
      </c>
      <c r="C50" s="20" t="s">
        <v>456</v>
      </c>
      <c r="D50" s="20">
        <v>66.66</v>
      </c>
      <c r="E50">
        <f t="shared" si="0"/>
        <v>1</v>
      </c>
      <c r="F50" s="58" t="s">
        <v>184</v>
      </c>
    </row>
    <row r="51" spans="1:6" ht="15.75" thickBot="1">
      <c r="A51" s="18" t="s">
        <v>455</v>
      </c>
      <c r="B51" s="20" t="s">
        <v>268</v>
      </c>
      <c r="C51" s="20" t="s">
        <v>458</v>
      </c>
      <c r="D51" s="20">
        <v>74.83</v>
      </c>
      <c r="E51">
        <f t="shared" si="0"/>
        <v>1</v>
      </c>
      <c r="F51" s="58" t="s">
        <v>186</v>
      </c>
    </row>
    <row r="52" spans="1:6" ht="15.75" thickBot="1">
      <c r="A52" s="18" t="s">
        <v>457</v>
      </c>
      <c r="B52" s="20" t="s">
        <v>271</v>
      </c>
      <c r="C52" s="20" t="s">
        <v>460</v>
      </c>
      <c r="D52" s="20">
        <v>92.5</v>
      </c>
      <c r="E52">
        <f t="shared" si="0"/>
        <v>1</v>
      </c>
      <c r="F52" s="59" t="s">
        <v>188</v>
      </c>
    </row>
    <row r="53" spans="1:6" ht="15.75" thickBot="1">
      <c r="A53" s="18" t="s">
        <v>459</v>
      </c>
      <c r="B53" s="20" t="s">
        <v>147</v>
      </c>
      <c r="C53" s="20" t="s">
        <v>462</v>
      </c>
      <c r="D53" s="20">
        <v>57.57</v>
      </c>
      <c r="E53">
        <f t="shared" si="0"/>
        <v>1</v>
      </c>
      <c r="F53" s="20" t="s">
        <v>463</v>
      </c>
    </row>
    <row r="54" spans="1:6" ht="15.75" thickBot="1">
      <c r="A54" s="18" t="s">
        <v>461</v>
      </c>
      <c r="B54" s="20" t="s">
        <v>274</v>
      </c>
      <c r="C54" s="20" t="s">
        <v>465</v>
      </c>
      <c r="D54" s="20">
        <v>64.819999999999993</v>
      </c>
      <c r="E54">
        <f t="shared" si="0"/>
        <v>1</v>
      </c>
      <c r="F54" s="58" t="s">
        <v>194</v>
      </c>
    </row>
    <row r="55" spans="1:6" ht="15.75" thickBot="1">
      <c r="A55" s="18" t="s">
        <v>464</v>
      </c>
      <c r="B55" s="20" t="s">
        <v>152</v>
      </c>
      <c r="C55" s="20" t="s">
        <v>467</v>
      </c>
      <c r="D55" s="20">
        <v>0</v>
      </c>
      <c r="E55">
        <f t="shared" si="0"/>
        <v>1</v>
      </c>
      <c r="F55" s="59" t="s">
        <v>197</v>
      </c>
    </row>
    <row r="56" spans="1:6" ht="30.75" thickBot="1">
      <c r="A56" s="18" t="s">
        <v>466</v>
      </c>
      <c r="B56" s="20" t="s">
        <v>115</v>
      </c>
      <c r="C56" s="20" t="s">
        <v>469</v>
      </c>
      <c r="D56" s="20" t="s">
        <v>551</v>
      </c>
      <c r="E56">
        <f t="shared" si="0"/>
        <v>1</v>
      </c>
      <c r="F56" s="59" t="s">
        <v>200</v>
      </c>
    </row>
    <row r="57" spans="1:6" ht="15.75" thickBot="1">
      <c r="A57" s="18" t="s">
        <v>468</v>
      </c>
      <c r="B57" s="20" t="s">
        <v>278</v>
      </c>
      <c r="C57" s="20" t="s">
        <v>471</v>
      </c>
      <c r="D57" s="20">
        <v>76.19</v>
      </c>
      <c r="E57">
        <f t="shared" si="0"/>
        <v>1</v>
      </c>
      <c r="F57" s="59" t="s">
        <v>335</v>
      </c>
    </row>
    <row r="58" spans="1:6" ht="15.75" thickBot="1">
      <c r="A58" s="18" t="s">
        <v>470</v>
      </c>
      <c r="B58" s="20" t="s">
        <v>283</v>
      </c>
      <c r="C58" s="20" t="s">
        <v>473</v>
      </c>
      <c r="D58" s="20">
        <v>83.51</v>
      </c>
      <c r="E58">
        <f t="shared" si="0"/>
        <v>1</v>
      </c>
      <c r="F58" s="59" t="s">
        <v>205</v>
      </c>
    </row>
    <row r="59" spans="1:6" ht="15.75" thickBot="1">
      <c r="A59" s="18" t="s">
        <v>472</v>
      </c>
      <c r="B59" s="20" t="s">
        <v>294</v>
      </c>
      <c r="C59" s="20" t="s">
        <v>475</v>
      </c>
      <c r="D59" s="20">
        <v>46.67</v>
      </c>
      <c r="E59">
        <f t="shared" si="0"/>
        <v>1</v>
      </c>
      <c r="F59" s="59" t="s">
        <v>209</v>
      </c>
    </row>
    <row r="60" spans="1:6" ht="15.75" thickBot="1">
      <c r="A60" s="18" t="s">
        <v>474</v>
      </c>
      <c r="B60" s="20" t="s">
        <v>156</v>
      </c>
      <c r="C60" s="20" t="s">
        <v>477</v>
      </c>
      <c r="D60" s="20">
        <v>86.59</v>
      </c>
      <c r="E60">
        <f t="shared" si="0"/>
        <v>1</v>
      </c>
      <c r="F60" s="20" t="s">
        <v>401</v>
      </c>
    </row>
    <row r="61" spans="1:6" ht="15" customHeight="1">
      <c r="A61" s="34" t="s">
        <v>476</v>
      </c>
      <c r="B61" s="35" t="s">
        <v>161</v>
      </c>
      <c r="C61" s="35" t="s">
        <v>479</v>
      </c>
      <c r="D61" s="35">
        <v>62.62</v>
      </c>
      <c r="E61">
        <f t="shared" si="0"/>
        <v>1</v>
      </c>
      <c r="F61" s="58" t="s">
        <v>337</v>
      </c>
    </row>
    <row r="62" spans="1:6" ht="30.75" thickBot="1">
      <c r="A62" s="18" t="s">
        <v>478</v>
      </c>
      <c r="B62" s="20" t="s">
        <v>165</v>
      </c>
      <c r="C62" s="20" t="s">
        <v>481</v>
      </c>
      <c r="D62" s="20" t="s">
        <v>551</v>
      </c>
      <c r="E62">
        <f t="shared" si="0"/>
        <v>1</v>
      </c>
      <c r="F62" s="59" t="s">
        <v>338</v>
      </c>
    </row>
    <row r="63" spans="1:6" ht="30.75" thickBot="1">
      <c r="A63" s="18" t="s">
        <v>480</v>
      </c>
      <c r="B63" s="20" t="s">
        <v>298</v>
      </c>
      <c r="C63" s="20" t="s">
        <v>483</v>
      </c>
      <c r="D63" s="20" t="s">
        <v>551</v>
      </c>
      <c r="E63">
        <f t="shared" si="0"/>
        <v>1</v>
      </c>
      <c r="F63" s="59" t="s">
        <v>224</v>
      </c>
    </row>
    <row r="64" spans="1:6" ht="15.75" thickBot="1">
      <c r="A64" s="18" t="s">
        <v>482</v>
      </c>
      <c r="B64" s="20" t="s">
        <v>307</v>
      </c>
      <c r="C64" s="20" t="s">
        <v>485</v>
      </c>
      <c r="D64" s="20">
        <v>57.36</v>
      </c>
      <c r="E64">
        <f t="shared" si="0"/>
        <v>1</v>
      </c>
      <c r="F64" s="59" t="s">
        <v>339</v>
      </c>
    </row>
    <row r="65" spans="1:6" ht="15.75" thickBot="1">
      <c r="A65" s="18" t="s">
        <v>484</v>
      </c>
      <c r="B65" s="20" t="s">
        <v>310</v>
      </c>
      <c r="C65" s="20" t="s">
        <v>487</v>
      </c>
      <c r="D65" s="20">
        <v>71.95</v>
      </c>
      <c r="E65">
        <f t="shared" si="0"/>
        <v>1</v>
      </c>
      <c r="F65" s="58" t="s">
        <v>230</v>
      </c>
    </row>
    <row r="66" spans="1:6" ht="15.75" thickBot="1">
      <c r="A66" s="18" t="s">
        <v>486</v>
      </c>
      <c r="B66" s="20" t="s">
        <v>314</v>
      </c>
      <c r="C66" s="20" t="s">
        <v>489</v>
      </c>
      <c r="D66" s="20">
        <v>80.95</v>
      </c>
      <c r="E66">
        <f t="shared" si="0"/>
        <v>1</v>
      </c>
      <c r="F66" s="20" t="s">
        <v>414</v>
      </c>
    </row>
    <row r="67" spans="1:6" ht="15.75" thickBot="1">
      <c r="A67" s="18" t="s">
        <v>488</v>
      </c>
      <c r="B67" s="20" t="s">
        <v>321</v>
      </c>
      <c r="C67" s="20" t="s">
        <v>491</v>
      </c>
      <c r="D67" s="20">
        <v>67.819999999999993</v>
      </c>
      <c r="E67">
        <f t="shared" ref="E67:E95" si="1">IF(MATCH(F67,B:B,0),1,2)</f>
        <v>1</v>
      </c>
      <c r="F67" s="59" t="s">
        <v>238</v>
      </c>
    </row>
    <row r="68" spans="1:6" ht="15.75" thickBot="1">
      <c r="A68" s="18" t="s">
        <v>490</v>
      </c>
      <c r="B68" s="20" t="s">
        <v>339</v>
      </c>
      <c r="C68" s="20" t="s">
        <v>493</v>
      </c>
      <c r="D68" s="20" t="s">
        <v>551</v>
      </c>
      <c r="E68">
        <f t="shared" si="1"/>
        <v>1</v>
      </c>
      <c r="F68" s="59" t="s">
        <v>243</v>
      </c>
    </row>
    <row r="69" spans="1:6" ht="15.75" thickBot="1">
      <c r="A69" s="18" t="s">
        <v>492</v>
      </c>
      <c r="B69" s="20" t="s">
        <v>324</v>
      </c>
      <c r="C69" s="20" t="s">
        <v>495</v>
      </c>
      <c r="D69" s="20">
        <v>74.78</v>
      </c>
      <c r="E69">
        <f t="shared" si="1"/>
        <v>1</v>
      </c>
      <c r="F69" s="59" t="s">
        <v>341</v>
      </c>
    </row>
    <row r="70" spans="1:6" ht="15.75" thickBot="1">
      <c r="A70" s="18" t="s">
        <v>494</v>
      </c>
      <c r="B70" s="22" t="s">
        <v>52</v>
      </c>
      <c r="C70" s="20" t="s">
        <v>497</v>
      </c>
      <c r="D70" s="20">
        <v>77.38</v>
      </c>
      <c r="E70">
        <f t="shared" si="1"/>
        <v>1</v>
      </c>
      <c r="F70" s="59" t="s">
        <v>249</v>
      </c>
    </row>
    <row r="71" spans="1:6" ht="15.75" thickBot="1">
      <c r="A71" s="18" t="s">
        <v>496</v>
      </c>
      <c r="B71" s="20" t="s">
        <v>49</v>
      </c>
      <c r="C71" s="20" t="s">
        <v>499</v>
      </c>
      <c r="D71" s="20">
        <v>50</v>
      </c>
      <c r="E71">
        <f t="shared" si="1"/>
        <v>1</v>
      </c>
      <c r="F71" s="59" t="s">
        <v>251</v>
      </c>
    </row>
    <row r="72" spans="1:6" ht="15.75" thickBot="1">
      <c r="A72" s="18" t="s">
        <v>498</v>
      </c>
      <c r="B72" s="20" t="s">
        <v>55</v>
      </c>
      <c r="C72" s="20" t="s">
        <v>501</v>
      </c>
      <c r="D72" s="20">
        <v>20</v>
      </c>
      <c r="E72">
        <f t="shared" si="1"/>
        <v>1</v>
      </c>
      <c r="F72" s="59" t="s">
        <v>254</v>
      </c>
    </row>
    <row r="73" spans="1:6" ht="15.75" thickBot="1">
      <c r="A73" s="18" t="s">
        <v>500</v>
      </c>
      <c r="B73" s="20" t="s">
        <v>188</v>
      </c>
      <c r="C73" s="20" t="s">
        <v>503</v>
      </c>
      <c r="D73" s="20">
        <v>60</v>
      </c>
      <c r="E73">
        <f t="shared" si="1"/>
        <v>1</v>
      </c>
      <c r="F73" s="59" t="s">
        <v>257</v>
      </c>
    </row>
    <row r="74" spans="1:6" ht="15.75" thickBot="1">
      <c r="A74" s="18" t="s">
        <v>502</v>
      </c>
      <c r="B74" s="22" t="s">
        <v>238</v>
      </c>
      <c r="C74" s="20" t="s">
        <v>505</v>
      </c>
      <c r="D74" s="20">
        <v>68.349999999999994</v>
      </c>
      <c r="E74">
        <f t="shared" si="1"/>
        <v>1</v>
      </c>
      <c r="F74" s="59" t="s">
        <v>260</v>
      </c>
    </row>
    <row r="75" spans="1:6" ht="30.75" thickBot="1">
      <c r="A75" s="18" t="s">
        <v>504</v>
      </c>
      <c r="B75" s="20" t="s">
        <v>205</v>
      </c>
      <c r="C75" s="20" t="s">
        <v>507</v>
      </c>
      <c r="D75" s="20">
        <v>80</v>
      </c>
      <c r="E75">
        <f t="shared" si="1"/>
        <v>1</v>
      </c>
      <c r="F75" s="58" t="s">
        <v>262</v>
      </c>
    </row>
    <row r="76" spans="1:6" ht="30.75" thickBot="1">
      <c r="A76" s="18" t="s">
        <v>506</v>
      </c>
      <c r="B76" s="20" t="s">
        <v>209</v>
      </c>
      <c r="C76" s="20" t="s">
        <v>509</v>
      </c>
      <c r="D76" s="20">
        <v>20</v>
      </c>
      <c r="E76">
        <f t="shared" si="1"/>
        <v>1</v>
      </c>
      <c r="F76" s="58" t="s">
        <v>265</v>
      </c>
    </row>
    <row r="77" spans="1:6" ht="30.75" thickBot="1">
      <c r="A77" s="18" t="s">
        <v>508</v>
      </c>
      <c r="B77" s="20" t="s">
        <v>217</v>
      </c>
      <c r="C77" s="20" t="s">
        <v>511</v>
      </c>
      <c r="D77" s="20">
        <v>100</v>
      </c>
      <c r="E77">
        <f t="shared" si="1"/>
        <v>1</v>
      </c>
      <c r="F77" s="59" t="s">
        <v>268</v>
      </c>
    </row>
    <row r="78" spans="1:6" ht="30.75" thickBot="1">
      <c r="A78" s="18" t="s">
        <v>510</v>
      </c>
      <c r="B78" s="20" t="s">
        <v>338</v>
      </c>
      <c r="C78" s="20" t="s">
        <v>513</v>
      </c>
      <c r="D78" s="20">
        <v>40</v>
      </c>
      <c r="E78">
        <f t="shared" si="1"/>
        <v>1</v>
      </c>
      <c r="F78" s="59" t="s">
        <v>271</v>
      </c>
    </row>
    <row r="79" spans="1:6" ht="30.75" thickBot="1">
      <c r="A79" s="18" t="s">
        <v>512</v>
      </c>
      <c r="B79" s="20" t="s">
        <v>224</v>
      </c>
      <c r="C79" s="20" t="s">
        <v>515</v>
      </c>
      <c r="D79" s="20">
        <v>57.14</v>
      </c>
      <c r="E79">
        <f t="shared" si="1"/>
        <v>1</v>
      </c>
      <c r="F79" s="59" t="s">
        <v>274</v>
      </c>
    </row>
    <row r="80" spans="1:6" ht="15.75" thickBot="1">
      <c r="A80" s="18" t="s">
        <v>514</v>
      </c>
      <c r="B80" s="22" t="s">
        <v>251</v>
      </c>
      <c r="C80" s="20" t="s">
        <v>517</v>
      </c>
      <c r="D80" s="20">
        <v>85.19</v>
      </c>
      <c r="E80">
        <f t="shared" si="1"/>
        <v>1</v>
      </c>
      <c r="F80" s="59" t="s">
        <v>278</v>
      </c>
    </row>
    <row r="81" spans="1:6" ht="30.75" thickBot="1">
      <c r="A81" s="18" t="s">
        <v>516</v>
      </c>
      <c r="B81" s="20" t="s">
        <v>341</v>
      </c>
      <c r="C81" s="20" t="s">
        <v>519</v>
      </c>
      <c r="D81" s="20" t="s">
        <v>551</v>
      </c>
      <c r="E81">
        <f t="shared" si="1"/>
        <v>1</v>
      </c>
      <c r="F81" s="59" t="s">
        <v>283</v>
      </c>
    </row>
    <row r="82" spans="1:6" ht="15" customHeight="1">
      <c r="A82" s="34" t="s">
        <v>518</v>
      </c>
      <c r="B82" s="35" t="s">
        <v>330</v>
      </c>
      <c r="C82" s="35" t="s">
        <v>521</v>
      </c>
      <c r="D82" s="35" t="s">
        <v>551</v>
      </c>
      <c r="E82">
        <f t="shared" si="1"/>
        <v>1</v>
      </c>
      <c r="F82" s="59" t="s">
        <v>342</v>
      </c>
    </row>
    <row r="83" spans="1:6" ht="15.75" thickBot="1">
      <c r="A83" s="18" t="s">
        <v>520</v>
      </c>
      <c r="B83" s="20" t="s">
        <v>334</v>
      </c>
      <c r="C83" s="20" t="s">
        <v>523</v>
      </c>
      <c r="D83" s="20" t="s">
        <v>551</v>
      </c>
      <c r="E83">
        <f t="shared" si="1"/>
        <v>1</v>
      </c>
      <c r="F83" s="59" t="s">
        <v>289</v>
      </c>
    </row>
    <row r="84" spans="1:6" ht="15.75" thickBot="1">
      <c r="A84" s="18" t="s">
        <v>522</v>
      </c>
      <c r="B84" s="20" t="s">
        <v>186</v>
      </c>
      <c r="C84" s="20" t="s">
        <v>525</v>
      </c>
      <c r="D84" s="20" t="s">
        <v>551</v>
      </c>
      <c r="E84">
        <f t="shared" si="1"/>
        <v>1</v>
      </c>
      <c r="F84" s="20" t="s">
        <v>526</v>
      </c>
    </row>
    <row r="85" spans="1:6" ht="15.75" thickBot="1">
      <c r="A85" s="18" t="s">
        <v>524</v>
      </c>
      <c r="B85" s="20" t="s">
        <v>335</v>
      </c>
      <c r="C85" s="20" t="s">
        <v>528</v>
      </c>
      <c r="D85" s="20" t="s">
        <v>551</v>
      </c>
      <c r="E85">
        <f t="shared" si="1"/>
        <v>1</v>
      </c>
      <c r="F85" s="58" t="s">
        <v>294</v>
      </c>
    </row>
    <row r="86" spans="1:6" ht="15.75" thickBot="1">
      <c r="A86" s="18" t="s">
        <v>527</v>
      </c>
      <c r="B86" s="20" t="s">
        <v>254</v>
      </c>
      <c r="C86" s="20" t="s">
        <v>530</v>
      </c>
      <c r="D86" s="20">
        <v>100</v>
      </c>
      <c r="E86">
        <f t="shared" si="1"/>
        <v>1</v>
      </c>
      <c r="F86" s="59" t="s">
        <v>298</v>
      </c>
    </row>
    <row r="87" spans="1:6" ht="15.75" thickBot="1">
      <c r="A87" s="18" t="s">
        <v>529</v>
      </c>
      <c r="B87" s="22" t="s">
        <v>289</v>
      </c>
      <c r="C87" s="20" t="s">
        <v>532</v>
      </c>
      <c r="D87" s="20">
        <v>62.63</v>
      </c>
      <c r="E87">
        <f t="shared" si="1"/>
        <v>1</v>
      </c>
      <c r="F87" s="59" t="s">
        <v>300</v>
      </c>
    </row>
    <row r="88" spans="1:6" ht="15.75" thickBot="1">
      <c r="A88" s="18" t="s">
        <v>531</v>
      </c>
      <c r="B88" s="20" t="s">
        <v>260</v>
      </c>
      <c r="C88" s="20" t="s">
        <v>534</v>
      </c>
      <c r="D88" s="20" t="s">
        <v>551</v>
      </c>
      <c r="E88">
        <f t="shared" si="1"/>
        <v>1</v>
      </c>
      <c r="F88" s="20" t="s">
        <v>535</v>
      </c>
    </row>
    <row r="89" spans="1:6" ht="15.75" thickBot="1">
      <c r="A89" s="18" t="s">
        <v>533</v>
      </c>
      <c r="B89" s="20" t="s">
        <v>526</v>
      </c>
      <c r="C89" s="20" t="s">
        <v>537</v>
      </c>
      <c r="D89" s="20">
        <v>100</v>
      </c>
      <c r="E89">
        <f t="shared" si="1"/>
        <v>1</v>
      </c>
      <c r="F89" s="58" t="s">
        <v>307</v>
      </c>
    </row>
    <row r="90" spans="1:6" ht="15.75" thickBot="1">
      <c r="A90" s="18" t="s">
        <v>536</v>
      </c>
      <c r="B90" s="20" t="s">
        <v>342</v>
      </c>
      <c r="C90" s="20" t="s">
        <v>539</v>
      </c>
      <c r="D90" s="20" t="s">
        <v>551</v>
      </c>
      <c r="E90">
        <f t="shared" si="1"/>
        <v>1</v>
      </c>
      <c r="F90" s="59" t="s">
        <v>310</v>
      </c>
    </row>
    <row r="91" spans="1:6" ht="15.75" thickBot="1">
      <c r="A91" s="18" t="s">
        <v>538</v>
      </c>
      <c r="B91" s="20" t="s">
        <v>343</v>
      </c>
      <c r="C91" s="20" t="s">
        <v>541</v>
      </c>
      <c r="D91" s="20" t="s">
        <v>551</v>
      </c>
      <c r="E91">
        <f t="shared" si="1"/>
        <v>1</v>
      </c>
      <c r="F91" s="58" t="s">
        <v>314</v>
      </c>
    </row>
    <row r="92" spans="1:6" ht="15.75" thickBot="1">
      <c r="A92" s="18" t="s">
        <v>540</v>
      </c>
      <c r="B92" s="22" t="s">
        <v>300</v>
      </c>
      <c r="C92" s="20" t="s">
        <v>543</v>
      </c>
      <c r="D92" s="20">
        <v>62.5</v>
      </c>
      <c r="E92">
        <f t="shared" si="1"/>
        <v>1</v>
      </c>
      <c r="F92" s="59" t="s">
        <v>317</v>
      </c>
    </row>
    <row r="93" spans="1:6" ht="15.75" thickBot="1">
      <c r="A93" s="18" t="s">
        <v>542</v>
      </c>
      <c r="B93" s="20" t="s">
        <v>463</v>
      </c>
      <c r="C93" s="20" t="s">
        <v>545</v>
      </c>
      <c r="D93" s="20">
        <v>90.9</v>
      </c>
      <c r="E93">
        <f t="shared" si="1"/>
        <v>1</v>
      </c>
      <c r="F93" s="59" t="s">
        <v>343</v>
      </c>
    </row>
    <row r="94" spans="1:6" ht="15.75" thickBot="1">
      <c r="A94" s="18" t="s">
        <v>544</v>
      </c>
      <c r="B94" s="20" t="s">
        <v>535</v>
      </c>
      <c r="C94" s="20" t="s">
        <v>547</v>
      </c>
      <c r="D94" s="20">
        <v>15</v>
      </c>
      <c r="E94">
        <f t="shared" si="1"/>
        <v>1</v>
      </c>
      <c r="F94" s="58" t="s">
        <v>321</v>
      </c>
    </row>
    <row r="95" spans="1:6" ht="15.75" thickBot="1">
      <c r="A95" s="18" t="s">
        <v>546</v>
      </c>
      <c r="B95" s="20" t="s">
        <v>317</v>
      </c>
      <c r="C95" s="20" t="s">
        <v>549</v>
      </c>
      <c r="D95" s="20">
        <v>90</v>
      </c>
      <c r="E95">
        <f t="shared" si="1"/>
        <v>1</v>
      </c>
      <c r="F95" s="61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12" t="s">
        <v>346</v>
      </c>
      <c r="B1" s="12" t="s">
        <v>18</v>
      </c>
      <c r="C1" s="12" t="s">
        <v>24</v>
      </c>
      <c r="D1" s="12" t="s">
        <v>29</v>
      </c>
      <c r="E1" s="12" t="s">
        <v>34</v>
      </c>
      <c r="F1" s="12" t="s">
        <v>39</v>
      </c>
      <c r="G1" s="12" t="s">
        <v>46</v>
      </c>
      <c r="H1" s="12" t="s">
        <v>49</v>
      </c>
      <c r="I1" s="12" t="s">
        <v>52</v>
      </c>
      <c r="J1" s="12" t="s">
        <v>55</v>
      </c>
      <c r="K1" s="12" t="s">
        <v>64</v>
      </c>
      <c r="L1" s="12" t="s">
        <v>90</v>
      </c>
      <c r="M1" s="12" t="s">
        <v>67</v>
      </c>
      <c r="N1" s="12" t="s">
        <v>97</v>
      </c>
      <c r="O1" s="12" t="s">
        <v>100</v>
      </c>
      <c r="P1" s="12" t="s">
        <v>103</v>
      </c>
      <c r="Q1" s="12" t="s">
        <v>106</v>
      </c>
      <c r="R1" s="12" t="s">
        <v>204</v>
      </c>
      <c r="S1" s="12" t="s">
        <v>208</v>
      </c>
      <c r="T1" s="12" t="s">
        <v>75</v>
      </c>
      <c r="U1" s="12" t="s">
        <v>110</v>
      </c>
      <c r="V1" s="12" t="s">
        <v>212</v>
      </c>
      <c r="W1" s="12" t="s">
        <v>216</v>
      </c>
      <c r="X1" s="12" t="s">
        <v>229</v>
      </c>
      <c r="Y1" s="12" t="s">
        <v>172</v>
      </c>
      <c r="Z1" s="12" t="s">
        <v>219</v>
      </c>
      <c r="AA1" s="12" t="s">
        <v>234</v>
      </c>
      <c r="AB1" s="12" t="s">
        <v>175</v>
      </c>
      <c r="AC1" s="12" t="s">
        <v>178</v>
      </c>
      <c r="AD1" s="12" t="s">
        <v>238</v>
      </c>
      <c r="AE1" s="12" t="s">
        <v>118</v>
      </c>
      <c r="AF1" s="12" t="s">
        <v>181</v>
      </c>
      <c r="AG1" s="12" t="s">
        <v>188</v>
      </c>
      <c r="AH1" s="12" t="s">
        <v>126</v>
      </c>
      <c r="AI1" s="12" t="s">
        <v>130</v>
      </c>
      <c r="AJ1" s="12" t="s">
        <v>242</v>
      </c>
      <c r="AK1" s="12" t="s">
        <v>191</v>
      </c>
      <c r="AL1" s="12" t="s">
        <v>194</v>
      </c>
      <c r="AM1" s="12" t="s">
        <v>85</v>
      </c>
      <c r="AN1" s="12" t="s">
        <v>197</v>
      </c>
      <c r="AO1" s="12" t="s">
        <v>248</v>
      </c>
      <c r="AP1" s="12" t="s">
        <v>251</v>
      </c>
      <c r="AQ1" s="12" t="s">
        <v>254</v>
      </c>
      <c r="AR1" s="12" t="s">
        <v>257</v>
      </c>
      <c r="AS1" s="12" t="s">
        <v>79</v>
      </c>
      <c r="AT1" s="12" t="s">
        <v>134</v>
      </c>
      <c r="AU1" s="12" t="s">
        <v>262</v>
      </c>
      <c r="AV1" s="12" t="s">
        <v>264</v>
      </c>
      <c r="AW1" s="12" t="s">
        <v>223</v>
      </c>
      <c r="AX1" s="12" t="s">
        <v>139</v>
      </c>
      <c r="AY1" s="12" t="s">
        <v>142</v>
      </c>
      <c r="AZ1" s="12" t="s">
        <v>267</v>
      </c>
      <c r="BA1" s="12" t="s">
        <v>271</v>
      </c>
      <c r="BB1" s="12" t="s">
        <v>146</v>
      </c>
      <c r="BC1" s="12" t="s">
        <v>274</v>
      </c>
      <c r="BD1" s="12" t="s">
        <v>151</v>
      </c>
      <c r="BE1" s="12" t="s">
        <v>277</v>
      </c>
      <c r="BF1" s="12" t="s">
        <v>282</v>
      </c>
      <c r="BG1" s="12" t="s">
        <v>289</v>
      </c>
      <c r="BH1" s="12" t="s">
        <v>292</v>
      </c>
      <c r="BI1" s="12" t="s">
        <v>294</v>
      </c>
      <c r="BJ1" s="12" t="s">
        <v>155</v>
      </c>
      <c r="BK1" s="12" t="s">
        <v>160</v>
      </c>
      <c r="BL1" s="12" t="s">
        <v>300</v>
      </c>
      <c r="BM1" s="12" t="s">
        <v>303</v>
      </c>
      <c r="BN1" s="12" t="s">
        <v>307</v>
      </c>
      <c r="BO1" s="12" t="s">
        <v>310</v>
      </c>
      <c r="BP1" s="12" t="s">
        <v>314</v>
      </c>
      <c r="BQ1" s="12" t="s">
        <v>321</v>
      </c>
      <c r="BR1" s="12" t="s">
        <v>317</v>
      </c>
      <c r="BS1" s="12" t="s">
        <v>324</v>
      </c>
    </row>
    <row r="2" spans="1:71">
      <c r="A2" t="s">
        <v>347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9" customWidth="1"/>
  </cols>
  <sheetData>
    <row r="1" spans="1:6" ht="63.75" thickBot="1">
      <c r="A1" s="23" t="s">
        <v>4</v>
      </c>
      <c r="B1" s="25" t="s">
        <v>5</v>
      </c>
      <c r="C1" s="25" t="s">
        <v>552</v>
      </c>
      <c r="D1" s="25" t="s">
        <v>553</v>
      </c>
      <c r="E1" s="13" t="s">
        <v>554</v>
      </c>
      <c r="F1" s="25" t="s">
        <v>555</v>
      </c>
    </row>
    <row r="2" spans="1:6" ht="15" customHeight="1">
      <c r="A2" s="23" t="s">
        <v>17</v>
      </c>
      <c r="B2" s="25" t="s">
        <v>328</v>
      </c>
      <c r="C2" s="25" t="s">
        <v>354</v>
      </c>
      <c r="D2" s="40" t="s">
        <v>22</v>
      </c>
      <c r="E2" s="25" t="s">
        <v>355</v>
      </c>
      <c r="F2">
        <v>150</v>
      </c>
    </row>
    <row r="3" spans="1:6" ht="32.25" thickBot="1">
      <c r="A3" s="24" t="s">
        <v>23</v>
      </c>
      <c r="B3" s="14" t="s">
        <v>25</v>
      </c>
      <c r="C3" s="14" t="s">
        <v>357</v>
      </c>
      <c r="D3" s="37" t="s">
        <v>27</v>
      </c>
      <c r="E3" s="14" t="s">
        <v>355</v>
      </c>
      <c r="F3">
        <v>80</v>
      </c>
    </row>
    <row r="4" spans="1:6" ht="15" customHeight="1">
      <c r="A4" s="23" t="s">
        <v>28</v>
      </c>
      <c r="B4" s="25" t="s">
        <v>30</v>
      </c>
      <c r="C4" s="25" t="s">
        <v>556</v>
      </c>
      <c r="D4" s="40" t="s">
        <v>32</v>
      </c>
      <c r="E4" s="25" t="s">
        <v>355</v>
      </c>
      <c r="F4">
        <v>1</v>
      </c>
    </row>
    <row r="5" spans="1:6" ht="32.25" thickBot="1">
      <c r="A5" s="24" t="s">
        <v>33</v>
      </c>
      <c r="B5" s="14" t="s">
        <v>35</v>
      </c>
      <c r="C5" s="14" t="s">
        <v>362</v>
      </c>
      <c r="D5" s="37" t="s">
        <v>36</v>
      </c>
      <c r="E5" s="14" t="s">
        <v>355</v>
      </c>
      <c r="F5">
        <v>210</v>
      </c>
    </row>
    <row r="6" spans="1:6" ht="16.5" thickBot="1">
      <c r="A6" s="24" t="s">
        <v>37</v>
      </c>
      <c r="B6" s="14" t="s">
        <v>40</v>
      </c>
      <c r="C6" s="14" t="s">
        <v>364</v>
      </c>
      <c r="D6" s="37" t="s">
        <v>42</v>
      </c>
      <c r="E6" s="14" t="s">
        <v>355</v>
      </c>
      <c r="F6">
        <v>104</v>
      </c>
    </row>
    <row r="7" spans="1:6" ht="16.5" thickBot="1">
      <c r="A7" s="24" t="s">
        <v>43</v>
      </c>
      <c r="B7" s="14" t="s">
        <v>46</v>
      </c>
      <c r="C7" s="14" t="s">
        <v>368</v>
      </c>
      <c r="D7" s="37" t="s">
        <v>47</v>
      </c>
      <c r="E7" s="14" t="s">
        <v>355</v>
      </c>
      <c r="F7">
        <v>5</v>
      </c>
    </row>
    <row r="8" spans="1:6" ht="32.25" thickBot="1">
      <c r="A8" s="24" t="s">
        <v>45</v>
      </c>
      <c r="B8" s="14" t="s">
        <v>49</v>
      </c>
      <c r="C8" s="14" t="s">
        <v>499</v>
      </c>
      <c r="D8" s="37" t="s">
        <v>50</v>
      </c>
      <c r="E8" s="14" t="s">
        <v>355</v>
      </c>
      <c r="F8">
        <v>25</v>
      </c>
    </row>
    <row r="9" spans="1:6" ht="32.25" thickBot="1">
      <c r="A9" s="24" t="s">
        <v>48</v>
      </c>
      <c r="B9" s="14" t="s">
        <v>52</v>
      </c>
      <c r="C9" s="14" t="s">
        <v>497</v>
      </c>
      <c r="D9" s="37" t="s">
        <v>53</v>
      </c>
      <c r="E9" s="14" t="s">
        <v>355</v>
      </c>
      <c r="F9">
        <v>85</v>
      </c>
    </row>
    <row r="10" spans="1:6" ht="15" customHeight="1">
      <c r="A10" s="23" t="s">
        <v>51</v>
      </c>
      <c r="B10" s="27" t="s">
        <v>55</v>
      </c>
      <c r="C10" s="27" t="s">
        <v>501</v>
      </c>
      <c r="D10" s="40" t="s">
        <v>32</v>
      </c>
      <c r="E10" s="25" t="s">
        <v>355</v>
      </c>
      <c r="F10">
        <v>4</v>
      </c>
    </row>
    <row r="11" spans="1:6" ht="16.5" thickBot="1">
      <c r="A11" s="24" t="s">
        <v>54</v>
      </c>
      <c r="B11" s="14" t="s">
        <v>65</v>
      </c>
      <c r="C11" s="14" t="s">
        <v>374</v>
      </c>
      <c r="D11" s="37" t="s">
        <v>47</v>
      </c>
      <c r="E11" s="14" t="s">
        <v>355</v>
      </c>
      <c r="F11">
        <v>5</v>
      </c>
    </row>
    <row r="12" spans="1:6" ht="32.25" thickBot="1">
      <c r="A12" s="24" t="s">
        <v>57</v>
      </c>
      <c r="B12" s="14" t="s">
        <v>557</v>
      </c>
      <c r="C12" s="14" t="s">
        <v>380</v>
      </c>
      <c r="D12" s="37" t="s">
        <v>93</v>
      </c>
      <c r="E12" s="14" t="s">
        <v>355</v>
      </c>
      <c r="F12">
        <v>20</v>
      </c>
    </row>
    <row r="13" spans="1:6" ht="32.25" thickBot="1">
      <c r="A13" s="24" t="s">
        <v>59</v>
      </c>
      <c r="B13" s="14" t="s">
        <v>67</v>
      </c>
      <c r="C13" s="14" t="s">
        <v>382</v>
      </c>
      <c r="D13" s="37" t="s">
        <v>69</v>
      </c>
      <c r="E13" s="14" t="s">
        <v>355</v>
      </c>
      <c r="F13">
        <v>11</v>
      </c>
    </row>
    <row r="14" spans="1:6" ht="32.25" thickBot="1">
      <c r="A14" s="24" t="s">
        <v>62</v>
      </c>
      <c r="B14" s="14" t="s">
        <v>558</v>
      </c>
      <c r="C14" s="14" t="s">
        <v>384</v>
      </c>
      <c r="D14" s="37" t="s">
        <v>69</v>
      </c>
      <c r="E14" s="14" t="s">
        <v>355</v>
      </c>
      <c r="F14">
        <v>40</v>
      </c>
    </row>
    <row r="15" spans="1:6" ht="15" customHeight="1">
      <c r="A15" s="23" t="s">
        <v>66</v>
      </c>
      <c r="B15" s="25" t="s">
        <v>559</v>
      </c>
      <c r="C15" s="25" t="s">
        <v>386</v>
      </c>
      <c r="D15" s="40" t="s">
        <v>69</v>
      </c>
      <c r="E15" s="25" t="s">
        <v>355</v>
      </c>
      <c r="F15">
        <v>10</v>
      </c>
    </row>
    <row r="16" spans="1:6" ht="32.25" thickBot="1">
      <c r="A16" s="24" t="s">
        <v>70</v>
      </c>
      <c r="B16" s="14" t="s">
        <v>104</v>
      </c>
      <c r="C16" s="14" t="s">
        <v>388</v>
      </c>
      <c r="D16" s="37" t="s">
        <v>81</v>
      </c>
      <c r="E16" s="14" t="s">
        <v>355</v>
      </c>
      <c r="F16">
        <v>15</v>
      </c>
    </row>
    <row r="17" spans="1:6" ht="32.25" thickBot="1">
      <c r="A17" s="24" t="s">
        <v>72</v>
      </c>
      <c r="B17" s="14" t="s">
        <v>560</v>
      </c>
      <c r="C17" s="14" t="s">
        <v>390</v>
      </c>
      <c r="D17" s="37" t="s">
        <v>108</v>
      </c>
      <c r="E17" s="14" t="s">
        <v>355</v>
      </c>
      <c r="F17">
        <v>23</v>
      </c>
    </row>
    <row r="18" spans="1:6" ht="48" thickBot="1">
      <c r="A18" s="24" t="s">
        <v>74</v>
      </c>
      <c r="B18" s="14" t="s">
        <v>561</v>
      </c>
      <c r="C18" s="14" t="s">
        <v>562</v>
      </c>
      <c r="D18" s="37" t="s">
        <v>206</v>
      </c>
      <c r="E18" s="14" t="s">
        <v>355</v>
      </c>
      <c r="F18">
        <v>25</v>
      </c>
    </row>
    <row r="19" spans="1:6" ht="48" thickBot="1">
      <c r="A19" s="26" t="s">
        <v>78</v>
      </c>
      <c r="B19" s="14" t="s">
        <v>563</v>
      </c>
      <c r="C19" s="14" t="s">
        <v>509</v>
      </c>
      <c r="D19" s="37" t="s">
        <v>210</v>
      </c>
      <c r="E19" s="14" t="s">
        <v>355</v>
      </c>
      <c r="F19">
        <v>65</v>
      </c>
    </row>
    <row r="20" spans="1:6" ht="32.25" thickBot="1">
      <c r="A20" s="26" t="s">
        <v>82</v>
      </c>
      <c r="B20" s="14" t="s">
        <v>76</v>
      </c>
      <c r="C20" s="14" t="s">
        <v>397</v>
      </c>
      <c r="D20" s="37" t="s">
        <v>77</v>
      </c>
      <c r="E20" s="14" t="s">
        <v>355</v>
      </c>
      <c r="F20">
        <v>10</v>
      </c>
    </row>
    <row r="21" spans="1:6" ht="15" customHeight="1">
      <c r="A21" s="25" t="s">
        <v>84</v>
      </c>
      <c r="B21" s="25" t="s">
        <v>564</v>
      </c>
      <c r="C21" s="25" t="s">
        <v>399</v>
      </c>
      <c r="D21" s="40" t="s">
        <v>69</v>
      </c>
      <c r="E21" s="25" t="s">
        <v>355</v>
      </c>
      <c r="F21">
        <v>10</v>
      </c>
    </row>
    <row r="22" spans="1:6" ht="32.25" thickBot="1">
      <c r="A22" s="26" t="s">
        <v>87</v>
      </c>
      <c r="B22" s="14" t="s">
        <v>336</v>
      </c>
      <c r="C22" s="14" t="s">
        <v>402</v>
      </c>
      <c r="D22" s="37" t="s">
        <v>214</v>
      </c>
      <c r="E22" s="14" t="s">
        <v>355</v>
      </c>
      <c r="F22">
        <v>221</v>
      </c>
    </row>
    <row r="23" spans="1:6" ht="32.25" thickBot="1">
      <c r="A23" s="26" t="s">
        <v>89</v>
      </c>
      <c r="B23" s="14" t="s">
        <v>565</v>
      </c>
      <c r="C23" s="14" t="s">
        <v>469</v>
      </c>
      <c r="D23" s="37" t="s">
        <v>69</v>
      </c>
      <c r="E23" s="14" t="s">
        <v>355</v>
      </c>
      <c r="F23">
        <v>5</v>
      </c>
    </row>
    <row r="24" spans="1:6" ht="48" thickBot="1">
      <c r="A24" s="26" t="s">
        <v>94</v>
      </c>
      <c r="B24" s="14" t="s">
        <v>337</v>
      </c>
      <c r="C24" s="14" t="s">
        <v>511</v>
      </c>
      <c r="D24" s="37" t="s">
        <v>77</v>
      </c>
      <c r="E24" s="14" t="s">
        <v>355</v>
      </c>
      <c r="F24">
        <v>10</v>
      </c>
    </row>
    <row r="25" spans="1:6" ht="32.25" thickBot="1">
      <c r="A25" s="26" t="s">
        <v>96</v>
      </c>
      <c r="B25" s="14" t="s">
        <v>230</v>
      </c>
      <c r="C25" s="14" t="s">
        <v>408</v>
      </c>
      <c r="D25" s="37" t="s">
        <v>232</v>
      </c>
      <c r="E25" s="14" t="s">
        <v>355</v>
      </c>
      <c r="F25">
        <v>51</v>
      </c>
    </row>
    <row r="26" spans="1:6" ht="32.25" thickBot="1">
      <c r="A26" s="26" t="s">
        <v>99</v>
      </c>
      <c r="B26" s="14" t="s">
        <v>172</v>
      </c>
      <c r="C26" s="14" t="s">
        <v>410</v>
      </c>
      <c r="D26" s="37" t="s">
        <v>173</v>
      </c>
      <c r="E26" s="14" t="s">
        <v>355</v>
      </c>
      <c r="F26">
        <v>80</v>
      </c>
    </row>
    <row r="27" spans="1:6" ht="48" thickBot="1">
      <c r="A27" s="26" t="s">
        <v>102</v>
      </c>
      <c r="B27" s="14" t="s">
        <v>220</v>
      </c>
      <c r="C27" s="14" t="s">
        <v>513</v>
      </c>
      <c r="D27" s="37" t="s">
        <v>221</v>
      </c>
      <c r="E27" s="14" t="s">
        <v>355</v>
      </c>
      <c r="F27">
        <v>5</v>
      </c>
    </row>
    <row r="28" spans="1:6" ht="32.25" thickBot="1">
      <c r="A28" s="26" t="s">
        <v>105</v>
      </c>
      <c r="B28" s="14" t="s">
        <v>340</v>
      </c>
      <c r="C28" s="14" t="s">
        <v>415</v>
      </c>
      <c r="D28" s="37" t="s">
        <v>236</v>
      </c>
      <c r="E28" s="14" t="s">
        <v>355</v>
      </c>
      <c r="F28">
        <v>21</v>
      </c>
    </row>
    <row r="29" spans="1:6" ht="16.5" thickBot="1">
      <c r="A29" s="26" t="s">
        <v>109</v>
      </c>
      <c r="B29" s="14" t="s">
        <v>175</v>
      </c>
      <c r="C29" s="14" t="s">
        <v>412</v>
      </c>
      <c r="D29" s="37" t="s">
        <v>176</v>
      </c>
      <c r="E29" s="14" t="s">
        <v>355</v>
      </c>
      <c r="F29">
        <v>15</v>
      </c>
    </row>
    <row r="30" spans="1:6" ht="32.25" thickBot="1">
      <c r="A30" s="26" t="s">
        <v>112</v>
      </c>
      <c r="B30" s="14" t="s">
        <v>178</v>
      </c>
      <c r="C30" s="14" t="s">
        <v>417</v>
      </c>
      <c r="D30" s="37" t="s">
        <v>179</v>
      </c>
      <c r="E30" s="14" t="s">
        <v>355</v>
      </c>
      <c r="F30">
        <v>380</v>
      </c>
    </row>
    <row r="31" spans="1:6" ht="30.75" thickBot="1">
      <c r="A31" s="26" t="s">
        <v>114</v>
      </c>
      <c r="B31" s="31" t="s">
        <v>238</v>
      </c>
      <c r="C31" s="14" t="s">
        <v>505</v>
      </c>
      <c r="D31" s="37" t="s">
        <v>240</v>
      </c>
      <c r="E31" s="14" t="s">
        <v>355</v>
      </c>
      <c r="F31">
        <v>141</v>
      </c>
    </row>
    <row r="32" spans="1:6" ht="16.5" thickBot="1">
      <c r="A32" s="26" t="s">
        <v>117</v>
      </c>
      <c r="B32" s="14" t="s">
        <v>566</v>
      </c>
      <c r="C32" s="14" t="s">
        <v>419</v>
      </c>
      <c r="D32" s="37" t="s">
        <v>121</v>
      </c>
      <c r="E32" s="14" t="s">
        <v>355</v>
      </c>
      <c r="F32">
        <v>73</v>
      </c>
    </row>
    <row r="33" spans="1:6" ht="32.25" thickBot="1">
      <c r="A33" s="26" t="s">
        <v>122</v>
      </c>
      <c r="B33" s="14" t="s">
        <v>182</v>
      </c>
      <c r="C33" s="14" t="s">
        <v>421</v>
      </c>
      <c r="D33" s="37" t="s">
        <v>69</v>
      </c>
      <c r="E33" s="14" t="s">
        <v>355</v>
      </c>
      <c r="F33">
        <v>5</v>
      </c>
    </row>
    <row r="34" spans="1:6" ht="32.25" thickBot="1">
      <c r="A34" s="26" t="s">
        <v>125</v>
      </c>
      <c r="B34" s="14" t="s">
        <v>188</v>
      </c>
      <c r="C34" s="14" t="s">
        <v>503</v>
      </c>
      <c r="D34" s="37" t="s">
        <v>189</v>
      </c>
      <c r="E34" s="14" t="s">
        <v>355</v>
      </c>
      <c r="F34">
        <v>5</v>
      </c>
    </row>
    <row r="35" spans="1:6" ht="32.25" thickBot="1">
      <c r="A35" s="26" t="s">
        <v>129</v>
      </c>
      <c r="B35" s="14" t="s">
        <v>567</v>
      </c>
      <c r="C35" s="14" t="s">
        <v>427</v>
      </c>
      <c r="D35" s="37" t="s">
        <v>69</v>
      </c>
      <c r="E35" s="14" t="s">
        <v>355</v>
      </c>
      <c r="F35">
        <v>5</v>
      </c>
    </row>
    <row r="36" spans="1:6" ht="32.25" thickBot="1">
      <c r="A36" s="26" t="s">
        <v>133</v>
      </c>
      <c r="B36" s="14" t="s">
        <v>568</v>
      </c>
      <c r="C36" s="14" t="s">
        <v>430</v>
      </c>
      <c r="D36" s="37" t="s">
        <v>47</v>
      </c>
      <c r="E36" s="14" t="s">
        <v>355</v>
      </c>
      <c r="F36">
        <v>145</v>
      </c>
    </row>
    <row r="37" spans="1:6" ht="32.25" thickBot="1">
      <c r="A37" s="26" t="s">
        <v>138</v>
      </c>
      <c r="B37" s="15" t="s">
        <v>243</v>
      </c>
      <c r="C37" s="15" t="s">
        <v>432</v>
      </c>
      <c r="D37" s="38" t="s">
        <v>47</v>
      </c>
      <c r="E37" s="15" t="s">
        <v>355</v>
      </c>
      <c r="F37">
        <v>25</v>
      </c>
    </row>
    <row r="38" spans="1:6" ht="32.25" thickBot="1">
      <c r="A38" s="26" t="s">
        <v>141</v>
      </c>
      <c r="B38" s="15" t="s">
        <v>191</v>
      </c>
      <c r="C38" s="15" t="s">
        <v>545</v>
      </c>
      <c r="D38" s="38" t="s">
        <v>192</v>
      </c>
      <c r="E38" s="15" t="s">
        <v>569</v>
      </c>
      <c r="F38">
        <v>35</v>
      </c>
    </row>
    <row r="39" spans="1:6" ht="16.5" thickBot="1">
      <c r="A39" s="26" t="s">
        <v>145</v>
      </c>
      <c r="B39" s="14" t="s">
        <v>194</v>
      </c>
      <c r="C39" s="14" t="s">
        <v>434</v>
      </c>
      <c r="D39" s="37" t="s">
        <v>77</v>
      </c>
      <c r="E39" s="14" t="s">
        <v>355</v>
      </c>
      <c r="F39">
        <v>20</v>
      </c>
    </row>
    <row r="40" spans="1:6" ht="32.25" thickBot="1">
      <c r="A40" s="26" t="s">
        <v>150</v>
      </c>
      <c r="B40" s="15" t="s">
        <v>331</v>
      </c>
      <c r="C40" s="15" t="s">
        <v>436</v>
      </c>
      <c r="D40" s="38" t="s">
        <v>77</v>
      </c>
      <c r="E40" s="15" t="s">
        <v>355</v>
      </c>
      <c r="F40">
        <v>10</v>
      </c>
    </row>
    <row r="41" spans="1:6" ht="34.5" customHeight="1">
      <c r="A41" s="25" t="s">
        <v>154</v>
      </c>
      <c r="B41" s="23" t="s">
        <v>197</v>
      </c>
      <c r="C41" s="23" t="s">
        <v>438</v>
      </c>
      <c r="D41" s="42" t="s">
        <v>198</v>
      </c>
      <c r="E41" s="23" t="s">
        <v>570</v>
      </c>
      <c r="F41">
        <v>5</v>
      </c>
    </row>
    <row r="42" spans="1:6" ht="16.5" thickBot="1">
      <c r="A42" s="26" t="s">
        <v>159</v>
      </c>
      <c r="B42" s="14" t="s">
        <v>249</v>
      </c>
      <c r="C42" s="14" t="s">
        <v>442</v>
      </c>
      <c r="D42" s="37" t="s">
        <v>69</v>
      </c>
      <c r="E42" s="14" t="s">
        <v>355</v>
      </c>
      <c r="F42">
        <v>5</v>
      </c>
    </row>
    <row r="43" spans="1:6" ht="32.25" thickBot="1">
      <c r="A43" s="26" t="s">
        <v>164</v>
      </c>
      <c r="B43" s="14" t="s">
        <v>251</v>
      </c>
      <c r="C43" s="14" t="s">
        <v>517</v>
      </c>
      <c r="D43" s="37" t="s">
        <v>252</v>
      </c>
      <c r="E43" s="14" t="s">
        <v>355</v>
      </c>
      <c r="F43">
        <v>37</v>
      </c>
    </row>
    <row r="44" spans="1:6" ht="15" customHeight="1">
      <c r="A44" s="25" t="s">
        <v>167</v>
      </c>
      <c r="B44" s="25" t="s">
        <v>254</v>
      </c>
      <c r="C44" s="25" t="s">
        <v>530</v>
      </c>
      <c r="D44" s="40" t="s">
        <v>189</v>
      </c>
      <c r="E44" s="25" t="s">
        <v>355</v>
      </c>
      <c r="F44">
        <v>5</v>
      </c>
    </row>
    <row r="45" spans="1:6" ht="32.25" thickBot="1">
      <c r="A45" s="26" t="s">
        <v>169</v>
      </c>
      <c r="B45" s="14" t="s">
        <v>257</v>
      </c>
      <c r="C45" s="14" t="s">
        <v>444</v>
      </c>
      <c r="D45" s="37" t="s">
        <v>258</v>
      </c>
      <c r="E45" s="14" t="s">
        <v>355</v>
      </c>
      <c r="F45">
        <v>12</v>
      </c>
    </row>
    <row r="46" spans="1:6" ht="32.25" thickBot="1">
      <c r="A46" s="26" t="s">
        <v>171</v>
      </c>
      <c r="B46" s="14" t="s">
        <v>333</v>
      </c>
      <c r="C46" s="14" t="s">
        <v>448</v>
      </c>
      <c r="D46" s="37" t="s">
        <v>137</v>
      </c>
      <c r="E46" s="14" t="s">
        <v>355</v>
      </c>
      <c r="F46">
        <v>22</v>
      </c>
    </row>
    <row r="47" spans="1:6" ht="32.25" thickBot="1">
      <c r="A47" s="26" t="s">
        <v>174</v>
      </c>
      <c r="B47" s="14" t="s">
        <v>262</v>
      </c>
      <c r="C47" s="14" t="s">
        <v>450</v>
      </c>
      <c r="D47" s="37" t="s">
        <v>221</v>
      </c>
      <c r="E47" s="14" t="s">
        <v>355</v>
      </c>
      <c r="F47">
        <v>5</v>
      </c>
    </row>
    <row r="48" spans="1:6" ht="32.25" thickBot="1">
      <c r="A48" s="26" t="s">
        <v>177</v>
      </c>
      <c r="B48" s="14" t="s">
        <v>265</v>
      </c>
      <c r="C48" s="14" t="s">
        <v>452</v>
      </c>
      <c r="D48" s="37" t="s">
        <v>69</v>
      </c>
      <c r="E48" s="14" t="s">
        <v>355</v>
      </c>
      <c r="F48">
        <v>5</v>
      </c>
    </row>
    <row r="49" spans="1:6" ht="48" thickBot="1">
      <c r="A49" s="26" t="s">
        <v>180</v>
      </c>
      <c r="B49" s="14" t="s">
        <v>571</v>
      </c>
      <c r="C49" s="14" t="s">
        <v>515</v>
      </c>
      <c r="D49" s="37" t="s">
        <v>144</v>
      </c>
      <c r="E49" s="14" t="s">
        <v>355</v>
      </c>
      <c r="F49">
        <v>15</v>
      </c>
    </row>
    <row r="50" spans="1:6" ht="16.5" thickBot="1">
      <c r="A50" s="26" t="s">
        <v>183</v>
      </c>
      <c r="B50" s="14" t="s">
        <v>572</v>
      </c>
      <c r="C50" s="14" t="s">
        <v>454</v>
      </c>
      <c r="D50" s="37" t="s">
        <v>47</v>
      </c>
      <c r="E50" s="14" t="s">
        <v>355</v>
      </c>
      <c r="F50">
        <v>30</v>
      </c>
    </row>
    <row r="51" spans="1:6" ht="32.25" thickBot="1">
      <c r="A51" s="26" t="s">
        <v>185</v>
      </c>
      <c r="B51" s="14" t="s">
        <v>573</v>
      </c>
      <c r="C51" s="14" t="s">
        <v>456</v>
      </c>
      <c r="D51" s="37" t="s">
        <v>144</v>
      </c>
      <c r="E51" s="14" t="s">
        <v>355</v>
      </c>
      <c r="F51">
        <v>15</v>
      </c>
    </row>
    <row r="52" spans="1:6" ht="16.5" thickBot="1">
      <c r="A52" s="26" t="s">
        <v>187</v>
      </c>
      <c r="B52" s="14" t="s">
        <v>268</v>
      </c>
      <c r="C52" s="14" t="s">
        <v>458</v>
      </c>
      <c r="D52" s="37" t="s">
        <v>269</v>
      </c>
      <c r="E52" s="14" t="s">
        <v>355</v>
      </c>
      <c r="F52">
        <v>384</v>
      </c>
    </row>
    <row r="53" spans="1:6" ht="32.25" thickBot="1">
      <c r="A53" s="26" t="s">
        <v>190</v>
      </c>
      <c r="B53" s="14" t="s">
        <v>271</v>
      </c>
      <c r="C53" s="14" t="s">
        <v>460</v>
      </c>
      <c r="D53" s="37" t="s">
        <v>272</v>
      </c>
      <c r="E53" s="14" t="s">
        <v>355</v>
      </c>
      <c r="F53">
        <v>30</v>
      </c>
    </row>
    <row r="54" spans="1:6" ht="16.5" thickBot="1">
      <c r="A54" s="26" t="s">
        <v>193</v>
      </c>
      <c r="B54" s="14" t="s">
        <v>574</v>
      </c>
      <c r="C54" s="14" t="s">
        <v>462</v>
      </c>
      <c r="D54" s="37" t="s">
        <v>149</v>
      </c>
      <c r="E54" s="14" t="s">
        <v>355</v>
      </c>
      <c r="F54">
        <v>45</v>
      </c>
    </row>
    <row r="55" spans="1:6" ht="16.5" thickBot="1">
      <c r="A55" s="26" t="s">
        <v>196</v>
      </c>
      <c r="B55" s="14" t="s">
        <v>274</v>
      </c>
      <c r="C55" s="14" t="s">
        <v>465</v>
      </c>
      <c r="D55" s="37" t="s">
        <v>275</v>
      </c>
      <c r="E55" s="14" t="s">
        <v>355</v>
      </c>
      <c r="F55">
        <v>269</v>
      </c>
    </row>
    <row r="56" spans="1:6" ht="16.5" thickBot="1">
      <c r="A56" s="26" t="s">
        <v>199</v>
      </c>
      <c r="B56" s="14" t="s">
        <v>575</v>
      </c>
      <c r="C56" s="14" t="s">
        <v>467</v>
      </c>
      <c r="D56" s="37" t="s">
        <v>47</v>
      </c>
      <c r="E56" s="14" t="s">
        <v>355</v>
      </c>
      <c r="F56">
        <v>5</v>
      </c>
    </row>
    <row r="57" spans="1:6" ht="32.25" thickBot="1">
      <c r="A57" s="26" t="s">
        <v>201</v>
      </c>
      <c r="B57" s="14" t="s">
        <v>278</v>
      </c>
      <c r="C57" s="14" t="s">
        <v>471</v>
      </c>
      <c r="D57" s="37" t="s">
        <v>280</v>
      </c>
      <c r="E57" s="14" t="s">
        <v>355</v>
      </c>
      <c r="F57">
        <v>74</v>
      </c>
    </row>
    <row r="58" spans="1:6" ht="16.5" thickBot="1">
      <c r="A58" s="26" t="s">
        <v>203</v>
      </c>
      <c r="B58" s="14" t="s">
        <v>283</v>
      </c>
      <c r="C58" s="14" t="s">
        <v>473</v>
      </c>
      <c r="D58" s="37" t="s">
        <v>284</v>
      </c>
      <c r="E58" s="14" t="s">
        <v>355</v>
      </c>
      <c r="F58">
        <v>102</v>
      </c>
    </row>
    <row r="59" spans="1:6" ht="32.25" thickBot="1">
      <c r="A59" s="26" t="s">
        <v>207</v>
      </c>
      <c r="B59" s="14" t="s">
        <v>289</v>
      </c>
      <c r="C59" s="14" t="s">
        <v>532</v>
      </c>
      <c r="D59" s="37" t="s">
        <v>290</v>
      </c>
      <c r="E59" s="14" t="s">
        <v>355</v>
      </c>
      <c r="F59">
        <v>176</v>
      </c>
    </row>
    <row r="60" spans="1:6" ht="32.25" thickBot="1">
      <c r="A60" s="26" t="s">
        <v>211</v>
      </c>
      <c r="B60" s="14" t="s">
        <v>292</v>
      </c>
      <c r="C60" s="14" t="s">
        <v>537</v>
      </c>
      <c r="D60" s="37" t="s">
        <v>221</v>
      </c>
      <c r="E60" s="14" t="s">
        <v>355</v>
      </c>
      <c r="F60">
        <v>10</v>
      </c>
    </row>
    <row r="61" spans="1:6" ht="32.25" thickBot="1">
      <c r="A61" s="26" t="s">
        <v>215</v>
      </c>
      <c r="B61" s="14" t="s">
        <v>294</v>
      </c>
      <c r="C61" s="14" t="s">
        <v>475</v>
      </c>
      <c r="D61" s="37" t="s">
        <v>296</v>
      </c>
      <c r="E61" s="14" t="s">
        <v>355</v>
      </c>
      <c r="F61">
        <v>15</v>
      </c>
    </row>
    <row r="62" spans="1:6" ht="32.25" thickBot="1">
      <c r="A62" s="26" t="s">
        <v>218</v>
      </c>
      <c r="B62" s="14" t="s">
        <v>576</v>
      </c>
      <c r="C62" s="14" t="s">
        <v>477</v>
      </c>
      <c r="D62" s="37" t="s">
        <v>158</v>
      </c>
      <c r="E62" s="14" t="s">
        <v>355</v>
      </c>
      <c r="F62">
        <v>42</v>
      </c>
    </row>
    <row r="63" spans="1:6" ht="32.25" thickBot="1">
      <c r="A63" s="26" t="s">
        <v>222</v>
      </c>
      <c r="B63" s="14" t="s">
        <v>577</v>
      </c>
      <c r="C63" s="14" t="s">
        <v>479</v>
      </c>
      <c r="D63" s="37" t="s">
        <v>163</v>
      </c>
      <c r="E63" s="14" t="s">
        <v>355</v>
      </c>
      <c r="F63">
        <v>79</v>
      </c>
    </row>
    <row r="64" spans="1:6" ht="32.25" thickBot="1">
      <c r="A64" s="26" t="s">
        <v>225</v>
      </c>
      <c r="B64" s="15" t="s">
        <v>300</v>
      </c>
      <c r="C64" s="15" t="s">
        <v>543</v>
      </c>
      <c r="D64" s="38" t="s">
        <v>301</v>
      </c>
      <c r="E64" s="15" t="s">
        <v>355</v>
      </c>
      <c r="F64">
        <v>55</v>
      </c>
    </row>
    <row r="65" spans="1:6" ht="32.25" thickBot="1">
      <c r="A65" s="26" t="s">
        <v>228</v>
      </c>
      <c r="B65" s="14" t="s">
        <v>303</v>
      </c>
      <c r="C65" s="14" t="s">
        <v>547</v>
      </c>
      <c r="D65" s="37" t="s">
        <v>305</v>
      </c>
      <c r="E65" s="14" t="s">
        <v>355</v>
      </c>
      <c r="F65">
        <v>5</v>
      </c>
    </row>
    <row r="66" spans="1:6" ht="15" customHeight="1">
      <c r="A66" s="25" t="s">
        <v>233</v>
      </c>
      <c r="B66" s="25" t="s">
        <v>307</v>
      </c>
      <c r="C66" s="25" t="s">
        <v>485</v>
      </c>
      <c r="D66" s="40" t="s">
        <v>308</v>
      </c>
      <c r="E66" s="25" t="s">
        <v>355</v>
      </c>
      <c r="F66">
        <v>186</v>
      </c>
    </row>
    <row r="67" spans="1:6" ht="16.5" thickBot="1">
      <c r="A67" s="26" t="s">
        <v>237</v>
      </c>
      <c r="B67" s="14" t="s">
        <v>310</v>
      </c>
      <c r="C67" s="14" t="s">
        <v>487</v>
      </c>
      <c r="D67" s="37" t="s">
        <v>312</v>
      </c>
      <c r="E67" s="14" t="s">
        <v>355</v>
      </c>
      <c r="F67">
        <v>209</v>
      </c>
    </row>
    <row r="68" spans="1:6" ht="16.5" thickBot="1">
      <c r="A68" s="24" t="s">
        <v>241</v>
      </c>
      <c r="B68" s="14" t="s">
        <v>314</v>
      </c>
      <c r="C68" s="14" t="s">
        <v>489</v>
      </c>
      <c r="D68" s="37" t="s">
        <v>315</v>
      </c>
      <c r="E68" s="14" t="s">
        <v>355</v>
      </c>
      <c r="F68">
        <v>20</v>
      </c>
    </row>
    <row r="69" spans="1:6" ht="16.5" thickBot="1">
      <c r="A69" s="24" t="s">
        <v>245</v>
      </c>
      <c r="B69" s="15" t="s">
        <v>321</v>
      </c>
      <c r="C69" s="15" t="s">
        <v>491</v>
      </c>
      <c r="D69" s="37" t="s">
        <v>322</v>
      </c>
      <c r="E69" s="15" t="s">
        <v>355</v>
      </c>
      <c r="F69">
        <v>179</v>
      </c>
    </row>
    <row r="70" spans="1:6" ht="32.25" thickBot="1">
      <c r="A70" s="24" t="s">
        <v>247</v>
      </c>
      <c r="B70" s="15" t="s">
        <v>317</v>
      </c>
      <c r="C70" s="15" t="s">
        <v>549</v>
      </c>
      <c r="D70" s="43" t="s">
        <v>305</v>
      </c>
      <c r="E70" s="41" t="s">
        <v>355</v>
      </c>
      <c r="F70">
        <v>10</v>
      </c>
    </row>
    <row r="71" spans="1:6" ht="48" thickBot="1">
      <c r="A71" s="24" t="s">
        <v>250</v>
      </c>
      <c r="B71" s="15" t="s">
        <v>324</v>
      </c>
      <c r="C71" s="15" t="s">
        <v>578</v>
      </c>
      <c r="D71" s="37" t="s">
        <v>326</v>
      </c>
      <c r="E71" s="15" t="s">
        <v>355</v>
      </c>
      <c r="F7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2016-05-31T07:23:47Z</dcterms:modified>
  <cp:category/>
  <cp:contentStatus/>
</cp:coreProperties>
</file>