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23250" windowHeight="12600"/>
  </bookViews>
  <sheets>
    <sheet name="Лист1" sheetId="1" r:id="rId1"/>
    <sheet name="Лист2" sheetId="2" r:id="rId2"/>
    <sheet name="Лист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7" i="1"/>
  <c r="H17"/>
  <c r="G17"/>
  <c r="F17"/>
  <c r="I16"/>
  <c r="H16"/>
  <c r="G16"/>
  <c r="F16"/>
  <c r="I15"/>
  <c r="H15"/>
  <c r="G15"/>
  <c r="F15"/>
  <c r="I14"/>
  <c r="H14"/>
  <c r="G14"/>
  <c r="F14"/>
  <c r="I13"/>
  <c r="H13"/>
  <c r="G13"/>
  <c r="F13"/>
  <c r="D17"/>
  <c r="D16"/>
  <c r="D15"/>
  <c r="D14"/>
  <c r="D13" s="1"/>
  <c r="I92"/>
  <c r="H92"/>
  <c r="G92"/>
  <c r="F92"/>
  <c r="I90"/>
  <c r="H90"/>
  <c r="G90"/>
  <c r="F90"/>
  <c r="I89"/>
  <c r="H89"/>
  <c r="G89"/>
  <c r="F89"/>
  <c r="I88"/>
  <c r="H88"/>
  <c r="G88"/>
  <c r="F88"/>
  <c r="I87"/>
  <c r="H87"/>
  <c r="G87"/>
  <c r="F87"/>
  <c r="D92"/>
  <c r="D90"/>
  <c r="D89"/>
  <c r="D88"/>
  <c r="D87" s="1"/>
  <c r="D75"/>
  <c r="D73"/>
  <c r="D70" s="1"/>
  <c r="D65"/>
  <c r="D60"/>
  <c r="D58"/>
  <c r="D55" s="1"/>
  <c r="D50"/>
  <c r="D48"/>
  <c r="D45"/>
  <c r="D43"/>
  <c r="D40"/>
  <c r="D38"/>
  <c r="D35"/>
  <c r="D34"/>
  <c r="D33"/>
  <c r="D30" s="1"/>
  <c r="D32"/>
  <c r="I75"/>
  <c r="H75"/>
  <c r="G75"/>
  <c r="F75"/>
  <c r="I73"/>
  <c r="H73"/>
  <c r="G73"/>
  <c r="F73"/>
  <c r="I70"/>
  <c r="H70"/>
  <c r="G70"/>
  <c r="F70"/>
  <c r="I65"/>
  <c r="H65"/>
  <c r="G65"/>
  <c r="F65"/>
  <c r="I60"/>
  <c r="H60"/>
  <c r="G60"/>
  <c r="F60"/>
  <c r="I58"/>
  <c r="H58"/>
  <c r="G58"/>
  <c r="F58"/>
  <c r="I55"/>
  <c r="H55"/>
  <c r="G55"/>
  <c r="F55"/>
  <c r="I50"/>
  <c r="H50"/>
  <c r="G50"/>
  <c r="F50"/>
  <c r="I48"/>
  <c r="H48"/>
  <c r="G48"/>
  <c r="F48"/>
  <c r="I45"/>
  <c r="H45"/>
  <c r="G45"/>
  <c r="F45"/>
  <c r="I43"/>
  <c r="H43"/>
  <c r="G43"/>
  <c r="F43"/>
  <c r="I40"/>
  <c r="H40"/>
  <c r="G40"/>
  <c r="F40"/>
  <c r="I38"/>
  <c r="H38"/>
  <c r="G38"/>
  <c r="F38"/>
  <c r="I35"/>
  <c r="H35"/>
  <c r="G35"/>
  <c r="F35"/>
  <c r="I34"/>
  <c r="H34"/>
  <c r="G34"/>
  <c r="F34"/>
  <c r="I33"/>
  <c r="H33"/>
  <c r="G33"/>
  <c r="F33"/>
  <c r="I32"/>
  <c r="H32"/>
  <c r="G32"/>
  <c r="F32"/>
  <c r="I30"/>
  <c r="H30"/>
  <c r="G30"/>
  <c r="F30"/>
  <c r="D85"/>
  <c r="D84"/>
  <c r="D81" s="1"/>
  <c r="D83"/>
  <c r="I85"/>
  <c r="H85"/>
  <c r="G85"/>
  <c r="F85"/>
  <c r="I84"/>
  <c r="H84"/>
  <c r="G84"/>
  <c r="F84"/>
  <c r="I83"/>
  <c r="H83"/>
  <c r="G83"/>
  <c r="F83"/>
  <c r="I81"/>
  <c r="G81"/>
  <c r="F81" l="1"/>
  <c r="H81"/>
  <c r="E48"/>
  <c r="E58"/>
  <c r="E38"/>
  <c r="E43"/>
  <c r="E73"/>
  <c r="E89" l="1"/>
  <c r="C89"/>
  <c r="E88"/>
  <c r="E90"/>
  <c r="E87" s="1"/>
  <c r="E85"/>
  <c r="E83"/>
  <c r="E92"/>
  <c r="D7"/>
  <c r="E14"/>
  <c r="E7" s="1"/>
  <c r="G7"/>
  <c r="H7"/>
  <c r="I7"/>
  <c r="C25"/>
  <c r="C24"/>
  <c r="C26"/>
  <c r="C27"/>
  <c r="C28"/>
  <c r="C20"/>
  <c r="C21"/>
  <c r="C22"/>
  <c r="C23"/>
  <c r="C19"/>
  <c r="F7"/>
  <c r="C91"/>
  <c r="C93"/>
  <c r="C94"/>
  <c r="C95"/>
  <c r="C90" s="1"/>
  <c r="C84" s="1"/>
  <c r="C96"/>
  <c r="C62"/>
  <c r="C82"/>
  <c r="C79"/>
  <c r="C78"/>
  <c r="C77"/>
  <c r="C76"/>
  <c r="C74"/>
  <c r="C73"/>
  <c r="C72"/>
  <c r="C71"/>
  <c r="C69"/>
  <c r="C68"/>
  <c r="C67"/>
  <c r="C66"/>
  <c r="C64"/>
  <c r="C63"/>
  <c r="C61"/>
  <c r="C59"/>
  <c r="C58"/>
  <c r="C57"/>
  <c r="C56"/>
  <c r="C54"/>
  <c r="C53"/>
  <c r="C52"/>
  <c r="C51"/>
  <c r="C49"/>
  <c r="C48"/>
  <c r="C47"/>
  <c r="C46"/>
  <c r="C44"/>
  <c r="C43"/>
  <c r="C42"/>
  <c r="C41"/>
  <c r="C39"/>
  <c r="C38"/>
  <c r="C37"/>
  <c r="C36"/>
  <c r="C31"/>
  <c r="H10"/>
  <c r="G10"/>
  <c r="E34"/>
  <c r="D10"/>
  <c r="E32"/>
  <c r="E15" s="1"/>
  <c r="E8" s="1"/>
  <c r="H8"/>
  <c r="D8"/>
  <c r="E75"/>
  <c r="E70"/>
  <c r="E65"/>
  <c r="E60"/>
  <c r="E55"/>
  <c r="E50"/>
  <c r="E45"/>
  <c r="E40"/>
  <c r="E35"/>
  <c r="E33"/>
  <c r="E16" s="1"/>
  <c r="D9"/>
  <c r="G8" l="1"/>
  <c r="D6"/>
  <c r="F10"/>
  <c r="I10"/>
  <c r="I8"/>
  <c r="I9"/>
  <c r="G9"/>
  <c r="F9"/>
  <c r="C88"/>
  <c r="C87" s="1"/>
  <c r="E84"/>
  <c r="E9" s="1"/>
  <c r="C83"/>
  <c r="F8"/>
  <c r="C14"/>
  <c r="C7" s="1"/>
  <c r="C92"/>
  <c r="C85"/>
  <c r="C35"/>
  <c r="C45"/>
  <c r="C55"/>
  <c r="C65"/>
  <c r="C75"/>
  <c r="C34"/>
  <c r="C17" s="1"/>
  <c r="C50"/>
  <c r="C60"/>
  <c r="E17"/>
  <c r="E10" s="1"/>
  <c r="C40"/>
  <c r="C32"/>
  <c r="C15" s="1"/>
  <c r="C33"/>
  <c r="C70"/>
  <c r="E30"/>
  <c r="E13"/>
  <c r="G6" l="1"/>
  <c r="I6"/>
  <c r="F6"/>
  <c r="C16"/>
  <c r="C9" s="1"/>
  <c r="C30"/>
  <c r="E6"/>
  <c r="E81"/>
  <c r="C8"/>
  <c r="C81"/>
  <c r="H9"/>
  <c r="H6" s="1"/>
  <c r="C10"/>
  <c r="C13" l="1"/>
  <c r="C6"/>
</calcChain>
</file>

<file path=xl/sharedStrings.xml><?xml version="1.0" encoding="utf-8"?>
<sst xmlns="http://schemas.openxmlformats.org/spreadsheetml/2006/main" count="114" uniqueCount="49">
  <si>
    <t>№ п/п</t>
  </si>
  <si>
    <t>Наименование мероприятия/ Источники расходов на финансирование</t>
  </si>
  <si>
    <t>Номер строки  целевых показателей, на достижение которых направлены мероприятия</t>
  </si>
  <si>
    <t>всего</t>
  </si>
  <si>
    <t>2024 год</t>
  </si>
  <si>
    <t>2025 год</t>
  </si>
  <si>
    <t>2026 год</t>
  </si>
  <si>
    <t>2027 год</t>
  </si>
  <si>
    <t>2028 год</t>
  </si>
  <si>
    <t>Федеральный бюджет</t>
  </si>
  <si>
    <t>Областной бюджет</t>
  </si>
  <si>
    <t>Местный бюджет</t>
  </si>
  <si>
    <t>Внебюджетные источники</t>
  </si>
  <si>
    <t>Объем расходов на выполнение мероприятия за счет всех источников ресурсного обеспечения, тыс. руб.</t>
  </si>
  <si>
    <t>1 Капитальные вложения</t>
  </si>
  <si>
    <t>Всего по направлению «Капитальные вложения», в том числе</t>
  </si>
  <si>
    <t>3.Прочие нужды</t>
  </si>
  <si>
    <t>Всего по направлению «Прочие нужды», в том числе</t>
  </si>
  <si>
    <t>Мероприятие 3.4. Мероприятия по антитеррористической защищенности объектов спорта, всего, из них:</t>
  </si>
  <si>
    <t>Мероприятие 3.9. Выплата премий, грантов в сфере физической культуры и спорта, всего, из них:</t>
  </si>
  <si>
    <t> Подпрограмма 1 «Развитие физической культуры и спорта» </t>
  </si>
  <si>
    <t xml:space="preserve">План мероприятий по выполнению муниципальной программы Березовского городского округа
«Развитие физической культуры и спорта
</t>
  </si>
  <si>
    <t>Всего по подпрограмме 1, в том числе</t>
  </si>
  <si>
    <t>Всего по муниципальной программе, в том числе</t>
  </si>
  <si>
    <t> Подпрограмма 2 «Обеспечение реализации муниципальной программы Березовского городского округа «Развитие физической культуры и спорта» </t>
  </si>
  <si>
    <t>Всего по подпрограмме 2, в том числе</t>
  </si>
  <si>
    <t>3. Прочие нужды</t>
  </si>
  <si>
    <t>Всего по напрвлению прочие нужды, в том числе</t>
  </si>
  <si>
    <t>Мероприятие 2.1.                    Обеспечение деятельности муниципальных органов (центральный аппарат)всего, из них:</t>
  </si>
  <si>
    <t>Мероприятие 1.1. Строительство и реконструкция объектов спортивной инфраструктуры муниципальной собственности для занятий физической культурой и спортом, всего, из них:</t>
  </si>
  <si>
    <t>Мероприятие 1.2.                    Организация предоставления услуг (выполнения работ) в сфере физической культуры и спорта, всего, из них:</t>
  </si>
  <si>
    <t>Мероприятие 1.3. Организация и проведение мероприятий в сфере физической культуры и спорта, всего, из них:</t>
  </si>
  <si>
    <t>Мероприятие 1.4.        Обеспечение мероприятий по укреплению и развитию материально-технической базы учреждений физической культуры и спорта, всего, из них:</t>
  </si>
  <si>
    <t>Мероприятие 1.5. Организация и проведение физкультурных и спортивных мероприятий в рамках Всероссийского физкультурно-спортивного комплекса «Готов к труду и обороне», всего, из них:</t>
  </si>
  <si>
    <t>Мероприятие 1.6. Реализация мероприятий по поэтапному внедрению Всероссийского физкультурно-спортивного комплекса "Готов к труду и обороне" (ГТО)", всего, из них:</t>
  </si>
  <si>
    <t>Мероприятие 1.7. Строительство и реконструкция объектов спортивной инфраструктуры муниципальной собственности для занятий физической культурой и спортом, всего, из них:</t>
  </si>
  <si>
    <t>Мероприятие 1.8. Реализация программ спортивной подготовки в муниципальных учреждениях, всего, из них:</t>
  </si>
  <si>
    <t>1.6.1., 1.6.2.</t>
  </si>
  <si>
    <t>1.1.1., 1.1.2, 1.1.3., 1.1.4., 1.2.1., 1.2.2., 1.2.3., 1.2.4., 1.2.5., 1.4.1., 1.6.1., 1.6.2., 1.8.2., 1.9.1., 1.9.2., 1.9.3., 1.9.4.</t>
  </si>
  <si>
    <t>1.1.1., 1.1.2, 1.1.3., 1.1.4., 1.2.1., 1.2.2., 1.2.3., 1.2.4., 1.2.5.</t>
  </si>
  <si>
    <t>1.1.1., 1.6.1., 1.6.2.</t>
  </si>
  <si>
    <t>1.9.1., 1.9.2., 1.9.3., 1.9.4.</t>
  </si>
  <si>
    <t xml:space="preserve">1.1.1., 1.1.2, 1.1.3., 1.1.4., 1.2.1., 1.2.2., 1.2.3., 1.2.4., 1.2.5., 1.5.1., 1.8.2. </t>
  </si>
  <si>
    <t xml:space="preserve">1.1.1., 1.1.2, 1.1.3., 1.1.4., 1.2.1., 1.2.2., 1.2.3., 1.2.4., 1.2.5., 1.5.1. </t>
  </si>
  <si>
    <t xml:space="preserve">1.1.1., 1.1.2, 1.2.1., 1.2.2., 1.2.3., 1.2.4., 1.2.5., 1.7.1., 1.7.2., 1.8.1., 1.8.2. </t>
  </si>
  <si>
    <t>1.2.1., 1.2.2., 1.2.3., 1.2.4., 1.3.1.</t>
  </si>
  <si>
    <t>Приложение № 2</t>
  </si>
  <si>
    <t>2029 год</t>
  </si>
  <si>
    <t>2.1.1.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</si>
</sst>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0" fillId="0" borderId="0" xfId="0" applyBorder="1" applyAlignment="1">
      <alignment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0" fillId="0" borderId="0" xfId="0" applyBorder="1"/>
    <xf numFmtId="0" fontId="2" fillId="0" borderId="0" xfId="0" applyFont="1" applyBorder="1" applyAlignment="1">
      <alignment horizontal="right" vertical="center"/>
    </xf>
    <xf numFmtId="2" fontId="1" fillId="2" borderId="0" xfId="0" applyNumberFormat="1" applyFont="1" applyFill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1" fillId="2" borderId="1" xfId="0" applyNumberFormat="1" applyFont="1" applyFill="1" applyBorder="1" applyAlignment="1">
      <alignment horizontal="center" vertical="top" wrapText="1"/>
    </xf>
    <xf numFmtId="0" fontId="0" fillId="2" borderId="0" xfId="0" applyFill="1" applyBorder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top" wrapText="1"/>
    </xf>
    <xf numFmtId="4" fontId="1" fillId="2" borderId="1" xfId="0" applyNumberFormat="1" applyFont="1" applyFill="1" applyBorder="1" applyAlignment="1">
      <alignment vertical="top" wrapText="1"/>
    </xf>
    <xf numFmtId="0" fontId="0" fillId="2" borderId="0" xfId="0" applyFill="1"/>
    <xf numFmtId="4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97"/>
  <sheetViews>
    <sheetView tabSelected="1" topLeftCell="A37" zoomScale="85" zoomScaleNormal="85" workbookViewId="0">
      <selection activeCell="J95" sqref="J95"/>
    </sheetView>
  </sheetViews>
  <sheetFormatPr defaultRowHeight="15"/>
  <cols>
    <col min="1" max="1" width="7.5703125" customWidth="1"/>
    <col min="2" max="2" width="33.85546875" customWidth="1"/>
    <col min="3" max="3" width="11.85546875" customWidth="1"/>
    <col min="4" max="4" width="11.85546875" bestFit="1" customWidth="1"/>
    <col min="5" max="5" width="11.85546875" style="19" bestFit="1" customWidth="1"/>
    <col min="6" max="9" width="11.85546875" bestFit="1" customWidth="1"/>
    <col min="10" max="10" width="32.28515625" customWidth="1"/>
    <col min="13" max="13" width="10" bestFit="1" customWidth="1"/>
  </cols>
  <sheetData>
    <row r="1" spans="1:17" ht="43.5" customHeight="1">
      <c r="A1" s="7"/>
      <c r="B1" s="7"/>
      <c r="C1" s="7"/>
      <c r="D1" s="7"/>
      <c r="E1" s="15"/>
      <c r="F1" s="7"/>
      <c r="G1" s="7"/>
      <c r="H1" s="7"/>
      <c r="I1" s="7"/>
      <c r="J1" s="8" t="s">
        <v>46</v>
      </c>
    </row>
    <row r="2" spans="1:17" ht="44.25" customHeight="1">
      <c r="A2" s="21" t="s">
        <v>21</v>
      </c>
      <c r="B2" s="22"/>
      <c r="C2" s="22"/>
      <c r="D2" s="22"/>
      <c r="E2" s="22"/>
      <c r="F2" s="22"/>
      <c r="G2" s="22"/>
      <c r="H2" s="22"/>
      <c r="I2" s="22"/>
      <c r="J2" s="22"/>
    </row>
    <row r="3" spans="1:17" ht="15.75">
      <c r="A3" s="4"/>
      <c r="B3" s="5">
        <v>2</v>
      </c>
      <c r="C3" s="5">
        <v>3</v>
      </c>
      <c r="D3" s="5">
        <v>4</v>
      </c>
      <c r="E3" s="16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1"/>
    </row>
    <row r="4" spans="1:17" ht="33.75" customHeight="1">
      <c r="A4" s="24" t="s">
        <v>0</v>
      </c>
      <c r="B4" s="24" t="s">
        <v>1</v>
      </c>
      <c r="C4" s="24" t="s">
        <v>13</v>
      </c>
      <c r="D4" s="24"/>
      <c r="E4" s="24"/>
      <c r="F4" s="24"/>
      <c r="G4" s="24"/>
      <c r="H4" s="24"/>
      <c r="I4" s="24"/>
      <c r="J4" s="24" t="s">
        <v>2</v>
      </c>
      <c r="K4" s="3"/>
    </row>
    <row r="5" spans="1:17" ht="21" customHeight="1">
      <c r="A5" s="24"/>
      <c r="B5" s="24"/>
      <c r="C5" s="6" t="s">
        <v>3</v>
      </c>
      <c r="D5" s="11" t="s">
        <v>4</v>
      </c>
      <c r="E5" s="17" t="s">
        <v>5</v>
      </c>
      <c r="F5" s="11" t="s">
        <v>6</v>
      </c>
      <c r="G5" s="11" t="s">
        <v>7</v>
      </c>
      <c r="H5" s="11" t="s">
        <v>8</v>
      </c>
      <c r="I5" s="11" t="s">
        <v>47</v>
      </c>
      <c r="J5" s="24"/>
      <c r="K5" s="1"/>
    </row>
    <row r="6" spans="1:17" ht="31.5">
      <c r="A6" s="6">
        <v>1</v>
      </c>
      <c r="B6" s="12" t="s">
        <v>23</v>
      </c>
      <c r="C6" s="12">
        <f>SUM(C7:C10)</f>
        <v>861684</v>
      </c>
      <c r="D6" s="13">
        <f t="shared" ref="D6:I6" si="0">SUM(D7:D10)</f>
        <v>143614</v>
      </c>
      <c r="E6" s="18">
        <f>SUM(E7:E10)</f>
        <v>143614</v>
      </c>
      <c r="F6" s="12">
        <f t="shared" si="0"/>
        <v>143614</v>
      </c>
      <c r="G6" s="12">
        <f t="shared" si="0"/>
        <v>143614</v>
      </c>
      <c r="H6" s="12">
        <f t="shared" si="0"/>
        <v>143614</v>
      </c>
      <c r="I6" s="12">
        <f t="shared" si="0"/>
        <v>143614</v>
      </c>
      <c r="J6" s="12"/>
    </row>
    <row r="7" spans="1:17" ht="15.75">
      <c r="A7" s="6">
        <v>2</v>
      </c>
      <c r="B7" s="12" t="s">
        <v>9</v>
      </c>
      <c r="C7" s="13">
        <f>C14+C82</f>
        <v>0</v>
      </c>
      <c r="D7" s="13">
        <f t="shared" ref="D7:I7" si="1">D14+D82</f>
        <v>0</v>
      </c>
      <c r="E7" s="14">
        <f t="shared" si="1"/>
        <v>0</v>
      </c>
      <c r="F7" s="13">
        <f t="shared" si="1"/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13"/>
    </row>
    <row r="8" spans="1:17" ht="15.75">
      <c r="A8" s="6">
        <v>3</v>
      </c>
      <c r="B8" s="12" t="s">
        <v>10</v>
      </c>
      <c r="C8" s="13">
        <f>C15+C83</f>
        <v>0</v>
      </c>
      <c r="D8" s="13">
        <f t="shared" ref="D8:I8" si="2">D15+D83</f>
        <v>0</v>
      </c>
      <c r="E8" s="14">
        <f t="shared" si="2"/>
        <v>0</v>
      </c>
      <c r="F8" s="13">
        <f t="shared" si="2"/>
        <v>0</v>
      </c>
      <c r="G8" s="13">
        <f t="shared" si="2"/>
        <v>0</v>
      </c>
      <c r="H8" s="13">
        <f t="shared" si="2"/>
        <v>0</v>
      </c>
      <c r="I8" s="13">
        <f t="shared" si="2"/>
        <v>0</v>
      </c>
      <c r="J8" s="13"/>
    </row>
    <row r="9" spans="1:17" ht="15.75">
      <c r="A9" s="6">
        <v>4</v>
      </c>
      <c r="B9" s="12" t="s">
        <v>11</v>
      </c>
      <c r="C9" s="13">
        <f>C16+C84</f>
        <v>861684</v>
      </c>
      <c r="D9" s="13">
        <f>D16+D84</f>
        <v>143614</v>
      </c>
      <c r="E9" s="14">
        <f>E16+E84</f>
        <v>143614</v>
      </c>
      <c r="F9" s="13">
        <f t="shared" ref="F9:H9" si="3">F16+F84</f>
        <v>143614</v>
      </c>
      <c r="G9" s="13">
        <f t="shared" si="3"/>
        <v>143614</v>
      </c>
      <c r="H9" s="13">
        <f t="shared" si="3"/>
        <v>143614</v>
      </c>
      <c r="I9" s="13">
        <f>I16+I84</f>
        <v>143614</v>
      </c>
      <c r="J9" s="13"/>
    </row>
    <row r="10" spans="1:17" ht="15.75">
      <c r="A10" s="6">
        <v>5</v>
      </c>
      <c r="B10" s="12" t="s">
        <v>12</v>
      </c>
      <c r="C10" s="13">
        <f>C17+C85</f>
        <v>0</v>
      </c>
      <c r="D10" s="13">
        <f t="shared" ref="D10:I10" si="4">D17+D85</f>
        <v>0</v>
      </c>
      <c r="E10" s="14">
        <f t="shared" si="4"/>
        <v>0</v>
      </c>
      <c r="F10" s="13">
        <f t="shared" si="4"/>
        <v>0</v>
      </c>
      <c r="G10" s="13">
        <f t="shared" si="4"/>
        <v>0</v>
      </c>
      <c r="H10" s="13">
        <f t="shared" si="4"/>
        <v>0</v>
      </c>
      <c r="I10" s="13">
        <f t="shared" si="4"/>
        <v>0</v>
      </c>
      <c r="J10" s="13"/>
    </row>
    <row r="11" spans="1:17" ht="15.75">
      <c r="A11" s="6">
        <v>6</v>
      </c>
      <c r="B11" s="13"/>
      <c r="C11" s="13"/>
      <c r="D11" s="13"/>
      <c r="E11" s="14"/>
      <c r="F11" s="13"/>
      <c r="G11" s="13"/>
      <c r="H11" s="13"/>
      <c r="I11" s="13"/>
      <c r="J11" s="13"/>
    </row>
    <row r="12" spans="1:17" ht="15.75">
      <c r="A12" s="6">
        <v>7</v>
      </c>
      <c r="B12" s="23" t="s">
        <v>20</v>
      </c>
      <c r="C12" s="23"/>
      <c r="D12" s="23"/>
      <c r="E12" s="23"/>
      <c r="F12" s="23"/>
      <c r="G12" s="23"/>
      <c r="H12" s="23"/>
      <c r="I12" s="23"/>
      <c r="J12" s="23"/>
    </row>
    <row r="13" spans="1:17" ht="31.5">
      <c r="A13" s="6">
        <v>8</v>
      </c>
      <c r="B13" s="18" t="s">
        <v>22</v>
      </c>
      <c r="C13" s="14">
        <f>SUM(C14:C17)</f>
        <v>861684</v>
      </c>
      <c r="D13" s="14">
        <f t="shared" ref="D13" si="5">SUM(D14:D17)</f>
        <v>143614</v>
      </c>
      <c r="E13" s="14">
        <f t="shared" ref="E13" si="6">SUM(E14:E17)</f>
        <v>143614</v>
      </c>
      <c r="F13" s="14">
        <f t="shared" ref="F13:I13" si="7">SUM(F14:F17)</f>
        <v>143614</v>
      </c>
      <c r="G13" s="14">
        <f t="shared" si="7"/>
        <v>143614</v>
      </c>
      <c r="H13" s="14">
        <f t="shared" si="7"/>
        <v>143614</v>
      </c>
      <c r="I13" s="14">
        <f t="shared" si="7"/>
        <v>143614</v>
      </c>
      <c r="J13" s="14"/>
    </row>
    <row r="14" spans="1:17" ht="15.75">
      <c r="A14" s="6">
        <v>9</v>
      </c>
      <c r="B14" s="18" t="s">
        <v>9</v>
      </c>
      <c r="C14" s="14">
        <f>C20+C31</f>
        <v>0</v>
      </c>
      <c r="D14" s="14">
        <f t="shared" ref="D14" si="8">D20+D31</f>
        <v>0</v>
      </c>
      <c r="E14" s="14">
        <f t="shared" ref="E14" si="9">E20+E31</f>
        <v>0</v>
      </c>
      <c r="F14" s="14">
        <f t="shared" ref="F14:I14" si="10">F20+F31</f>
        <v>0</v>
      </c>
      <c r="G14" s="14">
        <f t="shared" si="10"/>
        <v>0</v>
      </c>
      <c r="H14" s="14">
        <f t="shared" si="10"/>
        <v>0</v>
      </c>
      <c r="I14" s="14">
        <f t="shared" si="10"/>
        <v>0</v>
      </c>
      <c r="J14" s="14"/>
    </row>
    <row r="15" spans="1:17" ht="15.75">
      <c r="A15" s="6">
        <v>10</v>
      </c>
      <c r="B15" s="18" t="s">
        <v>10</v>
      </c>
      <c r="C15" s="14">
        <f>C21+C32</f>
        <v>0</v>
      </c>
      <c r="D15" s="14">
        <f t="shared" ref="D15" si="11">D21+D32</f>
        <v>0</v>
      </c>
      <c r="E15" s="14">
        <f t="shared" ref="E15" si="12">E21+E32</f>
        <v>0</v>
      </c>
      <c r="F15" s="14">
        <f t="shared" ref="F15:I15" si="13">F21+F32</f>
        <v>0</v>
      </c>
      <c r="G15" s="14">
        <f t="shared" si="13"/>
        <v>0</v>
      </c>
      <c r="H15" s="14">
        <f t="shared" si="13"/>
        <v>0</v>
      </c>
      <c r="I15" s="14">
        <f t="shared" si="13"/>
        <v>0</v>
      </c>
      <c r="J15" s="14"/>
      <c r="Q15" s="2"/>
    </row>
    <row r="16" spans="1:17" ht="15.75">
      <c r="A16" s="6">
        <v>11</v>
      </c>
      <c r="B16" s="18" t="s">
        <v>11</v>
      </c>
      <c r="C16" s="14">
        <f t="shared" ref="C16:E16" si="14">C33+C22</f>
        <v>861684</v>
      </c>
      <c r="D16" s="14">
        <f t="shared" ref="D16" si="15">D33+D22</f>
        <v>143614</v>
      </c>
      <c r="E16" s="14">
        <f t="shared" si="14"/>
        <v>143614</v>
      </c>
      <c r="F16" s="14">
        <f t="shared" ref="F16:I16" si="16">F33+F22</f>
        <v>143614</v>
      </c>
      <c r="G16" s="14">
        <f t="shared" si="16"/>
        <v>143614</v>
      </c>
      <c r="H16" s="14">
        <f t="shared" si="16"/>
        <v>143614</v>
      </c>
      <c r="I16" s="14">
        <f t="shared" si="16"/>
        <v>143614</v>
      </c>
      <c r="J16" s="14"/>
    </row>
    <row r="17" spans="1:10" ht="15.75">
      <c r="A17" s="6">
        <v>12</v>
      </c>
      <c r="B17" s="18" t="s">
        <v>12</v>
      </c>
      <c r="C17" s="14">
        <f>C28+C34</f>
        <v>0</v>
      </c>
      <c r="D17" s="14">
        <f t="shared" ref="D17" si="17">D28+D34</f>
        <v>0</v>
      </c>
      <c r="E17" s="14">
        <f t="shared" ref="E17" si="18">E28+E34</f>
        <v>0</v>
      </c>
      <c r="F17" s="14">
        <f t="shared" ref="F17:I17" si="19">F28+F34</f>
        <v>0</v>
      </c>
      <c r="G17" s="14">
        <f t="shared" si="19"/>
        <v>0</v>
      </c>
      <c r="H17" s="14">
        <f t="shared" si="19"/>
        <v>0</v>
      </c>
      <c r="I17" s="14">
        <f t="shared" si="19"/>
        <v>0</v>
      </c>
      <c r="J17" s="14"/>
    </row>
    <row r="18" spans="1:10" ht="15.75">
      <c r="A18" s="6">
        <v>13</v>
      </c>
      <c r="B18" s="23" t="s">
        <v>14</v>
      </c>
      <c r="C18" s="23"/>
      <c r="D18" s="23"/>
      <c r="E18" s="23"/>
      <c r="F18" s="23"/>
      <c r="G18" s="23"/>
      <c r="H18" s="23"/>
      <c r="I18" s="23"/>
      <c r="J18" s="23"/>
    </row>
    <row r="19" spans="1:10" ht="47.25">
      <c r="A19" s="6">
        <v>14</v>
      </c>
      <c r="B19" s="18" t="s">
        <v>15</v>
      </c>
      <c r="C19" s="14">
        <f>SUM(D19:I19)</f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/>
    </row>
    <row r="20" spans="1:10" ht="15.75">
      <c r="A20" s="6">
        <v>15</v>
      </c>
      <c r="B20" s="18" t="s">
        <v>9</v>
      </c>
      <c r="C20" s="14">
        <f t="shared" ref="C20:C28" si="20">SUM(D20:I20)</f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/>
    </row>
    <row r="21" spans="1:10" ht="15.75">
      <c r="A21" s="6">
        <v>16</v>
      </c>
      <c r="B21" s="18" t="s">
        <v>10</v>
      </c>
      <c r="C21" s="14">
        <f t="shared" si="20"/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/>
    </row>
    <row r="22" spans="1:10" ht="15.75">
      <c r="A22" s="6">
        <v>17</v>
      </c>
      <c r="B22" s="18" t="s">
        <v>11</v>
      </c>
      <c r="C22" s="14">
        <f t="shared" si="20"/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/>
    </row>
    <row r="23" spans="1:10" ht="15.75">
      <c r="A23" s="6">
        <v>18</v>
      </c>
      <c r="B23" s="18" t="s">
        <v>12</v>
      </c>
      <c r="C23" s="14">
        <f t="shared" si="20"/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/>
    </row>
    <row r="24" spans="1:10" ht="113.25" customHeight="1">
      <c r="A24" s="6">
        <v>19</v>
      </c>
      <c r="B24" s="18" t="s">
        <v>29</v>
      </c>
      <c r="C24" s="14">
        <f t="shared" si="20"/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 t="s">
        <v>37</v>
      </c>
    </row>
    <row r="25" spans="1:10" ht="15.75">
      <c r="A25" s="6">
        <v>20</v>
      </c>
      <c r="B25" s="18" t="s">
        <v>9</v>
      </c>
      <c r="C25" s="14">
        <f>SUM(D25:I25)</f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/>
    </row>
    <row r="26" spans="1:10" ht="15.75">
      <c r="A26" s="6">
        <v>21</v>
      </c>
      <c r="B26" s="18" t="s">
        <v>10</v>
      </c>
      <c r="C26" s="14">
        <f t="shared" si="20"/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/>
    </row>
    <row r="27" spans="1:10" ht="15.75">
      <c r="A27" s="6">
        <v>22</v>
      </c>
      <c r="B27" s="18" t="s">
        <v>11</v>
      </c>
      <c r="C27" s="14">
        <f t="shared" si="20"/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/>
    </row>
    <row r="28" spans="1:10" ht="15.75">
      <c r="A28" s="6">
        <v>23</v>
      </c>
      <c r="B28" s="18" t="s">
        <v>12</v>
      </c>
      <c r="C28" s="14">
        <f t="shared" si="20"/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/>
    </row>
    <row r="29" spans="1:10" ht="15.75">
      <c r="A29" s="6">
        <v>24</v>
      </c>
      <c r="B29" s="23" t="s">
        <v>16</v>
      </c>
      <c r="C29" s="23"/>
      <c r="D29" s="23"/>
      <c r="E29" s="23"/>
      <c r="F29" s="23"/>
      <c r="G29" s="23"/>
      <c r="H29" s="23"/>
      <c r="I29" s="23"/>
      <c r="J29" s="23"/>
    </row>
    <row r="30" spans="1:10" ht="31.5">
      <c r="A30" s="6">
        <v>25</v>
      </c>
      <c r="B30" s="18" t="s">
        <v>17</v>
      </c>
      <c r="C30" s="14">
        <f>SUM(C31:C34)</f>
        <v>861684</v>
      </c>
      <c r="D30" s="14">
        <f t="shared" ref="D30" si="21">SUM(D31:D34)</f>
        <v>143614</v>
      </c>
      <c r="E30" s="14">
        <f t="shared" ref="E30" si="22">SUM(E31:E34)</f>
        <v>143614</v>
      </c>
      <c r="F30" s="14">
        <f t="shared" ref="F30:I30" si="23">SUM(F31:F34)</f>
        <v>143614</v>
      </c>
      <c r="G30" s="14">
        <f t="shared" si="23"/>
        <v>143614</v>
      </c>
      <c r="H30" s="14">
        <f t="shared" si="23"/>
        <v>143614</v>
      </c>
      <c r="I30" s="14">
        <f t="shared" si="23"/>
        <v>143614</v>
      </c>
      <c r="J30" s="14"/>
    </row>
    <row r="31" spans="1:10" ht="15.75">
      <c r="A31" s="6">
        <v>26</v>
      </c>
      <c r="B31" s="18" t="s">
        <v>9</v>
      </c>
      <c r="C31" s="14">
        <f t="shared" ref="C31" si="24">D31+E31+F31+G31+H31+I31</f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/>
    </row>
    <row r="32" spans="1:10" ht="15.75">
      <c r="A32" s="6">
        <v>27</v>
      </c>
      <c r="B32" s="18" t="s">
        <v>10</v>
      </c>
      <c r="C32" s="14">
        <f>D32+E32+F32+G32+H32+I32</f>
        <v>0</v>
      </c>
      <c r="D32" s="14">
        <f>D37+D42+D52+D57+D62+D67+D72+D77+D47</f>
        <v>0</v>
      </c>
      <c r="E32" s="14">
        <f>E37+E42+E52+E57+E62+E67+E72+E77+E47</f>
        <v>0</v>
      </c>
      <c r="F32" s="14">
        <f t="shared" ref="F32:I32" si="25">F37+F42+F52+F57+F62+F67+F72+F77+F47</f>
        <v>0</v>
      </c>
      <c r="G32" s="14">
        <f t="shared" si="25"/>
        <v>0</v>
      </c>
      <c r="H32" s="14">
        <f t="shared" si="25"/>
        <v>0</v>
      </c>
      <c r="I32" s="14">
        <f t="shared" si="25"/>
        <v>0</v>
      </c>
      <c r="J32" s="14"/>
    </row>
    <row r="33" spans="1:10" ht="15.75">
      <c r="A33" s="6">
        <v>28</v>
      </c>
      <c r="B33" s="18" t="s">
        <v>11</v>
      </c>
      <c r="C33" s="14">
        <f t="shared" ref="C33:C79" si="26">D33+E33+F33+G33+H33+I33</f>
        <v>861684</v>
      </c>
      <c r="D33" s="14">
        <f t="shared" ref="D33" si="27">D38+D43+D48+D53+D58+D63+D68+D73+D78</f>
        <v>143614</v>
      </c>
      <c r="E33" s="14">
        <f t="shared" ref="E33" si="28">E38+E43+E48+E53+E58+E63+E68+E73+E78</f>
        <v>143614</v>
      </c>
      <c r="F33" s="14">
        <f t="shared" ref="F33:I33" si="29">F38+F43+F48+F53+F58+F63+F68+F73+F78</f>
        <v>143614</v>
      </c>
      <c r="G33" s="14">
        <f t="shared" si="29"/>
        <v>143614</v>
      </c>
      <c r="H33" s="14">
        <f t="shared" si="29"/>
        <v>143614</v>
      </c>
      <c r="I33" s="14">
        <f t="shared" si="29"/>
        <v>143614</v>
      </c>
      <c r="J33" s="14"/>
    </row>
    <row r="34" spans="1:10" ht="15.75">
      <c r="A34" s="6">
        <v>29</v>
      </c>
      <c r="B34" s="18" t="s">
        <v>12</v>
      </c>
      <c r="C34" s="14">
        <f t="shared" si="26"/>
        <v>0</v>
      </c>
      <c r="D34" s="14">
        <f t="shared" ref="D34" si="30">D39+D44+D49+D54+D59+D64+D69+D74+D79</f>
        <v>0</v>
      </c>
      <c r="E34" s="14">
        <f t="shared" ref="E34" si="31">E39+E44+E49+E54+E59+E64+E69+E74+E79</f>
        <v>0</v>
      </c>
      <c r="F34" s="14">
        <f t="shared" ref="F34:I34" si="32">F39+F44+F49+F54+F59+F64+F69+F74+F79</f>
        <v>0</v>
      </c>
      <c r="G34" s="14">
        <f t="shared" si="32"/>
        <v>0</v>
      </c>
      <c r="H34" s="14">
        <f t="shared" si="32"/>
        <v>0</v>
      </c>
      <c r="I34" s="14">
        <f t="shared" si="32"/>
        <v>0</v>
      </c>
      <c r="J34" s="14"/>
    </row>
    <row r="35" spans="1:10" ht="78.75">
      <c r="A35" s="6">
        <v>30</v>
      </c>
      <c r="B35" s="18" t="s">
        <v>30</v>
      </c>
      <c r="C35" s="14">
        <f t="shared" si="26"/>
        <v>285855</v>
      </c>
      <c r="D35" s="14">
        <f t="shared" ref="D35" si="33">SUM(D36:D39)</f>
        <v>47642.5</v>
      </c>
      <c r="E35" s="14">
        <f t="shared" ref="E35" si="34">SUM(E36:E39)</f>
        <v>47642.5</v>
      </c>
      <c r="F35" s="14">
        <f t="shared" ref="F35:I35" si="35">SUM(F36:F39)</f>
        <v>47642.5</v>
      </c>
      <c r="G35" s="14">
        <f t="shared" si="35"/>
        <v>47642.5</v>
      </c>
      <c r="H35" s="14">
        <f t="shared" si="35"/>
        <v>47642.5</v>
      </c>
      <c r="I35" s="14">
        <f t="shared" si="35"/>
        <v>47642.5</v>
      </c>
      <c r="J35" s="14" t="s">
        <v>38</v>
      </c>
    </row>
    <row r="36" spans="1:10" ht="15.75">
      <c r="A36" s="6">
        <v>31</v>
      </c>
      <c r="B36" s="18" t="s">
        <v>9</v>
      </c>
      <c r="C36" s="14">
        <f t="shared" si="26"/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/>
    </row>
    <row r="37" spans="1:10" ht="15.75">
      <c r="A37" s="6">
        <v>32</v>
      </c>
      <c r="B37" s="18" t="s">
        <v>10</v>
      </c>
      <c r="C37" s="14">
        <f t="shared" si="26"/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/>
    </row>
    <row r="38" spans="1:10" ht="15.75">
      <c r="A38" s="6">
        <v>33</v>
      </c>
      <c r="B38" s="18" t="s">
        <v>11</v>
      </c>
      <c r="C38" s="14">
        <f t="shared" si="26"/>
        <v>285855</v>
      </c>
      <c r="D38" s="14">
        <f>50150*0.95</f>
        <v>47642.5</v>
      </c>
      <c r="E38" s="14">
        <f>50150*0.95</f>
        <v>47642.5</v>
      </c>
      <c r="F38" s="14">
        <f t="shared" ref="F38:I38" si="36">50150*0.95</f>
        <v>47642.5</v>
      </c>
      <c r="G38" s="14">
        <f t="shared" si="36"/>
        <v>47642.5</v>
      </c>
      <c r="H38" s="14">
        <f t="shared" si="36"/>
        <v>47642.5</v>
      </c>
      <c r="I38" s="14">
        <f t="shared" si="36"/>
        <v>47642.5</v>
      </c>
      <c r="J38" s="14"/>
    </row>
    <row r="39" spans="1:10" ht="15.75">
      <c r="A39" s="6">
        <v>34</v>
      </c>
      <c r="B39" s="18" t="s">
        <v>12</v>
      </c>
      <c r="C39" s="14">
        <f t="shared" si="26"/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/>
    </row>
    <row r="40" spans="1:10" ht="63">
      <c r="A40" s="6">
        <v>35</v>
      </c>
      <c r="B40" s="18" t="s">
        <v>31</v>
      </c>
      <c r="C40" s="14">
        <f t="shared" si="26"/>
        <v>29745.599999999999</v>
      </c>
      <c r="D40" s="14">
        <f t="shared" ref="D40" si="37">SUM(D41:D44)</f>
        <v>4957.6000000000004</v>
      </c>
      <c r="E40" s="14">
        <f t="shared" ref="E40" si="38">SUM(E41:E44)</f>
        <v>4957.6000000000004</v>
      </c>
      <c r="F40" s="14">
        <f t="shared" ref="F40:I40" si="39">SUM(F41:F44)</f>
        <v>4957.6000000000004</v>
      </c>
      <c r="G40" s="14">
        <f t="shared" si="39"/>
        <v>4957.6000000000004</v>
      </c>
      <c r="H40" s="14">
        <f t="shared" si="39"/>
        <v>4957.6000000000004</v>
      </c>
      <c r="I40" s="14">
        <f t="shared" si="39"/>
        <v>4957.6000000000004</v>
      </c>
      <c r="J40" s="14" t="s">
        <v>39</v>
      </c>
    </row>
    <row r="41" spans="1:10" ht="15.75">
      <c r="A41" s="6">
        <v>36</v>
      </c>
      <c r="B41" s="18" t="s">
        <v>9</v>
      </c>
      <c r="C41" s="14">
        <f t="shared" si="26"/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/>
    </row>
    <row r="42" spans="1:10" ht="15.75">
      <c r="A42" s="6">
        <v>37</v>
      </c>
      <c r="B42" s="18" t="s">
        <v>10</v>
      </c>
      <c r="C42" s="14">
        <f t="shared" si="26"/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/>
    </row>
    <row r="43" spans="1:10" ht="15.75">
      <c r="A43" s="6">
        <v>38</v>
      </c>
      <c r="B43" s="18" t="s">
        <v>11</v>
      </c>
      <c r="C43" s="14">
        <f t="shared" si="26"/>
        <v>29745.599999999999</v>
      </c>
      <c r="D43" s="14">
        <f>6197*0.8</f>
        <v>4957.6000000000004</v>
      </c>
      <c r="E43" s="14">
        <f>6197*0.8</f>
        <v>4957.6000000000004</v>
      </c>
      <c r="F43" s="14">
        <f t="shared" ref="F43:I43" si="40">6197*0.8</f>
        <v>4957.6000000000004</v>
      </c>
      <c r="G43" s="14">
        <f t="shared" si="40"/>
        <v>4957.6000000000004</v>
      </c>
      <c r="H43" s="14">
        <f t="shared" si="40"/>
        <v>4957.6000000000004</v>
      </c>
      <c r="I43" s="14">
        <f t="shared" si="40"/>
        <v>4957.6000000000004</v>
      </c>
      <c r="J43" s="14"/>
    </row>
    <row r="44" spans="1:10" ht="15.75">
      <c r="A44" s="6">
        <v>39</v>
      </c>
      <c r="B44" s="18" t="s">
        <v>12</v>
      </c>
      <c r="C44" s="14">
        <f t="shared" si="26"/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/>
    </row>
    <row r="45" spans="1:10" ht="94.5">
      <c r="A45" s="6">
        <v>40</v>
      </c>
      <c r="B45" s="18" t="s">
        <v>32</v>
      </c>
      <c r="C45" s="14">
        <f t="shared" si="26"/>
        <v>52733.640000000007</v>
      </c>
      <c r="D45" s="14">
        <f t="shared" ref="D45" si="41">SUM(D46:D49)</f>
        <v>8788.94</v>
      </c>
      <c r="E45" s="14">
        <f t="shared" ref="E45:I45" si="42">SUM(E46:E49)</f>
        <v>8788.94</v>
      </c>
      <c r="F45" s="14">
        <f t="shared" si="42"/>
        <v>8788.94</v>
      </c>
      <c r="G45" s="14">
        <f t="shared" si="42"/>
        <v>8788.94</v>
      </c>
      <c r="H45" s="14">
        <f t="shared" si="42"/>
        <v>8788.94</v>
      </c>
      <c r="I45" s="14">
        <f t="shared" si="42"/>
        <v>8788.94</v>
      </c>
      <c r="J45" s="14" t="s">
        <v>40</v>
      </c>
    </row>
    <row r="46" spans="1:10" ht="15.75">
      <c r="A46" s="6">
        <v>41</v>
      </c>
      <c r="B46" s="18" t="s">
        <v>9</v>
      </c>
      <c r="C46" s="14">
        <f t="shared" si="26"/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/>
    </row>
    <row r="47" spans="1:10" ht="15.75">
      <c r="A47" s="6">
        <v>42</v>
      </c>
      <c r="B47" s="18" t="s">
        <v>10</v>
      </c>
      <c r="C47" s="14">
        <f t="shared" si="26"/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/>
    </row>
    <row r="48" spans="1:10" ht="15.75">
      <c r="A48" s="6">
        <v>43</v>
      </c>
      <c r="B48" s="18" t="s">
        <v>11</v>
      </c>
      <c r="C48" s="14">
        <f t="shared" si="26"/>
        <v>52733.640000000007</v>
      </c>
      <c r="D48" s="14">
        <f>47718*0.2-754.66</f>
        <v>8788.94</v>
      </c>
      <c r="E48" s="14">
        <f>47718*0.2-754.66</f>
        <v>8788.94</v>
      </c>
      <c r="F48" s="14">
        <f t="shared" ref="F48:I48" si="43">47718*0.2-754.66</f>
        <v>8788.94</v>
      </c>
      <c r="G48" s="14">
        <f t="shared" si="43"/>
        <v>8788.94</v>
      </c>
      <c r="H48" s="14">
        <f t="shared" si="43"/>
        <v>8788.94</v>
      </c>
      <c r="I48" s="14">
        <f t="shared" si="43"/>
        <v>8788.94</v>
      </c>
      <c r="J48" s="14"/>
    </row>
    <row r="49" spans="1:10" ht="15.75">
      <c r="A49" s="6">
        <v>44</v>
      </c>
      <c r="B49" s="18" t="s">
        <v>12</v>
      </c>
      <c r="C49" s="14">
        <f t="shared" si="26"/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/>
    </row>
    <row r="50" spans="1:10" ht="63">
      <c r="A50" s="6">
        <v>45</v>
      </c>
      <c r="B50" s="18" t="s">
        <v>18</v>
      </c>
      <c r="C50" s="14">
        <f t="shared" si="26"/>
        <v>0</v>
      </c>
      <c r="D50" s="14">
        <f t="shared" ref="D50" si="44">SUM(D51:D54)</f>
        <v>0</v>
      </c>
      <c r="E50" s="14">
        <f t="shared" ref="E50:I50" si="45">SUM(E51:E54)</f>
        <v>0</v>
      </c>
      <c r="F50" s="14">
        <f t="shared" si="45"/>
        <v>0</v>
      </c>
      <c r="G50" s="14">
        <f t="shared" si="45"/>
        <v>0</v>
      </c>
      <c r="H50" s="14">
        <f t="shared" si="45"/>
        <v>0</v>
      </c>
      <c r="I50" s="14">
        <f t="shared" si="45"/>
        <v>0</v>
      </c>
      <c r="J50" s="14" t="s">
        <v>41</v>
      </c>
    </row>
    <row r="51" spans="1:10" ht="15.75">
      <c r="A51" s="6">
        <v>46</v>
      </c>
      <c r="B51" s="18" t="s">
        <v>9</v>
      </c>
      <c r="C51" s="14">
        <f t="shared" si="26"/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/>
    </row>
    <row r="52" spans="1:10" ht="15.75">
      <c r="A52" s="6">
        <v>47</v>
      </c>
      <c r="B52" s="18" t="s">
        <v>10</v>
      </c>
      <c r="C52" s="14">
        <f t="shared" si="26"/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/>
    </row>
    <row r="53" spans="1:10" ht="15.75">
      <c r="A53" s="6">
        <v>48</v>
      </c>
      <c r="B53" s="18" t="s">
        <v>11</v>
      </c>
      <c r="C53" s="14">
        <f t="shared" si="26"/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/>
    </row>
    <row r="54" spans="1:10" ht="15.75">
      <c r="A54" s="6">
        <v>49</v>
      </c>
      <c r="B54" s="18" t="s">
        <v>12</v>
      </c>
      <c r="C54" s="14">
        <f t="shared" si="26"/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/>
    </row>
    <row r="55" spans="1:10" ht="110.25">
      <c r="A55" s="6">
        <v>50</v>
      </c>
      <c r="B55" s="18" t="s">
        <v>33</v>
      </c>
      <c r="C55" s="14">
        <f t="shared" si="26"/>
        <v>27270</v>
      </c>
      <c r="D55" s="14">
        <f t="shared" ref="D55" si="46">SUM(D56:D59)</f>
        <v>4545</v>
      </c>
      <c r="E55" s="14">
        <f t="shared" ref="E55:I55" si="47">SUM(E56:E59)</f>
        <v>4545</v>
      </c>
      <c r="F55" s="14">
        <f t="shared" si="47"/>
        <v>4545</v>
      </c>
      <c r="G55" s="14">
        <f t="shared" si="47"/>
        <v>4545</v>
      </c>
      <c r="H55" s="14">
        <f t="shared" si="47"/>
        <v>4545</v>
      </c>
      <c r="I55" s="14">
        <f t="shared" si="47"/>
        <v>4545</v>
      </c>
      <c r="J55" s="14" t="s">
        <v>42</v>
      </c>
    </row>
    <row r="56" spans="1:10" ht="15.75">
      <c r="A56" s="6">
        <v>51</v>
      </c>
      <c r="B56" s="18" t="s">
        <v>9</v>
      </c>
      <c r="C56" s="14">
        <f t="shared" si="26"/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/>
    </row>
    <row r="57" spans="1:10" ht="15.75">
      <c r="A57" s="6">
        <v>52</v>
      </c>
      <c r="B57" s="18" t="s">
        <v>10</v>
      </c>
      <c r="C57" s="14">
        <f t="shared" si="26"/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/>
    </row>
    <row r="58" spans="1:10" ht="15.75">
      <c r="A58" s="6">
        <v>53</v>
      </c>
      <c r="B58" s="18" t="s">
        <v>11</v>
      </c>
      <c r="C58" s="14">
        <f t="shared" si="26"/>
        <v>27270</v>
      </c>
      <c r="D58" s="14">
        <f>(1050+4000)*0.9</f>
        <v>4545</v>
      </c>
      <c r="E58" s="14">
        <f>(1050+4000)*0.9</f>
        <v>4545</v>
      </c>
      <c r="F58" s="14">
        <f t="shared" ref="F58:I58" si="48">(1050+4000)*0.9</f>
        <v>4545</v>
      </c>
      <c r="G58" s="14">
        <f t="shared" si="48"/>
        <v>4545</v>
      </c>
      <c r="H58" s="14">
        <f t="shared" si="48"/>
        <v>4545</v>
      </c>
      <c r="I58" s="14">
        <f t="shared" si="48"/>
        <v>4545</v>
      </c>
      <c r="J58" s="14"/>
    </row>
    <row r="59" spans="1:10" ht="15.75">
      <c r="A59" s="6">
        <v>54</v>
      </c>
      <c r="B59" s="18" t="s">
        <v>12</v>
      </c>
      <c r="C59" s="14">
        <f t="shared" si="26"/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/>
    </row>
    <row r="60" spans="1:10" ht="94.5">
      <c r="A60" s="6">
        <v>55</v>
      </c>
      <c r="B60" s="18" t="s">
        <v>34</v>
      </c>
      <c r="C60" s="14">
        <f t="shared" si="26"/>
        <v>315</v>
      </c>
      <c r="D60" s="14">
        <f t="shared" ref="D60" si="49">SUM(D61:D64)</f>
        <v>52.5</v>
      </c>
      <c r="E60" s="14">
        <f t="shared" ref="E60:I60" si="50">SUM(E61:E64)</f>
        <v>52.5</v>
      </c>
      <c r="F60" s="14">
        <f t="shared" si="50"/>
        <v>52.5</v>
      </c>
      <c r="G60" s="14">
        <f t="shared" si="50"/>
        <v>52.5</v>
      </c>
      <c r="H60" s="14">
        <f t="shared" si="50"/>
        <v>52.5</v>
      </c>
      <c r="I60" s="14">
        <f t="shared" si="50"/>
        <v>52.5</v>
      </c>
      <c r="J60" s="14" t="s">
        <v>43</v>
      </c>
    </row>
    <row r="61" spans="1:10" ht="15.75">
      <c r="A61" s="6">
        <v>56</v>
      </c>
      <c r="B61" s="18" t="s">
        <v>9</v>
      </c>
      <c r="C61" s="14">
        <f t="shared" si="26"/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/>
    </row>
    <row r="62" spans="1:10" ht="15.75">
      <c r="A62" s="6">
        <v>57</v>
      </c>
      <c r="B62" s="18" t="s">
        <v>10</v>
      </c>
      <c r="C62" s="14">
        <f>D62+E62+F62+G62+H62+I62</f>
        <v>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/>
    </row>
    <row r="63" spans="1:10" ht="15.75">
      <c r="A63" s="6">
        <v>58</v>
      </c>
      <c r="B63" s="18" t="s">
        <v>11</v>
      </c>
      <c r="C63" s="14">
        <f t="shared" si="26"/>
        <v>315</v>
      </c>
      <c r="D63" s="14">
        <v>52.5</v>
      </c>
      <c r="E63" s="14">
        <v>52.5</v>
      </c>
      <c r="F63" s="14">
        <v>52.5</v>
      </c>
      <c r="G63" s="14">
        <v>52.5</v>
      </c>
      <c r="H63" s="14">
        <v>52.5</v>
      </c>
      <c r="I63" s="14">
        <v>52.5</v>
      </c>
      <c r="J63" s="14"/>
    </row>
    <row r="64" spans="1:10" ht="15.75">
      <c r="A64" s="6">
        <v>59</v>
      </c>
      <c r="B64" s="18" t="s">
        <v>12</v>
      </c>
      <c r="C64" s="14">
        <f t="shared" si="26"/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/>
    </row>
    <row r="65" spans="1:10" ht="112.5" customHeight="1">
      <c r="A65" s="6">
        <v>60</v>
      </c>
      <c r="B65" s="18" t="s">
        <v>35</v>
      </c>
      <c r="C65" s="14">
        <f t="shared" si="26"/>
        <v>0</v>
      </c>
      <c r="D65" s="14">
        <f t="shared" ref="D65" si="51">SUM(D66:D69)</f>
        <v>0</v>
      </c>
      <c r="E65" s="14">
        <f t="shared" ref="E65:I65" si="52">SUM(E66:E69)</f>
        <v>0</v>
      </c>
      <c r="F65" s="14">
        <f t="shared" si="52"/>
        <v>0</v>
      </c>
      <c r="G65" s="14">
        <f t="shared" si="52"/>
        <v>0</v>
      </c>
      <c r="H65" s="14">
        <f t="shared" si="52"/>
        <v>0</v>
      </c>
      <c r="I65" s="14">
        <f t="shared" si="52"/>
        <v>0</v>
      </c>
      <c r="J65" s="14" t="s">
        <v>37</v>
      </c>
    </row>
    <row r="66" spans="1:10" ht="15.75">
      <c r="A66" s="6">
        <v>61</v>
      </c>
      <c r="B66" s="18" t="s">
        <v>9</v>
      </c>
      <c r="C66" s="14">
        <f t="shared" si="26"/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/>
    </row>
    <row r="67" spans="1:10" ht="15.75">
      <c r="A67" s="6">
        <v>62</v>
      </c>
      <c r="B67" s="18" t="s">
        <v>10</v>
      </c>
      <c r="C67" s="14">
        <f t="shared" si="26"/>
        <v>0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/>
    </row>
    <row r="68" spans="1:10" ht="15.75">
      <c r="A68" s="6">
        <v>63</v>
      </c>
      <c r="B68" s="18" t="s">
        <v>11</v>
      </c>
      <c r="C68" s="14">
        <f t="shared" si="26"/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/>
    </row>
    <row r="69" spans="1:10" ht="15.75">
      <c r="A69" s="6">
        <v>64</v>
      </c>
      <c r="B69" s="18" t="s">
        <v>12</v>
      </c>
      <c r="C69" s="14">
        <f t="shared" si="26"/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/>
    </row>
    <row r="70" spans="1:10" ht="63">
      <c r="A70" s="6">
        <v>65</v>
      </c>
      <c r="B70" s="18" t="s">
        <v>36</v>
      </c>
      <c r="C70" s="14">
        <f t="shared" si="26"/>
        <v>465764.76000000007</v>
      </c>
      <c r="D70" s="14">
        <f t="shared" ref="D70" si="53">SUM(D71:D74)</f>
        <v>77627.460000000006</v>
      </c>
      <c r="E70" s="14">
        <f t="shared" ref="E70:I70" si="54">SUM(E71:E74)</f>
        <v>77627.460000000006</v>
      </c>
      <c r="F70" s="14">
        <f t="shared" si="54"/>
        <v>77627.460000000006</v>
      </c>
      <c r="G70" s="14">
        <f t="shared" si="54"/>
        <v>77627.460000000006</v>
      </c>
      <c r="H70" s="14">
        <f t="shared" si="54"/>
        <v>77627.460000000006</v>
      </c>
      <c r="I70" s="14">
        <f t="shared" si="54"/>
        <v>77627.460000000006</v>
      </c>
      <c r="J70" s="14" t="s">
        <v>44</v>
      </c>
    </row>
    <row r="71" spans="1:10" ht="15.75">
      <c r="A71" s="6">
        <v>66</v>
      </c>
      <c r="B71" s="18" t="s">
        <v>9</v>
      </c>
      <c r="C71" s="14">
        <f t="shared" si="26"/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/>
    </row>
    <row r="72" spans="1:10" ht="15.75">
      <c r="A72" s="6">
        <v>67</v>
      </c>
      <c r="B72" s="18" t="s">
        <v>10</v>
      </c>
      <c r="C72" s="14">
        <f t="shared" si="26"/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/>
    </row>
    <row r="73" spans="1:10" ht="15.75">
      <c r="A73" s="6">
        <v>68</v>
      </c>
      <c r="B73" s="18" t="s">
        <v>11</v>
      </c>
      <c r="C73" s="14">
        <f t="shared" si="26"/>
        <v>465764.76000000007</v>
      </c>
      <c r="D73" s="14">
        <f>(82398+46981.1)*0.6</f>
        <v>77627.460000000006</v>
      </c>
      <c r="E73" s="14">
        <f>(82398+46981.1)*0.6</f>
        <v>77627.460000000006</v>
      </c>
      <c r="F73" s="14">
        <f t="shared" ref="F73:I73" si="55">(82398+46981.1)*0.6</f>
        <v>77627.460000000006</v>
      </c>
      <c r="G73" s="14">
        <f t="shared" si="55"/>
        <v>77627.460000000006</v>
      </c>
      <c r="H73" s="14">
        <f t="shared" si="55"/>
        <v>77627.460000000006</v>
      </c>
      <c r="I73" s="14">
        <f t="shared" si="55"/>
        <v>77627.460000000006</v>
      </c>
      <c r="J73" s="14"/>
    </row>
    <row r="74" spans="1:10" ht="15.75">
      <c r="A74" s="6">
        <v>69</v>
      </c>
      <c r="B74" s="18" t="s">
        <v>12</v>
      </c>
      <c r="C74" s="14">
        <f t="shared" si="26"/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/>
    </row>
    <row r="75" spans="1:10" ht="63">
      <c r="A75" s="6">
        <v>70</v>
      </c>
      <c r="B75" s="18" t="s">
        <v>19</v>
      </c>
      <c r="C75" s="14">
        <f t="shared" si="26"/>
        <v>0</v>
      </c>
      <c r="D75" s="14">
        <f t="shared" ref="D75" si="56">SUM(D76:D79)</f>
        <v>0</v>
      </c>
      <c r="E75" s="14">
        <f t="shared" ref="E75:I75" si="57">SUM(E76:E79)</f>
        <v>0</v>
      </c>
      <c r="F75" s="14">
        <f t="shared" si="57"/>
        <v>0</v>
      </c>
      <c r="G75" s="14">
        <f t="shared" si="57"/>
        <v>0</v>
      </c>
      <c r="H75" s="14">
        <f t="shared" si="57"/>
        <v>0</v>
      </c>
      <c r="I75" s="14">
        <f t="shared" si="57"/>
        <v>0</v>
      </c>
      <c r="J75" s="14" t="s">
        <v>45</v>
      </c>
    </row>
    <row r="76" spans="1:10" ht="15.75">
      <c r="A76" s="6">
        <v>71</v>
      </c>
      <c r="B76" s="18" t="s">
        <v>9</v>
      </c>
      <c r="C76" s="14">
        <f t="shared" si="26"/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/>
    </row>
    <row r="77" spans="1:10" ht="15.75">
      <c r="A77" s="6">
        <v>72</v>
      </c>
      <c r="B77" s="18" t="s">
        <v>10</v>
      </c>
      <c r="C77" s="14">
        <f t="shared" si="26"/>
        <v>0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/>
    </row>
    <row r="78" spans="1:10" ht="15.75">
      <c r="A78" s="6">
        <v>73</v>
      </c>
      <c r="B78" s="18" t="s">
        <v>11</v>
      </c>
      <c r="C78" s="14">
        <f t="shared" si="26"/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/>
    </row>
    <row r="79" spans="1:10" ht="15.75">
      <c r="A79" s="6">
        <v>74</v>
      </c>
      <c r="B79" s="18" t="s">
        <v>12</v>
      </c>
      <c r="C79" s="14">
        <f t="shared" si="26"/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/>
    </row>
    <row r="80" spans="1:10" ht="34.5" customHeight="1">
      <c r="A80" s="6">
        <v>75</v>
      </c>
      <c r="B80" s="23" t="s">
        <v>24</v>
      </c>
      <c r="C80" s="23"/>
      <c r="D80" s="23"/>
      <c r="E80" s="23"/>
      <c r="F80" s="23"/>
      <c r="G80" s="23"/>
      <c r="H80" s="23"/>
      <c r="I80" s="23"/>
      <c r="J80" s="23"/>
    </row>
    <row r="81" spans="1:19" ht="31.5">
      <c r="A81" s="6">
        <v>76</v>
      </c>
      <c r="B81" s="18" t="s">
        <v>25</v>
      </c>
      <c r="C81" s="14">
        <f>SUM(C82:C85)</f>
        <v>0</v>
      </c>
      <c r="D81" s="14">
        <f t="shared" ref="D81" si="58">SUM(D82:D85)</f>
        <v>0</v>
      </c>
      <c r="E81" s="14">
        <f t="shared" ref="E81" si="59">SUM(E82:E85)</f>
        <v>0</v>
      </c>
      <c r="F81" s="14">
        <f t="shared" ref="F81:I81" si="60">SUM(F82:F85)</f>
        <v>0</v>
      </c>
      <c r="G81" s="14">
        <f t="shared" si="60"/>
        <v>0</v>
      </c>
      <c r="H81" s="14">
        <f t="shared" si="60"/>
        <v>0</v>
      </c>
      <c r="I81" s="14">
        <f t="shared" si="60"/>
        <v>0</v>
      </c>
      <c r="J81" s="14"/>
      <c r="M81" s="9"/>
      <c r="N81" s="9"/>
      <c r="O81" s="9"/>
      <c r="P81" s="9"/>
      <c r="Q81" s="9"/>
      <c r="R81" s="9"/>
      <c r="S81" s="9"/>
    </row>
    <row r="82" spans="1:19" ht="15.75">
      <c r="A82" s="6">
        <v>77</v>
      </c>
      <c r="B82" s="18" t="s">
        <v>9</v>
      </c>
      <c r="C82" s="14">
        <f t="shared" ref="C82" si="61">D82+E82+F82+G82+H82+I82</f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/>
      <c r="M82" s="7"/>
      <c r="N82" s="7"/>
      <c r="O82" s="7"/>
      <c r="P82" s="7"/>
      <c r="Q82" s="7"/>
      <c r="R82" s="7"/>
      <c r="S82" s="7"/>
    </row>
    <row r="83" spans="1:19" ht="15.75">
      <c r="A83" s="6">
        <v>78</v>
      </c>
      <c r="B83" s="18" t="s">
        <v>10</v>
      </c>
      <c r="C83" s="14">
        <f>D83+E83+F83+G83+H83+I83</f>
        <v>0</v>
      </c>
      <c r="D83" s="14">
        <f t="shared" ref="D83" si="62">D94+D104+D109+D114+D119+D124+D129</f>
        <v>0</v>
      </c>
      <c r="E83" s="14">
        <f t="shared" ref="E83" si="63">E94+E104+E109+E114+E119+E124+E129</f>
        <v>0</v>
      </c>
      <c r="F83" s="14">
        <f t="shared" ref="F83:I83" si="64">F94+F104+F109+F114+F119+F124+F129</f>
        <v>0</v>
      </c>
      <c r="G83" s="14">
        <f t="shared" si="64"/>
        <v>0</v>
      </c>
      <c r="H83" s="14">
        <f t="shared" si="64"/>
        <v>0</v>
      </c>
      <c r="I83" s="14">
        <f t="shared" si="64"/>
        <v>0</v>
      </c>
      <c r="J83" s="14"/>
      <c r="M83" s="7"/>
      <c r="N83" s="7"/>
      <c r="O83" s="7"/>
      <c r="P83" s="7"/>
      <c r="Q83" s="7"/>
      <c r="R83" s="7"/>
      <c r="S83" s="7"/>
    </row>
    <row r="84" spans="1:19" ht="15.75">
      <c r="A84" s="6">
        <v>79</v>
      </c>
      <c r="B84" s="18" t="s">
        <v>11</v>
      </c>
      <c r="C84" s="14">
        <f>C90</f>
        <v>0</v>
      </c>
      <c r="D84" s="14">
        <f>D90</f>
        <v>0</v>
      </c>
      <c r="E84" s="14">
        <f>E90</f>
        <v>0</v>
      </c>
      <c r="F84" s="14">
        <f t="shared" ref="F84:I84" si="65">F90</f>
        <v>0</v>
      </c>
      <c r="G84" s="14">
        <f t="shared" si="65"/>
        <v>0</v>
      </c>
      <c r="H84" s="14">
        <f t="shared" si="65"/>
        <v>0</v>
      </c>
      <c r="I84" s="14">
        <f t="shared" si="65"/>
        <v>0</v>
      </c>
      <c r="J84" s="14"/>
      <c r="M84" s="7"/>
      <c r="N84" s="7"/>
      <c r="O84" s="7"/>
      <c r="P84" s="7"/>
      <c r="Q84" s="7"/>
      <c r="R84" s="7"/>
      <c r="S84" s="7"/>
    </row>
    <row r="85" spans="1:19" ht="15.75">
      <c r="A85" s="6">
        <v>80</v>
      </c>
      <c r="B85" s="18" t="s">
        <v>12</v>
      </c>
      <c r="C85" s="14">
        <f t="shared" ref="C85" si="66">D85+E85+F85+G85+H85+I85</f>
        <v>0</v>
      </c>
      <c r="D85" s="14">
        <f t="shared" ref="D85" si="67">D96+D101+D106+D111+D116+D121+D126+D131</f>
        <v>0</v>
      </c>
      <c r="E85" s="14">
        <f t="shared" ref="E85" si="68">E96+E101+E106+E111+E116+E121+E126+E131</f>
        <v>0</v>
      </c>
      <c r="F85" s="14">
        <f t="shared" ref="F85:I85" si="69">F96+F101+F106+F111+F116+F121+F126+F131</f>
        <v>0</v>
      </c>
      <c r="G85" s="14">
        <f t="shared" si="69"/>
        <v>0</v>
      </c>
      <c r="H85" s="14">
        <f t="shared" si="69"/>
        <v>0</v>
      </c>
      <c r="I85" s="14">
        <f t="shared" si="69"/>
        <v>0</v>
      </c>
      <c r="J85" s="14"/>
      <c r="M85" s="7"/>
      <c r="N85" s="7"/>
      <c r="O85" s="7"/>
      <c r="P85" s="7"/>
      <c r="Q85" s="7"/>
      <c r="R85" s="7"/>
      <c r="S85" s="7"/>
    </row>
    <row r="86" spans="1:19" ht="15.75">
      <c r="A86" s="6">
        <v>81</v>
      </c>
      <c r="B86" s="23" t="s">
        <v>26</v>
      </c>
      <c r="C86" s="23"/>
      <c r="D86" s="23"/>
      <c r="E86" s="23"/>
      <c r="F86" s="23"/>
      <c r="G86" s="23"/>
      <c r="H86" s="23"/>
      <c r="I86" s="23"/>
      <c r="J86" s="23"/>
      <c r="M86" s="7"/>
      <c r="N86" s="7"/>
      <c r="O86" s="7"/>
      <c r="P86" s="7"/>
      <c r="Q86" s="7"/>
      <c r="R86" s="7"/>
      <c r="S86" s="7"/>
    </row>
    <row r="87" spans="1:19" ht="31.5">
      <c r="A87" s="6">
        <v>82</v>
      </c>
      <c r="B87" s="18" t="s">
        <v>27</v>
      </c>
      <c r="C87" s="14">
        <f>SUM(C88:C91)</f>
        <v>0</v>
      </c>
      <c r="D87" s="14">
        <f t="shared" ref="D87" si="70">SUM(D88:D91)</f>
        <v>0</v>
      </c>
      <c r="E87" s="14">
        <f t="shared" ref="E87" si="71">SUM(E88:E91)</f>
        <v>0</v>
      </c>
      <c r="F87" s="14">
        <f t="shared" ref="F87:I87" si="72">SUM(F88:F91)</f>
        <v>0</v>
      </c>
      <c r="G87" s="14">
        <f t="shared" si="72"/>
        <v>0</v>
      </c>
      <c r="H87" s="14">
        <f t="shared" si="72"/>
        <v>0</v>
      </c>
      <c r="I87" s="14">
        <f t="shared" si="72"/>
        <v>0</v>
      </c>
      <c r="J87" s="14"/>
      <c r="M87" s="10"/>
      <c r="N87" s="10"/>
      <c r="O87" s="10"/>
      <c r="P87" s="10"/>
      <c r="Q87" s="10"/>
      <c r="R87" s="10"/>
      <c r="S87" s="10"/>
    </row>
    <row r="88" spans="1:19" ht="15.75">
      <c r="A88" s="6">
        <v>83</v>
      </c>
      <c r="B88" s="18" t="s">
        <v>9</v>
      </c>
      <c r="C88" s="14">
        <f t="shared" ref="C88:C96" si="73">SUM(D88:I88)</f>
        <v>0</v>
      </c>
      <c r="D88" s="14">
        <f t="shared" ref="D88" si="74">D93</f>
        <v>0</v>
      </c>
      <c r="E88" s="14">
        <f t="shared" ref="E88" si="75">E93</f>
        <v>0</v>
      </c>
      <c r="F88" s="14">
        <f t="shared" ref="F88:I88" si="76">F93</f>
        <v>0</v>
      </c>
      <c r="G88" s="14">
        <f t="shared" si="76"/>
        <v>0</v>
      </c>
      <c r="H88" s="14">
        <f t="shared" si="76"/>
        <v>0</v>
      </c>
      <c r="I88" s="14">
        <f t="shared" si="76"/>
        <v>0</v>
      </c>
      <c r="J88" s="14"/>
      <c r="M88" s="7"/>
      <c r="N88" s="7"/>
      <c r="O88" s="7"/>
      <c r="P88" s="7"/>
      <c r="Q88" s="7"/>
      <c r="R88" s="7"/>
      <c r="S88" s="7"/>
    </row>
    <row r="89" spans="1:19" ht="15.75">
      <c r="A89" s="6">
        <v>84</v>
      </c>
      <c r="B89" s="18" t="s">
        <v>10</v>
      </c>
      <c r="C89" s="14">
        <f t="shared" si="73"/>
        <v>0</v>
      </c>
      <c r="D89" s="14">
        <f t="shared" ref="D89" si="77">D94</f>
        <v>0</v>
      </c>
      <c r="E89" s="14">
        <f t="shared" ref="E89" si="78">E94</f>
        <v>0</v>
      </c>
      <c r="F89" s="14">
        <f t="shared" ref="F89:I89" si="79">F94</f>
        <v>0</v>
      </c>
      <c r="G89" s="14">
        <f t="shared" si="79"/>
        <v>0</v>
      </c>
      <c r="H89" s="14">
        <f t="shared" si="79"/>
        <v>0</v>
      </c>
      <c r="I89" s="14">
        <f t="shared" si="79"/>
        <v>0</v>
      </c>
      <c r="J89" s="14"/>
      <c r="M89" s="7"/>
      <c r="N89" s="7"/>
      <c r="O89" s="7"/>
      <c r="P89" s="7"/>
      <c r="Q89" s="7"/>
      <c r="R89" s="7"/>
      <c r="S89" s="7"/>
    </row>
    <row r="90" spans="1:19" ht="15.75">
      <c r="A90" s="6">
        <v>85</v>
      </c>
      <c r="B90" s="18" t="s">
        <v>11</v>
      </c>
      <c r="C90" s="14">
        <f>C95</f>
        <v>0</v>
      </c>
      <c r="D90" s="14">
        <f>D95</f>
        <v>0</v>
      </c>
      <c r="E90" s="14">
        <f>E95</f>
        <v>0</v>
      </c>
      <c r="F90" s="14">
        <f t="shared" ref="F90:I90" si="80">F95</f>
        <v>0</v>
      </c>
      <c r="G90" s="14">
        <f t="shared" si="80"/>
        <v>0</v>
      </c>
      <c r="H90" s="14">
        <f t="shared" si="80"/>
        <v>0</v>
      </c>
      <c r="I90" s="14">
        <f t="shared" si="80"/>
        <v>0</v>
      </c>
      <c r="J90" s="14"/>
      <c r="M90" s="7"/>
      <c r="N90" s="7"/>
      <c r="O90" s="7"/>
      <c r="P90" s="7"/>
      <c r="Q90" s="7"/>
      <c r="R90" s="7"/>
      <c r="S90" s="7"/>
    </row>
    <row r="91" spans="1:19" ht="15.75">
      <c r="A91" s="6">
        <v>86</v>
      </c>
      <c r="B91" s="18" t="s">
        <v>12</v>
      </c>
      <c r="C91" s="14">
        <f t="shared" si="73"/>
        <v>0</v>
      </c>
      <c r="D91" s="14"/>
      <c r="E91" s="14"/>
      <c r="F91" s="14"/>
      <c r="G91" s="14"/>
      <c r="H91" s="14"/>
      <c r="I91" s="14"/>
      <c r="J91" s="14"/>
      <c r="M91" s="7"/>
      <c r="N91" s="7"/>
      <c r="O91" s="7"/>
      <c r="P91" s="7"/>
      <c r="Q91" s="7"/>
      <c r="R91" s="7"/>
      <c r="S91" s="7"/>
    </row>
    <row r="92" spans="1:19" ht="78.75">
      <c r="A92" s="6">
        <v>87</v>
      </c>
      <c r="B92" s="18" t="s">
        <v>28</v>
      </c>
      <c r="C92" s="14">
        <f t="shared" si="73"/>
        <v>0</v>
      </c>
      <c r="D92" s="14">
        <f t="shared" ref="D92" si="81">SUM(D93:D96)</f>
        <v>0</v>
      </c>
      <c r="E92" s="14">
        <f t="shared" ref="E92" si="82">SUM(E93:E96)</f>
        <v>0</v>
      </c>
      <c r="F92" s="14">
        <f t="shared" ref="F92:I92" si="83">SUM(F93:F96)</f>
        <v>0</v>
      </c>
      <c r="G92" s="14">
        <f t="shared" si="83"/>
        <v>0</v>
      </c>
      <c r="H92" s="14">
        <f t="shared" si="83"/>
        <v>0</v>
      </c>
      <c r="I92" s="14">
        <f t="shared" si="83"/>
        <v>0</v>
      </c>
      <c r="J92" s="20" t="s">
        <v>48</v>
      </c>
      <c r="M92" s="7"/>
      <c r="N92" s="7"/>
      <c r="O92" s="7"/>
      <c r="P92" s="7"/>
      <c r="Q92" s="7"/>
      <c r="R92" s="7"/>
      <c r="S92" s="7"/>
    </row>
    <row r="93" spans="1:19" ht="15.75">
      <c r="A93" s="6">
        <v>88</v>
      </c>
      <c r="B93" s="18" t="s">
        <v>9</v>
      </c>
      <c r="C93" s="14">
        <f t="shared" si="73"/>
        <v>0</v>
      </c>
      <c r="D93" s="14">
        <v>0</v>
      </c>
      <c r="E93" s="14">
        <v>0</v>
      </c>
      <c r="F93" s="14">
        <v>0</v>
      </c>
      <c r="G93" s="14">
        <v>0</v>
      </c>
      <c r="H93" s="14">
        <v>0</v>
      </c>
      <c r="I93" s="14">
        <v>0</v>
      </c>
      <c r="J93" s="14"/>
      <c r="M93" s="7"/>
      <c r="N93" s="7"/>
      <c r="O93" s="7"/>
      <c r="P93" s="7"/>
      <c r="Q93" s="7"/>
      <c r="R93" s="7"/>
      <c r="S93" s="7"/>
    </row>
    <row r="94" spans="1:19" ht="15.75">
      <c r="A94" s="6">
        <v>89</v>
      </c>
      <c r="B94" s="18" t="s">
        <v>10</v>
      </c>
      <c r="C94" s="14">
        <f t="shared" si="73"/>
        <v>0</v>
      </c>
      <c r="D94" s="14">
        <v>0</v>
      </c>
      <c r="E94" s="14">
        <v>0</v>
      </c>
      <c r="F94" s="14">
        <v>0</v>
      </c>
      <c r="G94" s="14">
        <v>0</v>
      </c>
      <c r="H94" s="14">
        <v>0</v>
      </c>
      <c r="I94" s="14">
        <v>0</v>
      </c>
      <c r="J94" s="14"/>
      <c r="M94" s="7"/>
      <c r="N94" s="7"/>
      <c r="O94" s="7"/>
      <c r="P94" s="7"/>
      <c r="Q94" s="7"/>
      <c r="R94" s="7"/>
      <c r="S94" s="7"/>
    </row>
    <row r="95" spans="1:19" ht="15.75">
      <c r="A95" s="6">
        <v>90</v>
      </c>
      <c r="B95" s="18" t="s">
        <v>11</v>
      </c>
      <c r="C95" s="14">
        <f t="shared" si="73"/>
        <v>0</v>
      </c>
      <c r="D95" s="14">
        <v>0</v>
      </c>
      <c r="E95" s="14">
        <v>0</v>
      </c>
      <c r="F95" s="14">
        <v>0</v>
      </c>
      <c r="G95" s="14">
        <v>0</v>
      </c>
      <c r="H95" s="14">
        <v>0</v>
      </c>
      <c r="I95" s="14">
        <v>0</v>
      </c>
      <c r="J95" s="14"/>
      <c r="M95" s="10"/>
      <c r="N95" s="10"/>
      <c r="O95" s="10"/>
      <c r="P95" s="10"/>
      <c r="Q95" s="10"/>
      <c r="R95" s="10"/>
      <c r="S95" s="10"/>
    </row>
    <row r="96" spans="1:19" ht="15.75">
      <c r="A96" s="6">
        <v>91</v>
      </c>
      <c r="B96" s="18" t="s">
        <v>12</v>
      </c>
      <c r="C96" s="14">
        <f t="shared" si="73"/>
        <v>0</v>
      </c>
      <c r="D96" s="14">
        <v>0</v>
      </c>
      <c r="E96" s="14">
        <v>0</v>
      </c>
      <c r="F96" s="14">
        <v>0</v>
      </c>
      <c r="G96" s="14">
        <v>0</v>
      </c>
      <c r="H96" s="14">
        <v>0</v>
      </c>
      <c r="I96" s="14">
        <v>0</v>
      </c>
      <c r="J96" s="14"/>
    </row>
    <row r="97" spans="2:10">
      <c r="B97" s="19"/>
      <c r="C97" s="19"/>
      <c r="D97" s="19"/>
      <c r="F97" s="19"/>
      <c r="G97" s="19"/>
      <c r="H97" s="19"/>
      <c r="I97" s="19"/>
      <c r="J97" s="19"/>
    </row>
  </sheetData>
  <mergeCells count="10">
    <mergeCell ref="A2:J2"/>
    <mergeCell ref="B12:J12"/>
    <mergeCell ref="B80:J80"/>
    <mergeCell ref="B86:J86"/>
    <mergeCell ref="B18:J18"/>
    <mergeCell ref="B29:J29"/>
    <mergeCell ref="A4:A5"/>
    <mergeCell ref="B4:B5"/>
    <mergeCell ref="C4:I4"/>
    <mergeCell ref="J4:J5"/>
  </mergeCells>
  <pageMargins left="0.11811023622047245" right="0.19685039370078741" top="0.35433070866141736" bottom="0.35433070866141736" header="0.31496062992125984" footer="0.31496062992125984"/>
  <pageSetup paperSize="9" scale="9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2023-08-31T09:47:24Z</dcterms:modified>
</cp:coreProperties>
</file>