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3335" activeTab="6"/>
  </bookViews>
  <sheets>
    <sheet name="Пед.и наставники" sheetId="6" r:id="rId1"/>
    <sheet name="Иные вопросы" sheetId="5" r:id="rId2"/>
    <sheet name="Кач.образ." sheetId="4" r:id="rId3"/>
    <sheet name="Общая" sheetId="1" r:id="rId4"/>
    <sheet name="Общая без задач" sheetId="7" r:id="rId5"/>
    <sheet name="Основные параметры" sheetId="8" r:id="rId6"/>
    <sheet name="Паспорт" sheetId="9" r:id="rId7"/>
    <sheet name="Лист3" sheetId="3" r:id="rId8"/>
  </sheets>
  <definedNames>
    <definedName name="_xlnm.Print_Titles" localSheetId="1">'Иные вопросы'!$3:$4</definedName>
    <definedName name="_xlnm.Print_Titles" localSheetId="2">Кач.образ.!$3:$4</definedName>
    <definedName name="_xlnm.Print_Titles" localSheetId="3">Общая!$3:$4</definedName>
    <definedName name="_xlnm.Print_Titles" localSheetId="4">'Общая без задач'!$3:$4</definedName>
    <definedName name="_xlnm.Print_Titles" localSheetId="5">'Основные параметры'!$3:$4</definedName>
    <definedName name="_xlnm.Print_Titles" localSheetId="6">Паспорт!$3:$4</definedName>
    <definedName name="_xlnm.Print_Titles" localSheetId="0">'Пед.и наставники'!$3:$4</definedName>
  </definedNames>
  <calcPr calcId="162913"/>
</workbook>
</file>

<file path=xl/calcChain.xml><?xml version="1.0" encoding="utf-8"?>
<calcChain xmlns="http://schemas.openxmlformats.org/spreadsheetml/2006/main">
  <c r="D12" i="9" l="1"/>
  <c r="E12" i="9"/>
  <c r="F12" i="9"/>
  <c r="C12" i="9"/>
  <c r="G17" i="9"/>
  <c r="G16" i="9"/>
  <c r="G15" i="9"/>
  <c r="G14" i="9"/>
  <c r="G13" i="9"/>
  <c r="F11" i="9"/>
  <c r="E11" i="9"/>
  <c r="D11" i="9"/>
  <c r="E10" i="9"/>
  <c r="D10" i="9"/>
  <c r="F9" i="9"/>
  <c r="D9" i="9"/>
  <c r="C9" i="9"/>
  <c r="C8" i="9"/>
  <c r="D24" i="9"/>
  <c r="F10" i="9"/>
  <c r="F18" i="9"/>
  <c r="D18" i="9"/>
  <c r="E9" i="9"/>
  <c r="E7" i="9"/>
  <c r="A7" i="9"/>
  <c r="A8" i="9" s="1"/>
  <c r="A9" i="9" s="1"/>
  <c r="A10" i="9" s="1"/>
  <c r="A11" i="9" s="1"/>
  <c r="A12" i="9" s="1"/>
  <c r="A13" i="9" s="1"/>
  <c r="A14" i="9" s="1"/>
  <c r="A15" i="9" s="1"/>
  <c r="A16" i="9" s="1"/>
  <c r="A17" i="9" s="1"/>
  <c r="A18" i="9" s="1"/>
  <c r="D6" i="9" l="1"/>
  <c r="G12" i="9"/>
  <c r="G9" i="9"/>
  <c r="G22" i="9"/>
  <c r="G27" i="9"/>
  <c r="G28" i="9"/>
  <c r="G29" i="9"/>
  <c r="C10" i="9"/>
  <c r="G10" i="9" s="1"/>
  <c r="F24" i="9"/>
  <c r="G21" i="9"/>
  <c r="E18" i="9"/>
  <c r="E24" i="9"/>
  <c r="E6" i="9" s="1"/>
  <c r="A19" i="9"/>
  <c r="A20" i="9" s="1"/>
  <c r="A21" i="9" s="1"/>
  <c r="A22" i="9" s="1"/>
  <c r="A23" i="9" s="1"/>
  <c r="A24" i="9" s="1"/>
  <c r="D8" i="9"/>
  <c r="E8" i="9"/>
  <c r="C18" i="9"/>
  <c r="C7" i="9"/>
  <c r="G19" i="9"/>
  <c r="F8" i="9"/>
  <c r="C11" i="9"/>
  <c r="G11" i="9" s="1"/>
  <c r="G23" i="9"/>
  <c r="C24" i="9"/>
  <c r="G25" i="9"/>
  <c r="G20" i="9"/>
  <c r="G26" i="9"/>
  <c r="D7" i="9"/>
  <c r="C212" i="8"/>
  <c r="C211" i="8"/>
  <c r="C210" i="8"/>
  <c r="C209" i="8"/>
  <c r="C208" i="8"/>
  <c r="C206" i="8"/>
  <c r="C205" i="8"/>
  <c r="C204" i="8"/>
  <c r="C203" i="8"/>
  <c r="C202" i="8"/>
  <c r="C201" i="8"/>
  <c r="C200" i="8"/>
  <c r="C199" i="8"/>
  <c r="C198" i="8"/>
  <c r="C197" i="8"/>
  <c r="C195" i="8" s="1"/>
  <c r="C196" i="8"/>
  <c r="C194" i="8"/>
  <c r="C193" i="8"/>
  <c r="C192" i="8"/>
  <c r="C189" i="8" s="1"/>
  <c r="C191" i="8"/>
  <c r="C190" i="8"/>
  <c r="C182" i="8"/>
  <c r="C181" i="8"/>
  <c r="C180" i="8"/>
  <c r="C179" i="8"/>
  <c r="C178" i="8"/>
  <c r="C176" i="8"/>
  <c r="C175" i="8"/>
  <c r="C174" i="8"/>
  <c r="C173" i="8"/>
  <c r="C172" i="8"/>
  <c r="C170" i="8"/>
  <c r="C169" i="8"/>
  <c r="C168" i="8"/>
  <c r="C167" i="8"/>
  <c r="C166" i="8"/>
  <c r="C165" i="8" s="1"/>
  <c r="C164" i="8"/>
  <c r="C163" i="8"/>
  <c r="C162" i="8"/>
  <c r="C161" i="8"/>
  <c r="C159" i="8" s="1"/>
  <c r="C160" i="8"/>
  <c r="C158" i="8"/>
  <c r="C157" i="8"/>
  <c r="C156" i="8"/>
  <c r="C153" i="8" s="1"/>
  <c r="C155" i="8"/>
  <c r="C154" i="8"/>
  <c r="C152" i="8"/>
  <c r="C151" i="8"/>
  <c r="C150" i="8"/>
  <c r="C149" i="8"/>
  <c r="C148" i="8"/>
  <c r="C146" i="8"/>
  <c r="C145" i="8"/>
  <c r="C144" i="8"/>
  <c r="C143" i="8"/>
  <c r="C142" i="8"/>
  <c r="C140" i="8"/>
  <c r="C139" i="8"/>
  <c r="C138" i="8"/>
  <c r="C137" i="8"/>
  <c r="C136" i="8"/>
  <c r="C134" i="8"/>
  <c r="C133" i="8"/>
  <c r="C132" i="8"/>
  <c r="C131" i="8"/>
  <c r="C130" i="8"/>
  <c r="C128" i="8"/>
  <c r="C127" i="8"/>
  <c r="C126" i="8"/>
  <c r="C125" i="8"/>
  <c r="C124" i="8"/>
  <c r="C122" i="8"/>
  <c r="C121" i="8"/>
  <c r="C120" i="8"/>
  <c r="C119" i="8"/>
  <c r="C118" i="8"/>
  <c r="C117" i="8" s="1"/>
  <c r="C116" i="8"/>
  <c r="C115" i="8"/>
  <c r="C114" i="8"/>
  <c r="C113" i="8"/>
  <c r="C112" i="8"/>
  <c r="C110" i="8"/>
  <c r="C109" i="8"/>
  <c r="C108" i="8"/>
  <c r="C107" i="8"/>
  <c r="C106" i="8"/>
  <c r="C104" i="8"/>
  <c r="C103" i="8"/>
  <c r="C102" i="8"/>
  <c r="C101" i="8"/>
  <c r="C100" i="8"/>
  <c r="C98" i="8"/>
  <c r="C97" i="8"/>
  <c r="C96" i="8"/>
  <c r="C95" i="8"/>
  <c r="C92" i="8"/>
  <c r="C91" i="8"/>
  <c r="C90" i="8"/>
  <c r="C89" i="8"/>
  <c r="C88" i="8"/>
  <c r="C86" i="8"/>
  <c r="C85" i="8"/>
  <c r="C84" i="8"/>
  <c r="C82" i="8"/>
  <c r="C80" i="8"/>
  <c r="C79" i="8"/>
  <c r="C78" i="8"/>
  <c r="C76" i="8"/>
  <c r="C74" i="8"/>
  <c r="C73" i="8"/>
  <c r="C72" i="8"/>
  <c r="C71" i="8"/>
  <c r="C68" i="8"/>
  <c r="C67" i="8"/>
  <c r="C66" i="8"/>
  <c r="C65" i="8"/>
  <c r="C64" i="8"/>
  <c r="C62" i="8"/>
  <c r="C61" i="8"/>
  <c r="C60" i="8"/>
  <c r="C59" i="8"/>
  <c r="C58" i="8"/>
  <c r="C56" i="8"/>
  <c r="C55" i="8"/>
  <c r="C54" i="8"/>
  <c r="C53" i="8"/>
  <c r="C52" i="8"/>
  <c r="C43" i="8"/>
  <c r="C42" i="8"/>
  <c r="C41" i="8"/>
  <c r="C40" i="8"/>
  <c r="C39" i="8"/>
  <c r="C38" i="8" s="1"/>
  <c r="C37" i="8"/>
  <c r="C36" i="8"/>
  <c r="C35" i="8"/>
  <c r="C34" i="8"/>
  <c r="C33" i="8"/>
  <c r="C31" i="8"/>
  <c r="C30" i="8"/>
  <c r="C29" i="8"/>
  <c r="C28" i="8"/>
  <c r="C27" i="8"/>
  <c r="C22" i="8"/>
  <c r="C23" i="8"/>
  <c r="C24" i="8"/>
  <c r="C25" i="8"/>
  <c r="C21" i="8"/>
  <c r="C51" i="8" l="1"/>
  <c r="C171" i="8"/>
  <c r="C26" i="8"/>
  <c r="C57" i="8"/>
  <c r="C99" i="8"/>
  <c r="C129" i="8"/>
  <c r="C141" i="8"/>
  <c r="C177" i="8"/>
  <c r="C207" i="8"/>
  <c r="C20" i="8"/>
  <c r="C123" i="8"/>
  <c r="C32" i="8"/>
  <c r="C63" i="8"/>
  <c r="C87" i="8"/>
  <c r="C105" i="8"/>
  <c r="C111" i="8"/>
  <c r="C147" i="8"/>
  <c r="G24" i="9"/>
  <c r="G18" i="9"/>
  <c r="G8" i="9"/>
  <c r="F6" i="9"/>
  <c r="F7" i="9"/>
  <c r="G7" i="9" s="1"/>
  <c r="C6" i="9"/>
  <c r="A25" i="9"/>
  <c r="A26" i="9" s="1"/>
  <c r="A27" i="9" s="1"/>
  <c r="A28" i="9" s="1"/>
  <c r="A29" i="9" s="1"/>
  <c r="C135" i="8"/>
  <c r="G38" i="8"/>
  <c r="F38" i="8"/>
  <c r="E38" i="8"/>
  <c r="D38" i="8"/>
  <c r="G32" i="8"/>
  <c r="F32" i="8"/>
  <c r="E32" i="8"/>
  <c r="D32" i="8"/>
  <c r="G26" i="8"/>
  <c r="F26" i="8"/>
  <c r="E26" i="8"/>
  <c r="D26" i="8"/>
  <c r="G20" i="8"/>
  <c r="F20" i="8"/>
  <c r="E20" i="8"/>
  <c r="D20" i="8"/>
  <c r="G19" i="8"/>
  <c r="F19" i="8"/>
  <c r="E19" i="8"/>
  <c r="D19" i="8"/>
  <c r="C19" i="8" s="1"/>
  <c r="G18" i="8"/>
  <c r="F18" i="8"/>
  <c r="E18" i="8"/>
  <c r="D18" i="8"/>
  <c r="C18" i="8" s="1"/>
  <c r="G17" i="8"/>
  <c r="F17" i="8"/>
  <c r="E17" i="8"/>
  <c r="D17" i="8"/>
  <c r="C17" i="8" s="1"/>
  <c r="G16" i="8"/>
  <c r="F16" i="8"/>
  <c r="E16" i="8"/>
  <c r="D16" i="8"/>
  <c r="C16" i="8" s="1"/>
  <c r="G15" i="8"/>
  <c r="F15" i="8"/>
  <c r="E15" i="8"/>
  <c r="E14" i="8" s="1"/>
  <c r="D15" i="8"/>
  <c r="C15" i="8" s="1"/>
  <c r="G207" i="8"/>
  <c r="F207" i="8"/>
  <c r="E207" i="8"/>
  <c r="D207" i="8"/>
  <c r="G201" i="8"/>
  <c r="F201" i="8"/>
  <c r="E201" i="8"/>
  <c r="D201" i="8"/>
  <c r="G195" i="8"/>
  <c r="F195" i="8"/>
  <c r="E195" i="8"/>
  <c r="D195" i="8"/>
  <c r="G189" i="8"/>
  <c r="F189" i="8"/>
  <c r="E189" i="8"/>
  <c r="D189" i="8"/>
  <c r="G188" i="8"/>
  <c r="F188" i="8"/>
  <c r="E188" i="8"/>
  <c r="D188" i="8"/>
  <c r="C188" i="8" s="1"/>
  <c r="G187" i="8"/>
  <c r="F187" i="8"/>
  <c r="E187" i="8"/>
  <c r="D187" i="8"/>
  <c r="C187" i="8" s="1"/>
  <c r="G186" i="8"/>
  <c r="F186" i="8"/>
  <c r="E186" i="8"/>
  <c r="D186" i="8"/>
  <c r="C186" i="8" s="1"/>
  <c r="G185" i="8"/>
  <c r="F185" i="8"/>
  <c r="E185" i="8"/>
  <c r="D185" i="8"/>
  <c r="C185" i="8" s="1"/>
  <c r="G184" i="8"/>
  <c r="F184" i="8"/>
  <c r="E184" i="8"/>
  <c r="E183" i="8" s="1"/>
  <c r="D184" i="8"/>
  <c r="C184" i="8" s="1"/>
  <c r="G177" i="8"/>
  <c r="F177" i="8"/>
  <c r="E177" i="8"/>
  <c r="D177" i="8"/>
  <c r="G171" i="8"/>
  <c r="F171" i="8"/>
  <c r="E171" i="8"/>
  <c r="D171" i="8"/>
  <c r="G165" i="8"/>
  <c r="F165" i="8"/>
  <c r="E165" i="8"/>
  <c r="D165" i="8"/>
  <c r="G159" i="8"/>
  <c r="F159" i="8"/>
  <c r="E159" i="8"/>
  <c r="D159" i="8"/>
  <c r="G153" i="8"/>
  <c r="F153" i="8"/>
  <c r="E153" i="8"/>
  <c r="D153" i="8"/>
  <c r="G147" i="8"/>
  <c r="F147" i="8"/>
  <c r="E147" i="8"/>
  <c r="D147" i="8"/>
  <c r="G141" i="8"/>
  <c r="F141" i="8"/>
  <c r="E141" i="8"/>
  <c r="D141" i="8"/>
  <c r="G135" i="8"/>
  <c r="F135" i="8"/>
  <c r="E135" i="8"/>
  <c r="D135" i="8"/>
  <c r="G129" i="8"/>
  <c r="F129" i="8"/>
  <c r="E129" i="8"/>
  <c r="D129" i="8"/>
  <c r="G123" i="8"/>
  <c r="F123" i="8"/>
  <c r="E123" i="8"/>
  <c r="D123" i="8"/>
  <c r="G117" i="8"/>
  <c r="F117" i="8"/>
  <c r="E117" i="8"/>
  <c r="D117" i="8"/>
  <c r="G111" i="8"/>
  <c r="F111" i="8"/>
  <c r="E111" i="8"/>
  <c r="D111" i="8"/>
  <c r="G105" i="8"/>
  <c r="F105" i="8"/>
  <c r="E105" i="8"/>
  <c r="D105" i="8"/>
  <c r="G99" i="8"/>
  <c r="F99" i="8"/>
  <c r="E99" i="8"/>
  <c r="D99" i="8"/>
  <c r="G94" i="8"/>
  <c r="F94" i="8"/>
  <c r="E94" i="8"/>
  <c r="D94" i="8"/>
  <c r="G93" i="8"/>
  <c r="F93" i="8"/>
  <c r="G87" i="8"/>
  <c r="F87" i="8"/>
  <c r="E87" i="8"/>
  <c r="D87" i="8"/>
  <c r="G83" i="8"/>
  <c r="G81" i="8" s="1"/>
  <c r="F83" i="8"/>
  <c r="F81" i="8" s="1"/>
  <c r="E83" i="8"/>
  <c r="D83" i="8"/>
  <c r="E81" i="8"/>
  <c r="G77" i="8"/>
  <c r="F77" i="8"/>
  <c r="F47" i="8" s="1"/>
  <c r="E77" i="8"/>
  <c r="E75" i="8" s="1"/>
  <c r="D77" i="8"/>
  <c r="C77" i="8" s="1"/>
  <c r="C75" i="8" s="1"/>
  <c r="G75" i="8"/>
  <c r="F75" i="8"/>
  <c r="G70" i="8"/>
  <c r="G46" i="8" s="1"/>
  <c r="F70" i="8"/>
  <c r="E70" i="8"/>
  <c r="E69" i="8" s="1"/>
  <c r="D70" i="8"/>
  <c r="G69" i="8"/>
  <c r="F69" i="8"/>
  <c r="G63" i="8"/>
  <c r="F63" i="8"/>
  <c r="E63" i="8"/>
  <c r="D63" i="8"/>
  <c r="G57" i="8"/>
  <c r="F57" i="8"/>
  <c r="E57" i="8"/>
  <c r="D57" i="8"/>
  <c r="G51" i="8"/>
  <c r="F51" i="8"/>
  <c r="E51" i="8"/>
  <c r="D51" i="8"/>
  <c r="G50" i="8"/>
  <c r="G11" i="8" s="1"/>
  <c r="F50" i="8"/>
  <c r="F11" i="8" s="1"/>
  <c r="E50" i="8"/>
  <c r="E11" i="8" s="1"/>
  <c r="D50" i="8"/>
  <c r="G49" i="8"/>
  <c r="G10" i="8" s="1"/>
  <c r="F49" i="8"/>
  <c r="E49" i="8"/>
  <c r="D49" i="8"/>
  <c r="G48" i="8"/>
  <c r="G9" i="8" s="1"/>
  <c r="F48" i="8"/>
  <c r="E48" i="8"/>
  <c r="D48" i="8"/>
  <c r="D46" i="8"/>
  <c r="A7" i="8"/>
  <c r="A8" i="8" s="1"/>
  <c r="A9" i="8" s="1"/>
  <c r="A10" i="8" s="1"/>
  <c r="A11" i="8" s="1"/>
  <c r="A12" i="8" s="1"/>
  <c r="A13" i="8" s="1"/>
  <c r="C182" i="7"/>
  <c r="D182" i="7"/>
  <c r="E182" i="7"/>
  <c r="F182" i="7"/>
  <c r="C183" i="7"/>
  <c r="D183" i="7"/>
  <c r="E183" i="7"/>
  <c r="F183" i="7"/>
  <c r="C184" i="7"/>
  <c r="D184" i="7"/>
  <c r="E184" i="7"/>
  <c r="F184" i="7"/>
  <c r="C185" i="7"/>
  <c r="D185" i="7"/>
  <c r="E185" i="7"/>
  <c r="F185" i="7"/>
  <c r="D181" i="7"/>
  <c r="D180" i="7" s="1"/>
  <c r="E181" i="7"/>
  <c r="E180" i="7" s="1"/>
  <c r="F181" i="7"/>
  <c r="F180" i="7" s="1"/>
  <c r="C181" i="7"/>
  <c r="C180" i="7" s="1"/>
  <c r="C152" i="7"/>
  <c r="D152" i="7"/>
  <c r="E152" i="7"/>
  <c r="F152" i="7"/>
  <c r="C153" i="7"/>
  <c r="D153" i="7"/>
  <c r="E153" i="7"/>
  <c r="F153" i="7"/>
  <c r="C154" i="7"/>
  <c r="D154" i="7"/>
  <c r="E154" i="7"/>
  <c r="F154" i="7"/>
  <c r="C155" i="7"/>
  <c r="D155" i="7"/>
  <c r="E155" i="7"/>
  <c r="F155" i="7"/>
  <c r="D151" i="7"/>
  <c r="D150" i="7" s="1"/>
  <c r="E151" i="7"/>
  <c r="F151" i="7"/>
  <c r="F150" i="7" s="1"/>
  <c r="C151" i="7"/>
  <c r="E150" i="7" l="1"/>
  <c r="D10" i="8"/>
  <c r="D69" i="8"/>
  <c r="C70" i="8"/>
  <c r="C69" i="8" s="1"/>
  <c r="D75" i="8"/>
  <c r="C83" i="8"/>
  <c r="C81" i="8" s="1"/>
  <c r="E9" i="8"/>
  <c r="E10" i="8"/>
  <c r="G47" i="8"/>
  <c r="G45" i="8" s="1"/>
  <c r="C150" i="7"/>
  <c r="C48" i="8"/>
  <c r="C49" i="8"/>
  <c r="C50" i="8"/>
  <c r="D93" i="8"/>
  <c r="C94" i="8"/>
  <c r="C93" i="8" s="1"/>
  <c r="D183" i="8"/>
  <c r="G6" i="9"/>
  <c r="D7" i="8"/>
  <c r="A14" i="8"/>
  <c r="F8" i="8"/>
  <c r="D9" i="8"/>
  <c r="G7" i="8"/>
  <c r="E47" i="8"/>
  <c r="E8" i="8" s="1"/>
  <c r="F46" i="8"/>
  <c r="F7" i="8" s="1"/>
  <c r="D11" i="8"/>
  <c r="C11" i="8" s="1"/>
  <c r="F10" i="8"/>
  <c r="D14" i="8"/>
  <c r="G14" i="8"/>
  <c r="D81" i="8"/>
  <c r="D47" i="8"/>
  <c r="G183" i="8"/>
  <c r="E93" i="8"/>
  <c r="E46" i="8"/>
  <c r="F9" i="8"/>
  <c r="F183" i="8"/>
  <c r="F14" i="8"/>
  <c r="C15" i="7"/>
  <c r="D15" i="7"/>
  <c r="E15" i="7"/>
  <c r="F15" i="7"/>
  <c r="C16" i="7"/>
  <c r="D16" i="7"/>
  <c r="E16" i="7"/>
  <c r="F16" i="7"/>
  <c r="C17" i="7"/>
  <c r="D17" i="7"/>
  <c r="E17" i="7"/>
  <c r="F17" i="7"/>
  <c r="G209" i="7"/>
  <c r="G208" i="7"/>
  <c r="G207" i="7"/>
  <c r="G206" i="7"/>
  <c r="G205" i="7"/>
  <c r="F204" i="7"/>
  <c r="E204" i="7"/>
  <c r="D204" i="7"/>
  <c r="C204" i="7"/>
  <c r="G203" i="7"/>
  <c r="G202" i="7"/>
  <c r="G201" i="7"/>
  <c r="G200" i="7"/>
  <c r="G199" i="7"/>
  <c r="F198" i="7"/>
  <c r="E198" i="7"/>
  <c r="D198" i="7"/>
  <c r="C198" i="7"/>
  <c r="G197" i="7"/>
  <c r="G196" i="7"/>
  <c r="G195" i="7"/>
  <c r="G194" i="7"/>
  <c r="G193" i="7"/>
  <c r="F192" i="7"/>
  <c r="E192" i="7"/>
  <c r="D192" i="7"/>
  <c r="C192" i="7"/>
  <c r="G191" i="7"/>
  <c r="G190" i="7"/>
  <c r="G189" i="7"/>
  <c r="G188" i="7"/>
  <c r="G187" i="7"/>
  <c r="F186" i="7"/>
  <c r="E186" i="7"/>
  <c r="D186" i="7"/>
  <c r="C186" i="7"/>
  <c r="G179" i="7"/>
  <c r="G178" i="7"/>
  <c r="G177" i="7"/>
  <c r="G176" i="7"/>
  <c r="G175" i="7"/>
  <c r="F174" i="7"/>
  <c r="E174" i="7"/>
  <c r="D174" i="7"/>
  <c r="C174" i="7"/>
  <c r="G173" i="7"/>
  <c r="G172" i="7"/>
  <c r="G171" i="7"/>
  <c r="G170" i="7"/>
  <c r="G169" i="7"/>
  <c r="F168" i="7"/>
  <c r="E168" i="7"/>
  <c r="D168" i="7"/>
  <c r="C168" i="7"/>
  <c r="G167" i="7"/>
  <c r="G166" i="7"/>
  <c r="G165" i="7"/>
  <c r="G164" i="7"/>
  <c r="G163" i="7"/>
  <c r="F162" i="7"/>
  <c r="E162" i="7"/>
  <c r="D162" i="7"/>
  <c r="C162" i="7"/>
  <c r="G161" i="7"/>
  <c r="G160" i="7"/>
  <c r="G159" i="7"/>
  <c r="G158" i="7"/>
  <c r="G157" i="7"/>
  <c r="F156" i="7"/>
  <c r="E156" i="7"/>
  <c r="D156" i="7"/>
  <c r="C156" i="7"/>
  <c r="F9" i="7"/>
  <c r="G149" i="7"/>
  <c r="G148" i="7"/>
  <c r="G147" i="7"/>
  <c r="G146" i="7"/>
  <c r="G145" i="7"/>
  <c r="F144" i="7"/>
  <c r="E144" i="7"/>
  <c r="D144" i="7"/>
  <c r="C144" i="7"/>
  <c r="G143" i="7"/>
  <c r="G142" i="7"/>
  <c r="G141" i="7"/>
  <c r="G140" i="7"/>
  <c r="G139" i="7"/>
  <c r="F138" i="7"/>
  <c r="E138" i="7"/>
  <c r="D138" i="7"/>
  <c r="C138" i="7"/>
  <c r="G137" i="7"/>
  <c r="G136" i="7"/>
  <c r="G135" i="7"/>
  <c r="G134" i="7"/>
  <c r="G133" i="7"/>
  <c r="F132" i="7"/>
  <c r="E132" i="7"/>
  <c r="D132" i="7"/>
  <c r="C132" i="7"/>
  <c r="G131" i="7"/>
  <c r="G130" i="7"/>
  <c r="G129" i="7"/>
  <c r="G128" i="7"/>
  <c r="G127" i="7"/>
  <c r="F126" i="7"/>
  <c r="E126" i="7"/>
  <c r="D126" i="7"/>
  <c r="C126" i="7"/>
  <c r="G125" i="7"/>
  <c r="G124" i="7"/>
  <c r="G123" i="7"/>
  <c r="G122" i="7"/>
  <c r="G121" i="7"/>
  <c r="F120" i="7"/>
  <c r="E120" i="7"/>
  <c r="D120" i="7"/>
  <c r="C120" i="7"/>
  <c r="G119" i="7"/>
  <c r="G118" i="7"/>
  <c r="G117" i="7"/>
  <c r="G116" i="7"/>
  <c r="G115" i="7"/>
  <c r="F114" i="7"/>
  <c r="E114" i="7"/>
  <c r="D114" i="7"/>
  <c r="C114" i="7"/>
  <c r="G113" i="7"/>
  <c r="G112" i="7"/>
  <c r="G111" i="7"/>
  <c r="G110" i="7"/>
  <c r="G109" i="7"/>
  <c r="F108" i="7"/>
  <c r="E108" i="7"/>
  <c r="D108" i="7"/>
  <c r="C108" i="7"/>
  <c r="G107" i="7"/>
  <c r="G106" i="7"/>
  <c r="G105" i="7"/>
  <c r="G104" i="7"/>
  <c r="G103" i="7"/>
  <c r="F102" i="7"/>
  <c r="E102" i="7"/>
  <c r="D102" i="7"/>
  <c r="C102" i="7"/>
  <c r="G101" i="7"/>
  <c r="G100" i="7"/>
  <c r="G99" i="7"/>
  <c r="G98" i="7"/>
  <c r="G97" i="7"/>
  <c r="F96" i="7"/>
  <c r="E96" i="7"/>
  <c r="D96" i="7"/>
  <c r="C96" i="7"/>
  <c r="G95" i="7"/>
  <c r="G94" i="7"/>
  <c r="G93" i="7"/>
  <c r="G92" i="7"/>
  <c r="G91" i="7"/>
  <c r="F90" i="7"/>
  <c r="E90" i="7"/>
  <c r="D90" i="7"/>
  <c r="C90" i="7"/>
  <c r="G89" i="7"/>
  <c r="G88" i="7"/>
  <c r="G87" i="7"/>
  <c r="G86" i="7"/>
  <c r="G85" i="7"/>
  <c r="F84" i="7"/>
  <c r="E84" i="7"/>
  <c r="D84" i="7"/>
  <c r="C84" i="7"/>
  <c r="G83" i="7"/>
  <c r="G82" i="7"/>
  <c r="G81" i="7"/>
  <c r="G80" i="7"/>
  <c r="G79" i="7"/>
  <c r="F78" i="7"/>
  <c r="E78" i="7"/>
  <c r="D78" i="7"/>
  <c r="C78" i="7"/>
  <c r="G77" i="7"/>
  <c r="G76" i="7"/>
  <c r="G75" i="7"/>
  <c r="G74" i="7"/>
  <c r="G73" i="7"/>
  <c r="F72" i="7"/>
  <c r="E72" i="7"/>
  <c r="D72" i="7"/>
  <c r="C72" i="7"/>
  <c r="G71" i="7"/>
  <c r="G70" i="7"/>
  <c r="G69" i="7"/>
  <c r="G68" i="7"/>
  <c r="G67" i="7"/>
  <c r="F66" i="7"/>
  <c r="E66" i="7"/>
  <c r="D66" i="7"/>
  <c r="C66" i="7"/>
  <c r="G65" i="7"/>
  <c r="G64" i="7"/>
  <c r="G63" i="7"/>
  <c r="G62" i="7"/>
  <c r="F61" i="7"/>
  <c r="F60" i="7" s="1"/>
  <c r="E61" i="7"/>
  <c r="E60" i="7" s="1"/>
  <c r="D61" i="7"/>
  <c r="D60" i="7" s="1"/>
  <c r="C61" i="7"/>
  <c r="C60" i="7" s="1"/>
  <c r="G59" i="7"/>
  <c r="G58" i="7"/>
  <c r="G57" i="7"/>
  <c r="G56" i="7"/>
  <c r="G55" i="7"/>
  <c r="F54" i="7"/>
  <c r="E54" i="7"/>
  <c r="D54" i="7"/>
  <c r="C54" i="7"/>
  <c r="G53" i="7"/>
  <c r="G52" i="7"/>
  <c r="G51" i="7"/>
  <c r="F50" i="7"/>
  <c r="F48" i="7" s="1"/>
  <c r="E50" i="7"/>
  <c r="D50" i="7"/>
  <c r="C50" i="7"/>
  <c r="G49" i="7"/>
  <c r="E48" i="7"/>
  <c r="D48" i="7"/>
  <c r="C48" i="7"/>
  <c r="G47" i="7"/>
  <c r="G46" i="7"/>
  <c r="G45" i="7"/>
  <c r="F44" i="7"/>
  <c r="F42" i="7" s="1"/>
  <c r="E44" i="7"/>
  <c r="E42" i="7" s="1"/>
  <c r="D44" i="7"/>
  <c r="D42" i="7" s="1"/>
  <c r="C44" i="7"/>
  <c r="C42" i="7" s="1"/>
  <c r="G43" i="7"/>
  <c r="G41" i="7"/>
  <c r="G40" i="7"/>
  <c r="G39" i="7"/>
  <c r="G38" i="7"/>
  <c r="F37" i="7"/>
  <c r="F36" i="7" s="1"/>
  <c r="E37" i="7"/>
  <c r="E36" i="7" s="1"/>
  <c r="D37" i="7"/>
  <c r="D36" i="7" s="1"/>
  <c r="C37" i="7"/>
  <c r="C36" i="7" s="1"/>
  <c r="G35" i="7"/>
  <c r="G34" i="7"/>
  <c r="G33" i="7"/>
  <c r="G32" i="7"/>
  <c r="G31" i="7"/>
  <c r="F30" i="7"/>
  <c r="E30" i="7"/>
  <c r="D30" i="7"/>
  <c r="C30" i="7"/>
  <c r="G29" i="7"/>
  <c r="G28" i="7"/>
  <c r="G27" i="7"/>
  <c r="G26" i="7"/>
  <c r="G25" i="7"/>
  <c r="F24" i="7"/>
  <c r="E24" i="7"/>
  <c r="D24" i="7"/>
  <c r="C24" i="7"/>
  <c r="G23" i="7"/>
  <c r="G22" i="7"/>
  <c r="G21" i="7"/>
  <c r="G20" i="7"/>
  <c r="G19" i="7"/>
  <c r="F18" i="7"/>
  <c r="E18" i="7"/>
  <c r="D18" i="7"/>
  <c r="C18" i="7"/>
  <c r="A7" i="7"/>
  <c r="A8" i="7" s="1"/>
  <c r="A9" i="7" s="1"/>
  <c r="A10" i="7" s="1"/>
  <c r="A11" i="7" s="1"/>
  <c r="A12" i="7" s="1"/>
  <c r="A13" i="7" s="1"/>
  <c r="A14" i="7" s="1"/>
  <c r="A15" i="7" s="1"/>
  <c r="A16" i="7" s="1"/>
  <c r="A17" i="7" s="1"/>
  <c r="C47" i="8" l="1"/>
  <c r="C9" i="8"/>
  <c r="C10" i="8"/>
  <c r="G6" i="8"/>
  <c r="D14" i="7"/>
  <c r="G8" i="8"/>
  <c r="C14" i="8"/>
  <c r="C183" i="8"/>
  <c r="C46" i="8"/>
  <c r="F45" i="8"/>
  <c r="F6" i="8" s="1"/>
  <c r="A159" i="8"/>
  <c r="A160" i="8" s="1"/>
  <c r="A161" i="8" s="1"/>
  <c r="A162" i="8" s="1"/>
  <c r="A163" i="8" s="1"/>
  <c r="A164" i="8" s="1"/>
  <c r="A15" i="8"/>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E45" i="8"/>
  <c r="E6" i="8" s="1"/>
  <c r="E7" i="8"/>
  <c r="C7" i="8" s="1"/>
  <c r="D8" i="8"/>
  <c r="C8" i="8" s="1"/>
  <c r="D45" i="8"/>
  <c r="E13" i="7"/>
  <c r="E7" i="7" s="1"/>
  <c r="F13" i="7"/>
  <c r="F7" i="7" s="1"/>
  <c r="E14" i="7"/>
  <c r="E8" i="7" s="1"/>
  <c r="C13" i="7"/>
  <c r="C12" i="7" s="1"/>
  <c r="F14" i="7"/>
  <c r="D13" i="7"/>
  <c r="D12" i="7" s="1"/>
  <c r="C14" i="7"/>
  <c r="C8" i="7" s="1"/>
  <c r="F11" i="7"/>
  <c r="G144" i="7"/>
  <c r="G96" i="7"/>
  <c r="G138" i="7"/>
  <c r="G174" i="7"/>
  <c r="E9" i="7"/>
  <c r="E10" i="7"/>
  <c r="G204" i="7"/>
  <c r="G54" i="7"/>
  <c r="D8" i="7"/>
  <c r="D9" i="7"/>
  <c r="G108" i="7"/>
  <c r="A18" i="7"/>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D10" i="7"/>
  <c r="D11" i="7"/>
  <c r="F10" i="7"/>
  <c r="G154" i="7"/>
  <c r="G184" i="7"/>
  <c r="C10" i="7"/>
  <c r="G60" i="7"/>
  <c r="G78" i="7"/>
  <c r="E11" i="7"/>
  <c r="G114" i="7"/>
  <c r="G120" i="7"/>
  <c r="G151" i="7"/>
  <c r="G152" i="7"/>
  <c r="G155" i="7"/>
  <c r="G181" i="7"/>
  <c r="G182" i="7"/>
  <c r="G185" i="7"/>
  <c r="G44" i="7"/>
  <c r="G84" i="7"/>
  <c r="G126" i="7"/>
  <c r="G162" i="7"/>
  <c r="G192" i="7"/>
  <c r="G61" i="7"/>
  <c r="G66" i="7"/>
  <c r="G90" i="7"/>
  <c r="G17" i="7"/>
  <c r="G102" i="7"/>
  <c r="G132" i="7"/>
  <c r="G168" i="7"/>
  <c r="G198" i="7"/>
  <c r="G15" i="7"/>
  <c r="C9" i="7"/>
  <c r="G16" i="7"/>
  <c r="G18" i="7"/>
  <c r="G24" i="7"/>
  <c r="G30" i="7"/>
  <c r="G36" i="7"/>
  <c r="G48" i="7"/>
  <c r="G153" i="7"/>
  <c r="G183" i="7"/>
  <c r="G42" i="7"/>
  <c r="G37" i="7"/>
  <c r="G50" i="7"/>
  <c r="G72" i="7"/>
  <c r="G156" i="7"/>
  <c r="G186" i="7"/>
  <c r="D7" i="6"/>
  <c r="D8" i="6"/>
  <c r="D9" i="6"/>
  <c r="D10" i="6"/>
  <c r="D11" i="6"/>
  <c r="D7" i="5"/>
  <c r="D8" i="5"/>
  <c r="F8" i="5"/>
  <c r="F9" i="5"/>
  <c r="D10" i="5"/>
  <c r="D11" i="5"/>
  <c r="F11" i="5"/>
  <c r="G47" i="6"/>
  <c r="G46" i="6"/>
  <c r="G45" i="6"/>
  <c r="G44" i="6"/>
  <c r="G43" i="6"/>
  <c r="F42" i="6"/>
  <c r="E42" i="6"/>
  <c r="D42" i="6"/>
  <c r="C42" i="6"/>
  <c r="G41" i="6"/>
  <c r="G40" i="6"/>
  <c r="G39" i="6"/>
  <c r="G38" i="6"/>
  <c r="G37" i="6"/>
  <c r="F36" i="6"/>
  <c r="E36" i="6"/>
  <c r="D36" i="6"/>
  <c r="C36" i="6"/>
  <c r="G35" i="6"/>
  <c r="G34" i="6"/>
  <c r="G33" i="6"/>
  <c r="G32" i="6"/>
  <c r="G31" i="6"/>
  <c r="F30" i="6"/>
  <c r="E30" i="6"/>
  <c r="D30" i="6"/>
  <c r="C30" i="6"/>
  <c r="G29" i="6"/>
  <c r="G28" i="6"/>
  <c r="G27" i="6"/>
  <c r="G26" i="6"/>
  <c r="G25" i="6"/>
  <c r="F24" i="6"/>
  <c r="E24" i="6"/>
  <c r="D24" i="6"/>
  <c r="C24" i="6"/>
  <c r="F23" i="6"/>
  <c r="E23" i="6"/>
  <c r="E17" i="6" s="1"/>
  <c r="E11" i="6" s="1"/>
  <c r="D23" i="6"/>
  <c r="C23" i="6"/>
  <c r="F22" i="6"/>
  <c r="E22" i="6"/>
  <c r="E16" i="6" s="1"/>
  <c r="E10" i="6" s="1"/>
  <c r="D22" i="6"/>
  <c r="C22" i="6"/>
  <c r="C16" i="6" s="1"/>
  <c r="F21" i="6"/>
  <c r="E21" i="6"/>
  <c r="E15" i="6" s="1"/>
  <c r="E9" i="6" s="1"/>
  <c r="D21" i="6"/>
  <c r="C21" i="6"/>
  <c r="F20" i="6"/>
  <c r="E20" i="6"/>
  <c r="E14" i="6" s="1"/>
  <c r="E8" i="6" s="1"/>
  <c r="D20" i="6"/>
  <c r="C20" i="6"/>
  <c r="F19" i="6"/>
  <c r="E19" i="6"/>
  <c r="E13" i="6" s="1"/>
  <c r="E7" i="6" s="1"/>
  <c r="D19" i="6"/>
  <c r="C19" i="6"/>
  <c r="F17" i="6"/>
  <c r="F11" i="6" s="1"/>
  <c r="D17" i="6"/>
  <c r="F16" i="6"/>
  <c r="F10" i="6" s="1"/>
  <c r="D16" i="6"/>
  <c r="F15" i="6"/>
  <c r="F9" i="6" s="1"/>
  <c r="D15" i="6"/>
  <c r="F14" i="6"/>
  <c r="F8" i="6" s="1"/>
  <c r="D14" i="6"/>
  <c r="F13" i="6"/>
  <c r="F7" i="6" s="1"/>
  <c r="D13" i="6"/>
  <c r="A7" i="6"/>
  <c r="A8" i="6" s="1"/>
  <c r="A9" i="6" s="1"/>
  <c r="A10" i="6" s="1"/>
  <c r="A11" i="6" s="1"/>
  <c r="A12" i="6" s="1"/>
  <c r="G47" i="5"/>
  <c r="G46" i="5"/>
  <c r="G45" i="5"/>
  <c r="G44" i="5"/>
  <c r="G43" i="5"/>
  <c r="F42" i="5"/>
  <c r="E42" i="5"/>
  <c r="D42" i="5"/>
  <c r="C42" i="5"/>
  <c r="G41" i="5"/>
  <c r="G40" i="5"/>
  <c r="G39" i="5"/>
  <c r="G38" i="5"/>
  <c r="G37" i="5"/>
  <c r="F36" i="5"/>
  <c r="E36" i="5"/>
  <c r="D36" i="5"/>
  <c r="C36" i="5"/>
  <c r="G35" i="5"/>
  <c r="G34" i="5"/>
  <c r="G33" i="5"/>
  <c r="G32" i="5"/>
  <c r="G31" i="5"/>
  <c r="F30" i="5"/>
  <c r="E30" i="5"/>
  <c r="D30" i="5"/>
  <c r="C30" i="5"/>
  <c r="G29" i="5"/>
  <c r="G28" i="5"/>
  <c r="G27" i="5"/>
  <c r="G26" i="5"/>
  <c r="G25" i="5"/>
  <c r="F24" i="5"/>
  <c r="E24" i="5"/>
  <c r="E18" i="5" s="1"/>
  <c r="E12" i="5" s="1"/>
  <c r="E6" i="5" s="1"/>
  <c r="D24" i="5"/>
  <c r="C24" i="5"/>
  <c r="F23" i="5"/>
  <c r="E23" i="5"/>
  <c r="E17" i="5" s="1"/>
  <c r="E11" i="5" s="1"/>
  <c r="D23" i="5"/>
  <c r="D17" i="5" s="1"/>
  <c r="C23" i="5"/>
  <c r="F22" i="5"/>
  <c r="F16" i="5" s="1"/>
  <c r="F10" i="5" s="1"/>
  <c r="E22" i="5"/>
  <c r="E16" i="5" s="1"/>
  <c r="E10" i="5" s="1"/>
  <c r="D22" i="5"/>
  <c r="D16" i="5" s="1"/>
  <c r="C22" i="5"/>
  <c r="F21" i="5"/>
  <c r="E21" i="5"/>
  <c r="E15" i="5" s="1"/>
  <c r="E9" i="5" s="1"/>
  <c r="D21" i="5"/>
  <c r="C21" i="5"/>
  <c r="C15" i="5" s="1"/>
  <c r="C9" i="5" s="1"/>
  <c r="F20" i="5"/>
  <c r="F14" i="5" s="1"/>
  <c r="E20" i="5"/>
  <c r="E14" i="5" s="1"/>
  <c r="E8" i="5" s="1"/>
  <c r="D20" i="5"/>
  <c r="D14" i="5" s="1"/>
  <c r="C20" i="5"/>
  <c r="C14" i="5" s="1"/>
  <c r="C8" i="5" s="1"/>
  <c r="F19" i="5"/>
  <c r="E19" i="5"/>
  <c r="E13" i="5" s="1"/>
  <c r="E7" i="5" s="1"/>
  <c r="D19" i="5"/>
  <c r="D13" i="5" s="1"/>
  <c r="C19" i="5"/>
  <c r="C13" i="5" s="1"/>
  <c r="C7" i="5" s="1"/>
  <c r="F17" i="5"/>
  <c r="C17" i="5"/>
  <c r="C11" i="5" s="1"/>
  <c r="C16" i="5"/>
  <c r="C10" i="5" s="1"/>
  <c r="F15" i="5"/>
  <c r="D15" i="5"/>
  <c r="D9" i="5" s="1"/>
  <c r="F13" i="5"/>
  <c r="F7" i="5" s="1"/>
  <c r="A7" i="5"/>
  <c r="A8" i="5" s="1"/>
  <c r="A9" i="5" s="1"/>
  <c r="A10" i="5" s="1"/>
  <c r="A11" i="5" s="1"/>
  <c r="A12" i="5" s="1"/>
  <c r="G173" i="4"/>
  <c r="G172" i="4"/>
  <c r="G171" i="4"/>
  <c r="G170" i="4"/>
  <c r="G169" i="4"/>
  <c r="F168" i="4"/>
  <c r="E168" i="4"/>
  <c r="D168" i="4"/>
  <c r="D162" i="4" s="1"/>
  <c r="C168" i="4"/>
  <c r="F167" i="4"/>
  <c r="E167" i="4"/>
  <c r="D167" i="4"/>
  <c r="C167" i="4"/>
  <c r="F166" i="4"/>
  <c r="E166" i="4"/>
  <c r="D166" i="4"/>
  <c r="C166" i="4"/>
  <c r="C16" i="4" s="1"/>
  <c r="C10" i="4" s="1"/>
  <c r="F165" i="4"/>
  <c r="E165" i="4"/>
  <c r="D165" i="4"/>
  <c r="C165" i="4"/>
  <c r="F164" i="4"/>
  <c r="E164" i="4"/>
  <c r="D164" i="4"/>
  <c r="C164" i="4"/>
  <c r="F163" i="4"/>
  <c r="E163" i="4"/>
  <c r="D163" i="4"/>
  <c r="C163" i="4"/>
  <c r="F162" i="4"/>
  <c r="E162" i="4"/>
  <c r="G161" i="4"/>
  <c r="G160" i="4"/>
  <c r="G159" i="4"/>
  <c r="G158" i="4"/>
  <c r="G157" i="4"/>
  <c r="F156" i="4"/>
  <c r="E156" i="4"/>
  <c r="D156" i="4"/>
  <c r="C156" i="4"/>
  <c r="G155" i="4"/>
  <c r="G154" i="4"/>
  <c r="G153" i="4"/>
  <c r="G152" i="4"/>
  <c r="G151" i="4"/>
  <c r="F150" i="4"/>
  <c r="E150" i="4"/>
  <c r="D150" i="4"/>
  <c r="C150" i="4"/>
  <c r="G149" i="4"/>
  <c r="G148" i="4"/>
  <c r="G147" i="4"/>
  <c r="G146" i="4"/>
  <c r="G145" i="4"/>
  <c r="F144" i="4"/>
  <c r="E144" i="4"/>
  <c r="D144" i="4"/>
  <c r="C144" i="4"/>
  <c r="G143" i="4"/>
  <c r="G142" i="4"/>
  <c r="G141" i="4"/>
  <c r="G140" i="4"/>
  <c r="G139" i="4"/>
  <c r="F138" i="4"/>
  <c r="E138" i="4"/>
  <c r="D138" i="4"/>
  <c r="C138" i="4"/>
  <c r="C132" i="4" s="1"/>
  <c r="F137" i="4"/>
  <c r="E137" i="4"/>
  <c r="D137" i="4"/>
  <c r="C137" i="4"/>
  <c r="F136" i="4"/>
  <c r="E136" i="4"/>
  <c r="D136" i="4"/>
  <c r="C136" i="4"/>
  <c r="F135" i="4"/>
  <c r="E135" i="4"/>
  <c r="D135" i="4"/>
  <c r="C135" i="4"/>
  <c r="F134" i="4"/>
  <c r="E134" i="4"/>
  <c r="D134" i="4"/>
  <c r="C134" i="4"/>
  <c r="F133" i="4"/>
  <c r="E133" i="4"/>
  <c r="D133" i="4"/>
  <c r="C133" i="4"/>
  <c r="G131" i="4"/>
  <c r="G130" i="4"/>
  <c r="G129" i="4"/>
  <c r="G128" i="4"/>
  <c r="G127" i="4"/>
  <c r="F126" i="4"/>
  <c r="E126" i="4"/>
  <c r="D126" i="4"/>
  <c r="C126" i="4"/>
  <c r="G125" i="4"/>
  <c r="G124" i="4"/>
  <c r="G123" i="4"/>
  <c r="G122" i="4"/>
  <c r="G121" i="4"/>
  <c r="F120" i="4"/>
  <c r="F108" i="4" s="1"/>
  <c r="E120" i="4"/>
  <c r="D120" i="4"/>
  <c r="C120" i="4"/>
  <c r="G119" i="4"/>
  <c r="G118" i="4"/>
  <c r="G117" i="4"/>
  <c r="G116" i="4"/>
  <c r="G115" i="4"/>
  <c r="F114" i="4"/>
  <c r="E114" i="4"/>
  <c r="D114" i="4"/>
  <c r="C114" i="4"/>
  <c r="F113" i="4"/>
  <c r="E113" i="4"/>
  <c r="D113" i="4"/>
  <c r="C113" i="4"/>
  <c r="F112" i="4"/>
  <c r="E112" i="4"/>
  <c r="D112" i="4"/>
  <c r="C112" i="4"/>
  <c r="F111" i="4"/>
  <c r="E111" i="4"/>
  <c r="D111" i="4"/>
  <c r="C111" i="4"/>
  <c r="F110" i="4"/>
  <c r="E110" i="4"/>
  <c r="D110" i="4"/>
  <c r="C110" i="4"/>
  <c r="F109" i="4"/>
  <c r="E109" i="4"/>
  <c r="D109" i="4"/>
  <c r="C109" i="4"/>
  <c r="G107" i="4"/>
  <c r="G106" i="4"/>
  <c r="G105" i="4"/>
  <c r="G104" i="4"/>
  <c r="G103" i="4"/>
  <c r="F102" i="4"/>
  <c r="E102" i="4"/>
  <c r="D102" i="4"/>
  <c r="C102" i="4"/>
  <c r="G101" i="4"/>
  <c r="G100" i="4"/>
  <c r="G99" i="4"/>
  <c r="G98" i="4"/>
  <c r="G97" i="4"/>
  <c r="F96" i="4"/>
  <c r="E96" i="4"/>
  <c r="D96" i="4"/>
  <c r="C96" i="4"/>
  <c r="G95" i="4"/>
  <c r="G94" i="4"/>
  <c r="G93" i="4"/>
  <c r="G92" i="4"/>
  <c r="G91" i="4"/>
  <c r="F90" i="4"/>
  <c r="E90" i="4"/>
  <c r="D90" i="4"/>
  <c r="C90" i="4"/>
  <c r="G89" i="4"/>
  <c r="G88" i="4"/>
  <c r="G87" i="4"/>
  <c r="G86" i="4"/>
  <c r="G85" i="4"/>
  <c r="F84" i="4"/>
  <c r="E84" i="4"/>
  <c r="D84" i="4"/>
  <c r="C84" i="4"/>
  <c r="G83" i="4"/>
  <c r="G82" i="4"/>
  <c r="G81" i="4"/>
  <c r="G80" i="4"/>
  <c r="G79" i="4"/>
  <c r="F78" i="4"/>
  <c r="E78" i="4"/>
  <c r="D78" i="4"/>
  <c r="C78" i="4"/>
  <c r="G77" i="4"/>
  <c r="G76" i="4"/>
  <c r="G75" i="4"/>
  <c r="G74" i="4"/>
  <c r="G73" i="4"/>
  <c r="F72" i="4"/>
  <c r="E72" i="4"/>
  <c r="D72" i="4"/>
  <c r="C72" i="4"/>
  <c r="G71" i="4"/>
  <c r="G70" i="4"/>
  <c r="G69" i="4"/>
  <c r="G68" i="4"/>
  <c r="F67" i="4"/>
  <c r="E67" i="4"/>
  <c r="D67" i="4"/>
  <c r="D66" i="4" s="1"/>
  <c r="C67" i="4"/>
  <c r="C66" i="4" s="1"/>
  <c r="F66" i="4"/>
  <c r="E66" i="4"/>
  <c r="G65" i="4"/>
  <c r="G64" i="4"/>
  <c r="G63" i="4"/>
  <c r="G62" i="4"/>
  <c r="G61" i="4"/>
  <c r="F60" i="4"/>
  <c r="E60" i="4"/>
  <c r="D60" i="4"/>
  <c r="C60" i="4"/>
  <c r="G59" i="4"/>
  <c r="G58" i="4"/>
  <c r="G57" i="4"/>
  <c r="F56" i="4"/>
  <c r="F54" i="4" s="1"/>
  <c r="E56" i="4"/>
  <c r="E54" i="4" s="1"/>
  <c r="D56" i="4"/>
  <c r="D20" i="4" s="1"/>
  <c r="D14" i="4" s="1"/>
  <c r="D8" i="4" s="1"/>
  <c r="C56" i="4"/>
  <c r="G55" i="4"/>
  <c r="D54" i="4"/>
  <c r="C54" i="4"/>
  <c r="G53" i="4"/>
  <c r="G52" i="4"/>
  <c r="G51" i="4"/>
  <c r="F50" i="4"/>
  <c r="F48" i="4" s="1"/>
  <c r="E50" i="4"/>
  <c r="E20" i="4" s="1"/>
  <c r="D50" i="4"/>
  <c r="C50" i="4"/>
  <c r="C48" i="4" s="1"/>
  <c r="G49" i="4"/>
  <c r="E48" i="4"/>
  <c r="D48" i="4"/>
  <c r="G47" i="4"/>
  <c r="G46" i="4"/>
  <c r="G45" i="4"/>
  <c r="G44" i="4"/>
  <c r="F43" i="4"/>
  <c r="E43" i="4"/>
  <c r="E19" i="4" s="1"/>
  <c r="E13" i="4" s="1"/>
  <c r="E7" i="4" s="1"/>
  <c r="D43" i="4"/>
  <c r="D42" i="4" s="1"/>
  <c r="C43" i="4"/>
  <c r="C42" i="4" s="1"/>
  <c r="F42" i="4"/>
  <c r="E42" i="4"/>
  <c r="G41" i="4"/>
  <c r="G40" i="4"/>
  <c r="G39" i="4"/>
  <c r="G38" i="4"/>
  <c r="G37" i="4"/>
  <c r="F36" i="4"/>
  <c r="E36" i="4"/>
  <c r="D36" i="4"/>
  <c r="C36" i="4"/>
  <c r="G35" i="4"/>
  <c r="G34" i="4"/>
  <c r="G33" i="4"/>
  <c r="G32" i="4"/>
  <c r="G31" i="4"/>
  <c r="F30" i="4"/>
  <c r="E30" i="4"/>
  <c r="D30" i="4"/>
  <c r="C30" i="4"/>
  <c r="G29" i="4"/>
  <c r="G28" i="4"/>
  <c r="G27" i="4"/>
  <c r="G26" i="4"/>
  <c r="G25" i="4"/>
  <c r="F24" i="4"/>
  <c r="E24" i="4"/>
  <c r="D24" i="4"/>
  <c r="C24" i="4"/>
  <c r="F23" i="4"/>
  <c r="E23" i="4"/>
  <c r="D23" i="4"/>
  <c r="C23" i="4"/>
  <c r="C17" i="4" s="1"/>
  <c r="C11" i="4" s="1"/>
  <c r="F22" i="4"/>
  <c r="F16" i="4" s="1"/>
  <c r="F10" i="4" s="1"/>
  <c r="E22" i="4"/>
  <c r="D22" i="4"/>
  <c r="C22" i="4"/>
  <c r="F21" i="4"/>
  <c r="E21" i="4"/>
  <c r="D21" i="4"/>
  <c r="C21" i="4"/>
  <c r="C15" i="4" s="1"/>
  <c r="C9" i="4" s="1"/>
  <c r="F20" i="4"/>
  <c r="F14" i="4" s="1"/>
  <c r="F8" i="4" s="1"/>
  <c r="C20" i="4"/>
  <c r="F19" i="4"/>
  <c r="F13" i="4" s="1"/>
  <c r="F7" i="4" s="1"/>
  <c r="F17" i="4"/>
  <c r="F11" i="4" s="1"/>
  <c r="F15" i="4"/>
  <c r="F9" i="4" s="1"/>
  <c r="A7" i="4"/>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F67" i="1"/>
  <c r="E67" i="1"/>
  <c r="D67" i="1"/>
  <c r="C67" i="1"/>
  <c r="F56" i="1"/>
  <c r="E56" i="1"/>
  <c r="D56" i="1"/>
  <c r="C56" i="1"/>
  <c r="F43" i="1"/>
  <c r="E43" i="1"/>
  <c r="D43" i="1"/>
  <c r="C43" i="1"/>
  <c r="F50" i="1"/>
  <c r="E50" i="1"/>
  <c r="D50" i="1"/>
  <c r="C50" i="1"/>
  <c r="G16" i="6" l="1"/>
  <c r="C10" i="6"/>
  <c r="E16" i="4"/>
  <c r="E10" i="4" s="1"/>
  <c r="G10" i="4" s="1"/>
  <c r="C14" i="4"/>
  <c r="C8" i="4" s="1"/>
  <c r="G19" i="6"/>
  <c r="G20" i="6"/>
  <c r="G21" i="6"/>
  <c r="G23" i="6"/>
  <c r="G24" i="6"/>
  <c r="F18" i="6"/>
  <c r="F12" i="6" s="1"/>
  <c r="F6" i="6" s="1"/>
  <c r="D18" i="6"/>
  <c r="D12" i="6" s="1"/>
  <c r="D6" i="6" s="1"/>
  <c r="G6" i="6" s="1"/>
  <c r="E18" i="4"/>
  <c r="D15" i="4"/>
  <c r="D9" i="4" s="1"/>
  <c r="D16" i="4"/>
  <c r="D10" i="4" s="1"/>
  <c r="D17" i="4"/>
  <c r="D11" i="4" s="1"/>
  <c r="D132" i="4"/>
  <c r="F132" i="4"/>
  <c r="F18" i="4"/>
  <c r="E15" i="4"/>
  <c r="E9" i="4" s="1"/>
  <c r="G9" i="4" s="1"/>
  <c r="E108" i="4"/>
  <c r="C13" i="6"/>
  <c r="C14" i="6"/>
  <c r="C15" i="6"/>
  <c r="C17" i="6"/>
  <c r="C18" i="6"/>
  <c r="C12" i="6" s="1"/>
  <c r="C6" i="6" s="1"/>
  <c r="F12" i="7"/>
  <c r="E17" i="4"/>
  <c r="E11" i="4" s="1"/>
  <c r="C108" i="4"/>
  <c r="G22" i="6"/>
  <c r="E18" i="6"/>
  <c r="E12" i="6" s="1"/>
  <c r="E6" i="6" s="1"/>
  <c r="C45" i="8"/>
  <c r="G14" i="7"/>
  <c r="D6" i="8"/>
  <c r="C6" i="8" s="1"/>
  <c r="E12" i="7"/>
  <c r="G12" i="7" s="1"/>
  <c r="D7" i="7"/>
  <c r="G13" i="7"/>
  <c r="F8" i="7"/>
  <c r="G8" i="7" s="1"/>
  <c r="G10" i="7"/>
  <c r="G9" i="7"/>
  <c r="A120" i="7"/>
  <c r="A121" i="7" s="1"/>
  <c r="A122" i="7" s="1"/>
  <c r="A123" i="7" s="1"/>
  <c r="A124" i="7" s="1"/>
  <c r="A125" i="7" s="1"/>
  <c r="G150" i="7"/>
  <c r="D6" i="7"/>
  <c r="F6" i="7"/>
  <c r="C7" i="7"/>
  <c r="C11" i="7"/>
  <c r="G11" i="7" s="1"/>
  <c r="G180" i="7"/>
  <c r="E6" i="7"/>
  <c r="G30" i="6"/>
  <c r="G10" i="6"/>
  <c r="G36" i="6"/>
  <c r="G42" i="6"/>
  <c r="D18" i="5"/>
  <c r="D12" i="5" s="1"/>
  <c r="D6" i="5" s="1"/>
  <c r="G16" i="5"/>
  <c r="G42" i="5"/>
  <c r="G36" i="5"/>
  <c r="G10" i="5"/>
  <c r="G15" i="5"/>
  <c r="G14" i="5"/>
  <c r="G22" i="5"/>
  <c r="G23" i="5"/>
  <c r="C18" i="5"/>
  <c r="C12" i="5" s="1"/>
  <c r="C6" i="5" s="1"/>
  <c r="G23" i="4"/>
  <c r="G110" i="4"/>
  <c r="G113" i="4"/>
  <c r="D19" i="4"/>
  <c r="D13" i="4" s="1"/>
  <c r="D7" i="4" s="1"/>
  <c r="G56" i="4"/>
  <c r="G84" i="4"/>
  <c r="D108" i="4"/>
  <c r="G120" i="4"/>
  <c r="G163" i="4"/>
  <c r="G165" i="4"/>
  <c r="G167" i="4"/>
  <c r="G168" i="4"/>
  <c r="G15" i="4"/>
  <c r="C19" i="4"/>
  <c r="G21" i="4"/>
  <c r="G78" i="4"/>
  <c r="G109" i="4"/>
  <c r="G111" i="4"/>
  <c r="E14" i="4"/>
  <c r="E8" i="4" s="1"/>
  <c r="D18" i="4"/>
  <c r="G133" i="4"/>
  <c r="G135" i="4"/>
  <c r="G137" i="4"/>
  <c r="C162" i="4"/>
  <c r="F12" i="4"/>
  <c r="F6" i="4" s="1"/>
  <c r="F18" i="5"/>
  <c r="F12" i="5" s="1"/>
  <c r="F6" i="5" s="1"/>
  <c r="G30" i="5"/>
  <c r="G24" i="5"/>
  <c r="G9" i="5"/>
  <c r="G20" i="5"/>
  <c r="G7" i="5"/>
  <c r="G11" i="5"/>
  <c r="G19" i="5"/>
  <c r="G13" i="5"/>
  <c r="G17" i="5"/>
  <c r="G21" i="5"/>
  <c r="A108" i="4"/>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96" i="4"/>
  <c r="A97" i="4" s="1"/>
  <c r="A98" i="4" s="1"/>
  <c r="A99" i="4" s="1"/>
  <c r="A100" i="4" s="1"/>
  <c r="A101" i="4" s="1"/>
  <c r="A102" i="4" s="1"/>
  <c r="A103" i="4" s="1"/>
  <c r="A104" i="4" s="1"/>
  <c r="A105" i="4" s="1"/>
  <c r="A106" i="4" s="1"/>
  <c r="A107" i="4" s="1"/>
  <c r="G20" i="4"/>
  <c r="G24" i="4"/>
  <c r="G30" i="4"/>
  <c r="G36" i="4"/>
  <c r="G50" i="4"/>
  <c r="G60" i="4"/>
  <c r="G54" i="4"/>
  <c r="G136" i="4"/>
  <c r="E132" i="4"/>
  <c r="E12" i="4" s="1"/>
  <c r="E6" i="4" s="1"/>
  <c r="G8" i="4"/>
  <c r="G22" i="4"/>
  <c r="G42" i="4"/>
  <c r="C18" i="4"/>
  <c r="G43" i="4"/>
  <c r="G48" i="4"/>
  <c r="G66" i="4"/>
  <c r="G67" i="4"/>
  <c r="G72" i="4"/>
  <c r="G114" i="4"/>
  <c r="G126" i="4"/>
  <c r="G164" i="4"/>
  <c r="G90" i="4"/>
  <c r="G96" i="4"/>
  <c r="G102" i="4"/>
  <c r="G108" i="4"/>
  <c r="G112" i="4"/>
  <c r="G134" i="4"/>
  <c r="G138" i="4"/>
  <c r="G144" i="4"/>
  <c r="G150" i="4"/>
  <c r="G156" i="4"/>
  <c r="G162" i="4"/>
  <c r="G166" i="4"/>
  <c r="F181" i="1"/>
  <c r="F182" i="1"/>
  <c r="F183" i="1"/>
  <c r="F184" i="1"/>
  <c r="F185" i="1"/>
  <c r="E181" i="1"/>
  <c r="E182" i="1"/>
  <c r="E183" i="1"/>
  <c r="E184" i="1"/>
  <c r="E185" i="1"/>
  <c r="D181" i="1"/>
  <c r="D182" i="1"/>
  <c r="D183" i="1"/>
  <c r="D184" i="1"/>
  <c r="D185" i="1"/>
  <c r="C181" i="1"/>
  <c r="C182" i="1"/>
  <c r="C183" i="1"/>
  <c r="C184" i="1"/>
  <c r="C185" i="1"/>
  <c r="C19" i="1"/>
  <c r="D19" i="1"/>
  <c r="G12" i="6" l="1"/>
  <c r="G17" i="6"/>
  <c r="C11" i="6"/>
  <c r="G11" i="6" s="1"/>
  <c r="G11" i="4"/>
  <c r="G16" i="4"/>
  <c r="G17" i="4"/>
  <c r="G14" i="6"/>
  <c r="C8" i="6"/>
  <c r="G8" i="6" s="1"/>
  <c r="G15" i="6"/>
  <c r="C9" i="6"/>
  <c r="G9" i="6" s="1"/>
  <c r="G18" i="6"/>
  <c r="G13" i="6"/>
  <c r="C7" i="6"/>
  <c r="G7" i="6" s="1"/>
  <c r="G7" i="7"/>
  <c r="A126" i="7"/>
  <c r="A127" i="7" s="1"/>
  <c r="A128" i="7" s="1"/>
  <c r="A129" i="7" s="1"/>
  <c r="A130" i="7" s="1"/>
  <c r="A131" i="7" s="1"/>
  <c r="A132" i="7"/>
  <c r="A133" i="7" s="1"/>
  <c r="A134" i="7" s="1"/>
  <c r="A135" i="7" s="1"/>
  <c r="A136" i="7" s="1"/>
  <c r="A137" i="7" s="1"/>
  <c r="A138" i="7" s="1"/>
  <c r="A139" i="7" s="1"/>
  <c r="A140" i="7" s="1"/>
  <c r="A141" i="7" s="1"/>
  <c r="A142" i="7" s="1"/>
  <c r="A143" i="7" s="1"/>
  <c r="A144" i="7" s="1"/>
  <c r="C6" i="7"/>
  <c r="G6" i="7" s="1"/>
  <c r="G12" i="5"/>
  <c r="G18" i="5"/>
  <c r="G19" i="4"/>
  <c r="C13" i="4"/>
  <c r="C7" i="4" s="1"/>
  <c r="G14" i="4"/>
  <c r="D12" i="4"/>
  <c r="D6" i="4" s="1"/>
  <c r="G8" i="5"/>
  <c r="A13" i="5"/>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G18" i="4"/>
  <c r="C12" i="4"/>
  <c r="C6" i="4" s="1"/>
  <c r="G132" i="4"/>
  <c r="A150" i="4"/>
  <c r="A151" i="4" s="1"/>
  <c r="A152" i="4" s="1"/>
  <c r="A153" i="4" s="1"/>
  <c r="A154" i="4" s="1"/>
  <c r="A155" i="4" s="1"/>
  <c r="A156" i="4" s="1"/>
  <c r="A157" i="4" s="1"/>
  <c r="A158" i="4" s="1"/>
  <c r="A159" i="4" s="1"/>
  <c r="A160" i="4" s="1"/>
  <c r="A161" i="4" s="1"/>
  <c r="A144" i="4"/>
  <c r="A145" i="4" s="1"/>
  <c r="A146" i="4" s="1"/>
  <c r="A147" i="4" s="1"/>
  <c r="A148" i="4" s="1"/>
  <c r="A149" i="4" s="1"/>
  <c r="A162" i="4" s="1"/>
  <c r="A163" i="4" s="1"/>
  <c r="A164" i="4" s="1"/>
  <c r="A165" i="4" s="1"/>
  <c r="A166" i="4" s="1"/>
  <c r="A167" i="4" s="1"/>
  <c r="A168" i="4" s="1"/>
  <c r="A169" i="4" s="1"/>
  <c r="A170" i="4" s="1"/>
  <c r="A171" i="4" s="1"/>
  <c r="A172" i="4" s="1"/>
  <c r="A173" i="4" s="1"/>
  <c r="C217" i="1"/>
  <c r="D217" i="1"/>
  <c r="D211" i="1" s="1"/>
  <c r="E217" i="1"/>
  <c r="E211" i="1" s="1"/>
  <c r="F217" i="1"/>
  <c r="F211" i="1" s="1"/>
  <c r="C218" i="1"/>
  <c r="D218" i="1"/>
  <c r="D212" i="1" s="1"/>
  <c r="E218" i="1"/>
  <c r="F218" i="1"/>
  <c r="F212" i="1" s="1"/>
  <c r="C219" i="1"/>
  <c r="C213" i="1" s="1"/>
  <c r="D219" i="1"/>
  <c r="D213" i="1" s="1"/>
  <c r="E219" i="1"/>
  <c r="F219" i="1"/>
  <c r="F213" i="1" s="1"/>
  <c r="C220" i="1"/>
  <c r="D220" i="1"/>
  <c r="D214" i="1" s="1"/>
  <c r="E220" i="1"/>
  <c r="E214" i="1" s="1"/>
  <c r="F220" i="1"/>
  <c r="C221" i="1"/>
  <c r="C215" i="1" s="1"/>
  <c r="D221" i="1"/>
  <c r="D215" i="1" s="1"/>
  <c r="E221" i="1"/>
  <c r="F221" i="1"/>
  <c r="F215" i="1" s="1"/>
  <c r="C211" i="1"/>
  <c r="C212" i="1"/>
  <c r="E212" i="1"/>
  <c r="E213" i="1"/>
  <c r="C214" i="1"/>
  <c r="E215" i="1"/>
  <c r="G223" i="1"/>
  <c r="G224" i="1"/>
  <c r="G225" i="1"/>
  <c r="G226" i="1"/>
  <c r="G227" i="1"/>
  <c r="G229" i="1"/>
  <c r="G230" i="1"/>
  <c r="G231" i="1"/>
  <c r="G232" i="1"/>
  <c r="G233" i="1"/>
  <c r="G235" i="1"/>
  <c r="G236" i="1"/>
  <c r="G237" i="1"/>
  <c r="G238" i="1"/>
  <c r="G239" i="1"/>
  <c r="G241" i="1"/>
  <c r="G242" i="1"/>
  <c r="G243" i="1"/>
  <c r="G244" i="1"/>
  <c r="G245" i="1"/>
  <c r="G181" i="1"/>
  <c r="C177" i="1"/>
  <c r="G183" i="1"/>
  <c r="C178" i="1"/>
  <c r="G182" i="1"/>
  <c r="G185" i="1"/>
  <c r="D175" i="1"/>
  <c r="E175" i="1"/>
  <c r="F175" i="1"/>
  <c r="C176" i="1"/>
  <c r="D176" i="1"/>
  <c r="E176" i="1"/>
  <c r="F176" i="1"/>
  <c r="D177" i="1"/>
  <c r="E177" i="1"/>
  <c r="F177" i="1"/>
  <c r="D178" i="1"/>
  <c r="E178" i="1"/>
  <c r="F178" i="1"/>
  <c r="C179" i="1"/>
  <c r="D179" i="1"/>
  <c r="E179" i="1"/>
  <c r="F179" i="1"/>
  <c r="A145" i="7" l="1"/>
  <c r="A146" i="7" s="1"/>
  <c r="A147" i="7" s="1"/>
  <c r="A148" i="7" s="1"/>
  <c r="A149" i="7" s="1"/>
  <c r="A150" i="7" s="1"/>
  <c r="A151" i="7" s="1"/>
  <c r="A152" i="7" s="1"/>
  <c r="A153" i="7" s="1"/>
  <c r="A154" i="7" s="1"/>
  <c r="A155" i="7" s="1"/>
  <c r="G7" i="4"/>
  <c r="G13" i="4"/>
  <c r="A13" i="6"/>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2" i="5"/>
  <c r="A43" i="5" s="1"/>
  <c r="A44" i="5" s="1"/>
  <c r="A45" i="5" s="1"/>
  <c r="A46" i="5" s="1"/>
  <c r="A47" i="5" s="1"/>
  <c r="G12" i="4"/>
  <c r="G6" i="4"/>
  <c r="G221" i="1"/>
  <c r="G220" i="1"/>
  <c r="G213" i="1"/>
  <c r="G212" i="1"/>
  <c r="G219" i="1"/>
  <c r="G218" i="1"/>
  <c r="F214" i="1"/>
  <c r="G214" i="1" s="1"/>
  <c r="G217" i="1"/>
  <c r="G211" i="1"/>
  <c r="G176" i="1"/>
  <c r="G179" i="1"/>
  <c r="G177" i="1"/>
  <c r="G178" i="1"/>
  <c r="G215" i="1"/>
  <c r="C175" i="1"/>
  <c r="G175" i="1" s="1"/>
  <c r="G184" i="1"/>
  <c r="C163" i="1"/>
  <c r="D163" i="1"/>
  <c r="E163" i="1"/>
  <c r="F163" i="1"/>
  <c r="C164" i="1"/>
  <c r="D164" i="1"/>
  <c r="E164" i="1"/>
  <c r="F164" i="1"/>
  <c r="C165" i="1"/>
  <c r="D165" i="1"/>
  <c r="E165" i="1"/>
  <c r="F165" i="1"/>
  <c r="C166" i="1"/>
  <c r="D166" i="1"/>
  <c r="E166" i="1"/>
  <c r="F166" i="1"/>
  <c r="C167" i="1"/>
  <c r="D167" i="1"/>
  <c r="E167" i="1"/>
  <c r="F167" i="1"/>
  <c r="G139" i="1"/>
  <c r="G140" i="1"/>
  <c r="G141" i="1"/>
  <c r="G142" i="1"/>
  <c r="G143" i="1"/>
  <c r="G145" i="1"/>
  <c r="G146" i="1"/>
  <c r="G147" i="1"/>
  <c r="G148" i="1"/>
  <c r="G149" i="1"/>
  <c r="G151" i="1"/>
  <c r="G152" i="1"/>
  <c r="G153" i="1"/>
  <c r="G154" i="1"/>
  <c r="G155" i="1"/>
  <c r="G157" i="1"/>
  <c r="G158" i="1"/>
  <c r="G159" i="1"/>
  <c r="G160" i="1"/>
  <c r="G161" i="1"/>
  <c r="G169" i="1"/>
  <c r="G170" i="1"/>
  <c r="G171" i="1"/>
  <c r="G172" i="1"/>
  <c r="G173" i="1"/>
  <c r="C133" i="1"/>
  <c r="D133" i="1"/>
  <c r="E133" i="1"/>
  <c r="F133" i="1"/>
  <c r="C134" i="1"/>
  <c r="D134" i="1"/>
  <c r="E134" i="1"/>
  <c r="F134" i="1"/>
  <c r="C135" i="1"/>
  <c r="D135" i="1"/>
  <c r="E135" i="1"/>
  <c r="F135" i="1"/>
  <c r="C136" i="1"/>
  <c r="D136" i="1"/>
  <c r="E136" i="1"/>
  <c r="F136" i="1"/>
  <c r="C137" i="1"/>
  <c r="D137" i="1"/>
  <c r="E137" i="1"/>
  <c r="F137" i="1"/>
  <c r="C109" i="1"/>
  <c r="D109" i="1"/>
  <c r="E109" i="1"/>
  <c r="F109" i="1"/>
  <c r="C110" i="1"/>
  <c r="D110" i="1"/>
  <c r="E110" i="1"/>
  <c r="F110" i="1"/>
  <c r="C111" i="1"/>
  <c r="D111" i="1"/>
  <c r="E111" i="1"/>
  <c r="F111" i="1"/>
  <c r="C112" i="1"/>
  <c r="D112" i="1"/>
  <c r="E112" i="1"/>
  <c r="F112" i="1"/>
  <c r="C113" i="1"/>
  <c r="D113" i="1"/>
  <c r="E113" i="1"/>
  <c r="F113" i="1"/>
  <c r="G37" i="1"/>
  <c r="G38" i="1"/>
  <c r="G39" i="1"/>
  <c r="G40" i="1"/>
  <c r="G41" i="1"/>
  <c r="G31" i="1"/>
  <c r="G32" i="1"/>
  <c r="G33" i="1"/>
  <c r="G34" i="1"/>
  <c r="G35" i="1"/>
  <c r="E19" i="1"/>
  <c r="F19" i="1"/>
  <c r="C20" i="1"/>
  <c r="D20" i="1"/>
  <c r="E20" i="1"/>
  <c r="F20" i="1"/>
  <c r="C21" i="1"/>
  <c r="D21" i="1"/>
  <c r="E21" i="1"/>
  <c r="F21" i="1"/>
  <c r="C22" i="1"/>
  <c r="D22" i="1"/>
  <c r="E22" i="1"/>
  <c r="F22" i="1"/>
  <c r="C23" i="1"/>
  <c r="D23" i="1"/>
  <c r="E23" i="1"/>
  <c r="F23" i="1"/>
  <c r="F17" i="1" l="1"/>
  <c r="F11" i="1" s="1"/>
  <c r="F16" i="1"/>
  <c r="F15" i="1"/>
  <c r="F9" i="1" s="1"/>
  <c r="F14" i="1"/>
  <c r="F8" i="1" s="1"/>
  <c r="G164" i="1"/>
  <c r="A156" i="7"/>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G6" i="5"/>
  <c r="F10" i="1"/>
  <c r="G166" i="1"/>
  <c r="G167" i="1"/>
  <c r="G165" i="1"/>
  <c r="G163" i="1"/>
  <c r="E14" i="1"/>
  <c r="E8" i="1" s="1"/>
  <c r="E17" i="1"/>
  <c r="E11" i="1" s="1"/>
  <c r="E16" i="1"/>
  <c r="E10" i="1" s="1"/>
  <c r="E15" i="1"/>
  <c r="E9" i="1" s="1"/>
  <c r="G137" i="1"/>
  <c r="G136" i="1"/>
  <c r="G135" i="1"/>
  <c r="D17" i="1"/>
  <c r="D11" i="1" s="1"/>
  <c r="D16" i="1"/>
  <c r="D10" i="1" s="1"/>
  <c r="D15" i="1"/>
  <c r="D9" i="1" s="1"/>
  <c r="D13" i="1"/>
  <c r="D7" i="1" s="1"/>
  <c r="G134" i="1"/>
  <c r="C14" i="1"/>
  <c r="C8" i="1" s="1"/>
  <c r="F13" i="1"/>
  <c r="F7" i="1" s="1"/>
  <c r="G133" i="1"/>
  <c r="C13" i="1"/>
  <c r="C7" i="1" s="1"/>
  <c r="D14" i="1"/>
  <c r="D8" i="1" s="1"/>
  <c r="G113" i="1"/>
  <c r="G112" i="1"/>
  <c r="G110" i="1"/>
  <c r="G111" i="1"/>
  <c r="G109" i="1"/>
  <c r="G19" i="1"/>
  <c r="E13" i="1"/>
  <c r="E7" i="1" s="1"/>
  <c r="G22" i="1"/>
  <c r="G23" i="1"/>
  <c r="G21" i="1"/>
  <c r="C17" i="1"/>
  <c r="C16" i="1"/>
  <c r="C15" i="1"/>
  <c r="G20" i="1"/>
  <c r="G209" i="1"/>
  <c r="G208" i="1"/>
  <c r="G207" i="1"/>
  <c r="G206" i="1"/>
  <c r="G205" i="1"/>
  <c r="F204" i="1"/>
  <c r="E204" i="1"/>
  <c r="D204" i="1"/>
  <c r="C204" i="1"/>
  <c r="G203" i="1"/>
  <c r="G202" i="1"/>
  <c r="G201" i="1"/>
  <c r="G200" i="1"/>
  <c r="G199" i="1"/>
  <c r="F198" i="1"/>
  <c r="E198" i="1"/>
  <c r="D198" i="1"/>
  <c r="C198" i="1"/>
  <c r="G197" i="1"/>
  <c r="G196" i="1"/>
  <c r="G195" i="1"/>
  <c r="G194" i="1"/>
  <c r="G193" i="1"/>
  <c r="F192" i="1"/>
  <c r="E192" i="1"/>
  <c r="D192" i="1"/>
  <c r="C192" i="1"/>
  <c r="G191" i="1"/>
  <c r="G190" i="1"/>
  <c r="G189" i="1"/>
  <c r="G188" i="1"/>
  <c r="G187" i="1"/>
  <c r="F186" i="1"/>
  <c r="E186" i="1"/>
  <c r="D186" i="1"/>
  <c r="C186" i="1"/>
  <c r="G89" i="1"/>
  <c r="G88" i="1"/>
  <c r="G87" i="1"/>
  <c r="G86" i="1"/>
  <c r="G85" i="1"/>
  <c r="F84" i="1"/>
  <c r="E84" i="1"/>
  <c r="D84" i="1"/>
  <c r="C84" i="1"/>
  <c r="G83" i="1"/>
  <c r="G82" i="1"/>
  <c r="G81" i="1"/>
  <c r="G80" i="1"/>
  <c r="G79" i="1"/>
  <c r="F78" i="1"/>
  <c r="E78" i="1"/>
  <c r="D78" i="1"/>
  <c r="C78" i="1"/>
  <c r="G95" i="1"/>
  <c r="G94" i="1"/>
  <c r="G93" i="1"/>
  <c r="G92" i="1"/>
  <c r="G91" i="1"/>
  <c r="F90" i="1"/>
  <c r="E90" i="1"/>
  <c r="D90" i="1"/>
  <c r="C90" i="1"/>
  <c r="G77" i="1"/>
  <c r="G76" i="1"/>
  <c r="G75" i="1"/>
  <c r="G74" i="1"/>
  <c r="G73" i="1"/>
  <c r="F72" i="1"/>
  <c r="E72" i="1"/>
  <c r="D72" i="1"/>
  <c r="C72" i="1"/>
  <c r="F240" i="1"/>
  <c r="E240" i="1"/>
  <c r="D240" i="1"/>
  <c r="C240" i="1"/>
  <c r="A180" i="7" l="1"/>
  <c r="A181" i="7" s="1"/>
  <c r="A182" i="7" s="1"/>
  <c r="A183" i="7" s="1"/>
  <c r="A184" i="7" s="1"/>
  <c r="A185" i="7" s="1"/>
  <c r="G240" i="1"/>
  <c r="C180" i="1"/>
  <c r="F180" i="1"/>
  <c r="F174" i="1" s="1"/>
  <c r="D180" i="1"/>
  <c r="D174" i="1" s="1"/>
  <c r="E180" i="1"/>
  <c r="E174" i="1" s="1"/>
  <c r="C174" i="1"/>
  <c r="G7" i="1"/>
  <c r="G14" i="1"/>
  <c r="G8" i="1"/>
  <c r="G13" i="1"/>
  <c r="C11" i="1"/>
  <c r="G11" i="1" s="1"/>
  <c r="G17" i="1"/>
  <c r="C9" i="1"/>
  <c r="G9" i="1" s="1"/>
  <c r="G15" i="1"/>
  <c r="C10" i="1"/>
  <c r="G10" i="1" s="1"/>
  <c r="G16" i="1"/>
  <c r="G198" i="1"/>
  <c r="G204" i="1"/>
  <c r="G186" i="1"/>
  <c r="G192" i="1"/>
  <c r="G90" i="1"/>
  <c r="G72" i="1"/>
  <c r="G78" i="1"/>
  <c r="G84" i="1"/>
  <c r="G71" i="1"/>
  <c r="G70" i="1"/>
  <c r="G69" i="1"/>
  <c r="G68" i="1"/>
  <c r="G67" i="1"/>
  <c r="F66" i="1"/>
  <c r="E66" i="1"/>
  <c r="D66" i="1"/>
  <c r="C66" i="1"/>
  <c r="A186" i="7" l="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G174" i="1"/>
  <c r="G180" i="1"/>
  <c r="G66" i="1"/>
  <c r="F234" i="1"/>
  <c r="E234" i="1"/>
  <c r="D234" i="1"/>
  <c r="C234" i="1"/>
  <c r="F228" i="1"/>
  <c r="E228" i="1"/>
  <c r="D228" i="1"/>
  <c r="C228" i="1"/>
  <c r="F222" i="1"/>
  <c r="E222" i="1"/>
  <c r="E216" i="1" s="1"/>
  <c r="E210" i="1" s="1"/>
  <c r="D222" i="1"/>
  <c r="D216" i="1" s="1"/>
  <c r="D210" i="1" s="1"/>
  <c r="C222" i="1"/>
  <c r="F168" i="1"/>
  <c r="F162" i="1" s="1"/>
  <c r="E168" i="1"/>
  <c r="E162" i="1" s="1"/>
  <c r="D168" i="1"/>
  <c r="D162" i="1" s="1"/>
  <c r="C168" i="1"/>
  <c r="F144" i="1"/>
  <c r="E144" i="1"/>
  <c r="D144" i="1"/>
  <c r="C144" i="1"/>
  <c r="F156" i="1"/>
  <c r="E156" i="1"/>
  <c r="D156" i="1"/>
  <c r="C156" i="1"/>
  <c r="F150" i="1"/>
  <c r="E150" i="1"/>
  <c r="D150" i="1"/>
  <c r="C150" i="1"/>
  <c r="F138" i="1"/>
  <c r="F132" i="1" s="1"/>
  <c r="E138" i="1"/>
  <c r="E132" i="1" s="1"/>
  <c r="D138" i="1"/>
  <c r="D132" i="1" s="1"/>
  <c r="C138" i="1"/>
  <c r="G234" i="1" l="1"/>
  <c r="G228" i="1"/>
  <c r="F216" i="1"/>
  <c r="F210" i="1" s="1"/>
  <c r="G222" i="1"/>
  <c r="C216" i="1"/>
  <c r="G168" i="1"/>
  <c r="C162" i="1"/>
  <c r="G162" i="1" s="1"/>
  <c r="G156" i="1"/>
  <c r="G150" i="1"/>
  <c r="G144" i="1"/>
  <c r="C132" i="1"/>
  <c r="G132" i="1" s="1"/>
  <c r="G138" i="1"/>
  <c r="G131" i="1"/>
  <c r="G130" i="1"/>
  <c r="G129" i="1"/>
  <c r="G128" i="1"/>
  <c r="G127" i="1"/>
  <c r="F126" i="1"/>
  <c r="E126" i="1"/>
  <c r="D126" i="1"/>
  <c r="C126" i="1"/>
  <c r="G125" i="1"/>
  <c r="G124" i="1"/>
  <c r="G123" i="1"/>
  <c r="G122" i="1"/>
  <c r="G121" i="1"/>
  <c r="F120" i="1"/>
  <c r="E120" i="1"/>
  <c r="D120" i="1"/>
  <c r="C120" i="1"/>
  <c r="G119" i="1"/>
  <c r="G118" i="1"/>
  <c r="G117" i="1"/>
  <c r="G116" i="1"/>
  <c r="G115" i="1"/>
  <c r="F114" i="1"/>
  <c r="E114" i="1"/>
  <c r="D114" i="1"/>
  <c r="C114" i="1"/>
  <c r="C210" i="1" l="1"/>
  <c r="G210" i="1" s="1"/>
  <c r="G216" i="1"/>
  <c r="F108" i="1"/>
  <c r="C108" i="1"/>
  <c r="D108" i="1"/>
  <c r="E108" i="1"/>
  <c r="G126" i="1"/>
  <c r="G120" i="1"/>
  <c r="G114" i="1"/>
  <c r="G65" i="1"/>
  <c r="G64" i="1"/>
  <c r="G63" i="1"/>
  <c r="G62" i="1"/>
  <c r="G61" i="1"/>
  <c r="F60" i="1"/>
  <c r="E60" i="1"/>
  <c r="D60" i="1"/>
  <c r="C60" i="1"/>
  <c r="G59" i="1"/>
  <c r="G58" i="1"/>
  <c r="G57" i="1"/>
  <c r="G56" i="1"/>
  <c r="G55" i="1"/>
  <c r="F54" i="1"/>
  <c r="E54" i="1"/>
  <c r="D54" i="1"/>
  <c r="C54" i="1"/>
  <c r="G53" i="1"/>
  <c r="G52" i="1"/>
  <c r="G51" i="1"/>
  <c r="G50" i="1"/>
  <c r="G49" i="1"/>
  <c r="F48" i="1"/>
  <c r="E48" i="1"/>
  <c r="D48" i="1"/>
  <c r="C48" i="1"/>
  <c r="G107" i="1"/>
  <c r="G106" i="1"/>
  <c r="G105" i="1"/>
  <c r="G104" i="1"/>
  <c r="G103" i="1"/>
  <c r="F102" i="1"/>
  <c r="E102" i="1"/>
  <c r="D102" i="1"/>
  <c r="C102" i="1"/>
  <c r="G101" i="1"/>
  <c r="G100" i="1"/>
  <c r="G99" i="1"/>
  <c r="G98" i="1"/>
  <c r="G97" i="1"/>
  <c r="F96" i="1"/>
  <c r="E96" i="1"/>
  <c r="D96" i="1"/>
  <c r="C96" i="1"/>
  <c r="F36" i="1"/>
  <c r="E36" i="1"/>
  <c r="D36" i="1"/>
  <c r="C36" i="1"/>
  <c r="F30" i="1"/>
  <c r="E30" i="1"/>
  <c r="D30" i="1"/>
  <c r="C30" i="1"/>
  <c r="G47" i="1"/>
  <c r="G46" i="1"/>
  <c r="G45" i="1"/>
  <c r="G44" i="1"/>
  <c r="G43" i="1"/>
  <c r="F42" i="1"/>
  <c r="E42" i="1"/>
  <c r="D42" i="1"/>
  <c r="C42" i="1"/>
  <c r="G25" i="1"/>
  <c r="G26" i="1"/>
  <c r="G27" i="1"/>
  <c r="G28" i="1"/>
  <c r="G29" i="1"/>
  <c r="D24" i="1"/>
  <c r="E24" i="1"/>
  <c r="F24" i="1"/>
  <c r="C24" i="1"/>
  <c r="D18" i="1" l="1"/>
  <c r="D12" i="1" s="1"/>
  <c r="D6" i="1" s="1"/>
  <c r="F18" i="1"/>
  <c r="F12" i="1" s="1"/>
  <c r="F6" i="1" s="1"/>
  <c r="E18" i="1"/>
  <c r="E12" i="1" s="1"/>
  <c r="E6" i="1" s="1"/>
  <c r="C18" i="1"/>
  <c r="G108" i="1"/>
  <c r="G30" i="1"/>
  <c r="G36" i="1"/>
  <c r="G96" i="1"/>
  <c r="G54" i="1"/>
  <c r="G102" i="1"/>
  <c r="G60" i="1"/>
  <c r="G48" i="1"/>
  <c r="G42" i="1"/>
  <c r="A7" i="1"/>
  <c r="A8" i="1" s="1"/>
  <c r="A9" i="1" s="1"/>
  <c r="A10" i="1" s="1"/>
  <c r="A11" i="1" s="1"/>
  <c r="A12" i="1" l="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G18" i="1"/>
  <c r="C12" i="1"/>
  <c r="G24" i="1"/>
  <c r="C6" i="1" l="1"/>
  <c r="G6" i="1" s="1"/>
  <c r="G12" i="1"/>
  <c r="A66" i="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l="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50" i="1" l="1"/>
  <c r="A151" i="1" s="1"/>
  <c r="A152" i="1" s="1"/>
  <c r="A153" i="1" s="1"/>
  <c r="A154" i="1" s="1"/>
  <c r="A155" i="1" s="1"/>
  <c r="A156" i="1" s="1"/>
  <c r="A157" i="1" s="1"/>
  <c r="A158" i="1" s="1"/>
  <c r="A159" i="1" s="1"/>
  <c r="A160" i="1" s="1"/>
  <c r="A161" i="1" s="1"/>
  <c r="A144" i="1"/>
  <c r="A145" i="1" l="1"/>
  <c r="A146" i="1" s="1"/>
  <c r="A147" i="1" s="1"/>
  <c r="A148" i="1" s="1"/>
  <c r="A149"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l="1"/>
  <c r="A205" i="1" s="1"/>
  <c r="A206" i="1" s="1"/>
  <c r="A207" i="1" s="1"/>
  <c r="A208" i="1" s="1"/>
  <c r="A209" i="1" s="1"/>
  <c r="A210" i="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alcChain>
</file>

<file path=xl/sharedStrings.xml><?xml version="1.0" encoding="utf-8"?>
<sst xmlns="http://schemas.openxmlformats.org/spreadsheetml/2006/main" count="963" uniqueCount="75">
  <si>
    <t>Наименование мероприятия (результата) / источник финансового обеспечения</t>
  </si>
  <si>
    <t>Объем финансового обеспечения по годам реализации, тыс. рублей</t>
  </si>
  <si>
    <t>Всего</t>
  </si>
  <si>
    <t>Мероприятие (результат) 1 "Организовано предоставление дошкольного образования, созданы условия для присмотра и ухода за детьми, содержания детей в муниципальных образовательных организациях" (всего), в том числе:</t>
  </si>
  <si>
    <t>№   п/п</t>
  </si>
  <si>
    <t>местный бюджет</t>
  </si>
  <si>
    <t>безвозмездные поступления из областного бюджета</t>
  </si>
  <si>
    <t>иные безвозмездные поступления</t>
  </si>
  <si>
    <t>бюджетные кредиты</t>
  </si>
  <si>
    <t>внебюджетные источники</t>
  </si>
  <si>
    <t xml:space="preserve">Всего по муниципальной программе «Развитие системы образования в Березовском муниципальном округе» (всего), в том числе: </t>
  </si>
  <si>
    <t>Мероприятие (результат) 2 "Осуществлено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образовательных организаций" (всего), в том числе:</t>
  </si>
  <si>
    <t>Мероприятие (результат) 3 "Осуществлено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и учебных пособий, средств обучения, игр, игрушек" (всего), в том числе:</t>
  </si>
  <si>
    <t>Задача 1. «Обеспечение условий для реализации основных и дополнительных общеобразовательных программ, образовательных программ дошкольного образования», всего, из них:</t>
  </si>
  <si>
    <t>Мероприятие (результат) 1 "Осуществлены мероприятия по обеспечению питанием обучающихся в муниципальных общеобразовательных организациях" (всего), в том числе:</t>
  </si>
  <si>
    <t>Мероприятие (результат) 2 "Созданы в муниципальных общеобразовательных организациях условия для организации горячего питания обучающихся" (всего), в том числе:</t>
  </si>
  <si>
    <t>Мероприятие (результат) 3 "Организовано бесплатное горячее питание обучающихся, получающих начальное общее образование в государственных и муниципальных образовательных организациях, на условиях софинансирования из федерального бюджета" (всего), в том числе:</t>
  </si>
  <si>
    <t>Мероприятие (результат) 1 "Реализованы  мероприятия по комплектованию оборудованием медицинских пунктов в муниципальных образовательных организациях" (всего), в том числе:</t>
  </si>
  <si>
    <t>Мероприятие (результат) 2 "Обеспечено ежемесячное денежное вознаграждение за классное руководство педагогическим работникам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условиях софинансирования из федерального бюджета" (всего), в том числе:</t>
  </si>
  <si>
    <t>Задача 2 «Осуществление мероприятий по организации питания в муниципальных общеобразовательных организациях», всего, из них:</t>
  </si>
  <si>
    <t>Задача 3 «Совершенствование форм организации отдыха и оздоровления детей, сохранение и развитие инфраструктуры организаций отдыха детей и их оздоровления, осуществляющих деятельность на территории Березовского муниципального округа», всего, из них:</t>
  </si>
  <si>
    <t>Задача 4 «Осуществление мероприятий по комплектованию оборудованием медицинских пунктов в муниципальных образовательных организациях», всего, из них:</t>
  </si>
  <si>
    <r>
      <t xml:space="preserve">Мероприятие (результат) 1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t>
    </r>
    <r>
      <rPr>
        <sz val="12"/>
        <color theme="1"/>
        <rFont val="Times New Roman"/>
        <family val="1"/>
        <charset val="204"/>
      </rPr>
      <t>на условиях софинансирования из федерального бюджета" (всего), в том числе:</t>
    </r>
  </si>
  <si>
    <t>Задача 1. «Обеспечение исполнения муниципальных полномочий в сфере образования», всего, из них:</t>
  </si>
  <si>
    <t>Мероприятие (результат) 2 "Сформирован  здоровый жизненный  стиль обучающихся, профилактика незаконного потребления алкогольной продукции, наркотических средств и психотропных веществ, наркомании, токсикомании и алкогольной зависимости, формирование законопослушного и безопасного поведения обучающихся" (всего), в том числе:</t>
  </si>
  <si>
    <t>Мероприятие (результат) 1 "Организованы  и проведены муниципальные и областные мероприятия в сфере образования" (всего), в том числе:</t>
  </si>
  <si>
    <t>5. Финансовое обеспечение муниципальной программы «Развитие системы образования  в Березовском муниципальном округе»</t>
  </si>
  <si>
    <t>Мероприятие (результат) 4 "Организовано предоставление общего образования и созданы условия для содержания детей в муниципальных общеобразовательных организациях" (всего), в том числе:</t>
  </si>
  <si>
    <t>Мероприятие (результат) 5 "Осуществлено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работников общеобразовательных организаций" (всего), в том числе:</t>
  </si>
  <si>
    <t>Мероприятие (результат) 6 "Осуществлено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приобретение учебников и учебных пособий, средств обучения, игр, игрушек" (всего), в том числе:</t>
  </si>
  <si>
    <t>Мероприятие (результат) 7 "Организованы мероприятия по укреплению и развитию материально-технической базы образовательных организаций" (всего), в том числе:</t>
  </si>
  <si>
    <t>Мероприятие (результат) 8 "Предоставлены дополнительные меры социальной поддержки льготным категориям детей в муниципальных образовательных организациях" (всего), в том числе:</t>
  </si>
  <si>
    <t>Мероприятие (результат) 9 "Обеспечены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в муниципальных образовательных организациях" (всего), в том числе:</t>
  </si>
  <si>
    <t>Мероприятие (результат) 10 "Организовано предоставление дополнительного образования детей в муниципальных организациях дополнительного образования" (всего), в том числе:</t>
  </si>
  <si>
    <t>Мероприятие (результат) 11 "Обеспечено осуществление оплаты труда педагогических работников с учетом установленных указами Президента Российской Федерации показателей соотношения заработной платы для данной категории работников" (всего), в том числе:</t>
  </si>
  <si>
    <t>Мероприятие (результат) 12 "Обеспечено персонифицированное финансирование дополнительного образования детей" (всего), в том числе:</t>
  </si>
  <si>
    <t>Мероприятие (результат) 13 "Предоставлены услуги по оказанию психолого-педагогической, медицинской и социальной помощи детям в муниципальных организациях" (всего), в том числе:</t>
  </si>
  <si>
    <t>Мероприятие (результат) 14 "Организована и проведена государственная итоговая аттестация, в том числе единый государственный экзамен" (всего), в том числе:</t>
  </si>
  <si>
    <t>Мероприятие (результат) 1 "Организован отдых и оздоровление детей и подростков в муниципальных организациях Березовского муниципального округа" (всего), в том числе:</t>
  </si>
  <si>
    <t>Мероприятие (результат) 2 "Осуществлены мероприятия по обеспечению организации отдыха детей в каникулярное время, включая мероприятия по обеспечению безопасности их жизни и здоровья" (всего), в том числе:</t>
  </si>
  <si>
    <t>Мероприятие (результат) 3 "Предоставлены субвенции местным бюджетам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 (всего), в том числе:</t>
  </si>
  <si>
    <t>Мероприятие (результат) 4 "Создана современная инфраструктура в муниципальных организациях отдыха детей и их оздоровления" (всего), в том числе:</t>
  </si>
  <si>
    <t>Мероприятие (результат) 3 "Созданы условия для организации патриотического воспитания граждан" (всего), в том числе:</t>
  </si>
  <si>
    <t>Мероприятие (результат) 4 "Осуществлено пенсионное обеспечение муниципальных служащих" (всего), в том числе:</t>
  </si>
  <si>
    <t>Задача 1. «Снижение кадрового дефицита педагогических работников в образовательных организациях», всего, из них:</t>
  </si>
  <si>
    <t>Мероприятие (результат) 3 "Проведены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на условиях софинансирования из федерального бюджета" (всего), в том числе:</t>
  </si>
  <si>
    <t>Мероприятие (результат) 4 "Созданы условия для подготовки педагогических работников для образовательных организаций Березовского муниципального округа" (всего), в том числе:</t>
  </si>
  <si>
    <t>Мероприятие (результат) 15 "Осуществлены мероприятия по обеспечению питанием обучающихся в муниципальных общеобразовательных организациях" (всего), в том числе:</t>
  </si>
  <si>
    <t>Мероприятие (результат) 16 "Созданы в муниципальных общеобразовательных организациях условия для организации горячего питания обучающихся" (всего), в том числе:</t>
  </si>
  <si>
    <t>Мероприятие (результат) 17 "Организовано бесплатное горячее питание обучающихся, получающих начальное общее образование в государственных и муниципальных образовательных организациях, на условиях софинансирования из федерального бюджета" (всего), в том числе:</t>
  </si>
  <si>
    <t>Мероприятие (результат) 18 "Организован отдых и оздоровление детей и подростков в муниципальных организациях Березовского муниципального округа" (всего), в том числе:</t>
  </si>
  <si>
    <t>Мероприятие (результат) 19 "Осуществлены мероприятия по обеспечению организации отдыха детей в каникулярное время, включая мероприятия по обеспечению безопасности их жизни и здоровья" (всего), в том числе:</t>
  </si>
  <si>
    <t>Мероприятие (результат) 20 "Предоставлены субвенции местным бюджетам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 (всего), в том числе:</t>
  </si>
  <si>
    <t>Мероприятие (результат) 21 "Создана современная инфраструктура в муниципальных организациях отдыха детей и их оздоровления" (всего), в том числе:</t>
  </si>
  <si>
    <t>Мероприятие (результат) 22 "Реализованы  мероприятия по комплектованию оборудованием медицинских пунктов в муниципальных образовательных организациях" (всего), в том числе:</t>
  </si>
  <si>
    <t>2. Объем финансового обеспечения муниципальной программы «Развитие системы образования  в Березовском муниципальном округе»</t>
  </si>
  <si>
    <t>Наименование мероприятия (результата), источник финансового обеспечения</t>
  </si>
  <si>
    <t>Объем финансового обеспечения (тыс. рублей)</t>
  </si>
  <si>
    <t>всего</t>
  </si>
  <si>
    <t>Примечание</t>
  </si>
  <si>
    <t xml:space="preserve">Всего по муниципальной программе «Развитие системы образования в Березовском муниципальном округе», в том числе: </t>
  </si>
  <si>
    <t>В том числе на реализацию проектной части муниципальной программы:</t>
  </si>
  <si>
    <t>Проектная часть муниципальной программы</t>
  </si>
  <si>
    <t>Процессная часть муниципальной программы</t>
  </si>
  <si>
    <t>Наименование муниципальной программы, структурного элемента/источник финансового обеспечения</t>
  </si>
  <si>
    <t>Структурный элемент Комплекс процессных мероприятий «Качество образования как основа благополучия» (всего), в том числе</t>
  </si>
  <si>
    <t>Структурный элемент Комплекс процессных мероприятий «Иные вопросы в сфере образования» (всего), в том числе</t>
  </si>
  <si>
    <t xml:space="preserve">Структурный элемент Муниципальный проект в рамках регионального проекта «Педагоги и наставники» (всего), в том числе </t>
  </si>
  <si>
    <t xml:space="preserve">Муниципальная программа, всего,                                     в том числе: </t>
  </si>
  <si>
    <t xml:space="preserve">Муниципальный проект 1 в рамках регионального проекта «Педагоги и наставники» (всего), в том числе </t>
  </si>
  <si>
    <t xml:space="preserve">Комплекс процессных мероприятий 1 «Качество образования как основа благополучия» (всего), в том числе </t>
  </si>
  <si>
    <t xml:space="preserve">Комплекс процессных мероприятий 2 «Иные вопросы в сфере образования» (всего), в том числе </t>
  </si>
  <si>
    <t>Комплекс процессных мероприятий «Качество образования как основа благополучия» (всего), в том числе</t>
  </si>
  <si>
    <t>Комплекс процессных мероприятий «Иные вопросы в сфере образования» (всего), в том числе</t>
  </si>
  <si>
    <t xml:space="preserve">Муниципальный проект в рамках регионального проекта «Педагоги и наставники» (всего), в том числе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</si>
</sst>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charset val="204"/>
    </font>
    <font>
      <sz val="12"/>
      <color indexed="8"/>
      <name val="Times New Roman"/>
      <family val="1"/>
      <charset val="204"/>
    </font>
    <font>
      <b/>
      <sz val="12"/>
      <color theme="1"/>
      <name val="Times New Roman"/>
      <family val="1"/>
      <charset val="204"/>
    </font>
    <font>
      <sz val="12"/>
      <name val="Times New Roman"/>
      <family val="1"/>
      <charset val="204"/>
    </font>
    <font>
      <sz val="11"/>
      <name val="Calibri"/>
      <family val="2"/>
      <scheme val="minor"/>
    </font>
    <font>
      <b/>
      <sz val="12"/>
      <name val="Times New Roman"/>
      <family val="1"/>
      <charset val="204"/>
    </font>
    <font>
      <b/>
      <sz val="12"/>
      <color indexed="8"/>
      <name val="Times New Roman"/>
      <family val="1"/>
      <charset val="204"/>
    </font>
    <font>
      <b/>
      <sz val="14"/>
      <color theme="1"/>
      <name val="Times New Roman"/>
      <family val="1"/>
      <charset val="204"/>
    </font>
    <font>
      <b/>
      <sz val="14"/>
      <color indexed="8"/>
      <name val="Times New Roman"/>
      <family val="1"/>
      <charset val="204"/>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7">
    <xf numFmtId="0" fontId="0" fillId="0" borderId="0" xfId="0"/>
    <xf numFmtId="0" fontId="1"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4"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vertical="center" wrapText="1"/>
    </xf>
    <xf numFmtId="4" fontId="2" fillId="3" borderId="1" xfId="0" applyNumberFormat="1" applyFont="1" applyFill="1" applyBorder="1" applyAlignment="1">
      <alignment vertical="top" wrapText="1"/>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4" fontId="4" fillId="2" borderId="1" xfId="0" applyNumberFormat="1" applyFont="1" applyFill="1" applyBorder="1" applyAlignment="1">
      <alignment horizontal="center" vertical="center" wrapText="1"/>
    </xf>
    <xf numFmtId="0" fontId="5" fillId="0" borderId="0" xfId="0" applyFont="1"/>
    <xf numFmtId="4" fontId="4" fillId="3" borderId="1" xfId="0" applyNumberFormat="1" applyFont="1" applyFill="1" applyBorder="1" applyAlignment="1">
      <alignment vertical="top"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 fontId="1" fillId="5" borderId="1" xfId="0" applyNumberFormat="1" applyFont="1" applyFill="1" applyBorder="1" applyAlignment="1">
      <alignment horizontal="center" vertical="center" wrapText="1"/>
    </xf>
    <xf numFmtId="0" fontId="3" fillId="4" borderId="2" xfId="0" applyFont="1" applyFill="1" applyBorder="1" applyAlignment="1">
      <alignment vertical="center" wrapText="1"/>
    </xf>
    <xf numFmtId="4" fontId="3" fillId="5" borderId="1" xfId="0" applyNumberFormat="1" applyFont="1" applyFill="1" applyBorder="1" applyAlignment="1">
      <alignment horizontal="center" vertical="center" wrapText="1"/>
    </xf>
    <xf numFmtId="4" fontId="6" fillId="5" borderId="1" xfId="0" applyNumberFormat="1" applyFont="1" applyFill="1" applyBorder="1" applyAlignment="1">
      <alignment horizontal="center" vertical="center" wrapText="1"/>
    </xf>
    <xf numFmtId="0" fontId="6" fillId="4" borderId="2" xfId="0" applyFont="1" applyFill="1" applyBorder="1" applyAlignment="1">
      <alignment vertical="center" wrapText="1"/>
    </xf>
    <xf numFmtId="4" fontId="4" fillId="5" borderId="1" xfId="0" applyNumberFormat="1" applyFont="1" applyFill="1" applyBorder="1" applyAlignment="1">
      <alignment horizontal="center" vertical="center" wrapText="1"/>
    </xf>
    <xf numFmtId="4" fontId="7" fillId="6" borderId="1" xfId="0" applyNumberFormat="1" applyFont="1" applyFill="1" applyBorder="1" applyAlignment="1">
      <alignment vertical="top" wrapText="1"/>
    </xf>
    <xf numFmtId="0" fontId="1" fillId="3" borderId="1" xfId="0" applyFont="1" applyFill="1" applyBorder="1" applyAlignment="1">
      <alignment vertical="center" wrapText="1"/>
    </xf>
    <xf numFmtId="4" fontId="2" fillId="3" borderId="2" xfId="0" applyNumberFormat="1" applyFont="1" applyFill="1" applyBorder="1" applyAlignment="1">
      <alignment vertical="top" wrapText="1"/>
    </xf>
    <xf numFmtId="4" fontId="2" fillId="5" borderId="2" xfId="0" applyNumberFormat="1" applyFont="1" applyFill="1" applyBorder="1" applyAlignment="1">
      <alignment vertical="top" wrapText="1"/>
    </xf>
    <xf numFmtId="4" fontId="2" fillId="5" borderId="1" xfId="0" applyNumberFormat="1" applyFont="1" applyFill="1" applyBorder="1" applyAlignment="1">
      <alignment horizontal="center" vertical="top" wrapText="1"/>
    </xf>
    <xf numFmtId="4" fontId="7" fillId="5" borderId="1" xfId="0" applyNumberFormat="1" applyFont="1" applyFill="1" applyBorder="1" applyAlignment="1">
      <alignment horizontal="center" vertical="top" wrapText="1"/>
    </xf>
    <xf numFmtId="4" fontId="6" fillId="3" borderId="1" xfId="0" applyNumberFormat="1" applyFont="1" applyFill="1" applyBorder="1" applyAlignment="1">
      <alignment horizontal="center" vertical="center" wrapText="1"/>
    </xf>
    <xf numFmtId="4" fontId="3" fillId="3" borderId="1"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0" fontId="0" fillId="0" borderId="0" xfId="0" applyFill="1"/>
    <xf numFmtId="0" fontId="5" fillId="0" borderId="0" xfId="0" applyFont="1" applyFill="1"/>
    <xf numFmtId="0" fontId="8" fillId="2" borderId="0" xfId="0" applyFont="1" applyFill="1" applyAlignment="1">
      <alignment horizontal="center" vertical="center" wrapText="1"/>
    </xf>
    <xf numFmtId="0" fontId="1" fillId="2" borderId="0"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9" fillId="3" borderId="2" xfId="0" applyNumberFormat="1" applyFont="1" applyFill="1" applyBorder="1" applyAlignment="1">
      <alignment horizontal="center" vertical="top" wrapText="1"/>
    </xf>
    <xf numFmtId="4" fontId="9" fillId="3" borderId="3" xfId="0" applyNumberFormat="1" applyFont="1" applyFill="1" applyBorder="1" applyAlignment="1">
      <alignment horizontal="center" vertical="top" wrapText="1"/>
    </xf>
    <xf numFmtId="4" fontId="9" fillId="3" borderId="4" xfId="0" applyNumberFormat="1" applyFont="1" applyFill="1" applyBorder="1" applyAlignment="1">
      <alignment horizontal="center" vertical="top"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workbookViewId="0">
      <pane ySplit="4" topLeftCell="A5" activePane="bottomLeft" state="frozen"/>
      <selection pane="bottomLeft" activeCell="G12" sqref="G12"/>
    </sheetView>
  </sheetViews>
  <sheetFormatPr defaultRowHeight="15" x14ac:dyDescent="0.25"/>
  <cols>
    <col min="1" max="1" width="7.42578125" customWidth="1"/>
    <col min="2" max="2" width="57.85546875" customWidth="1"/>
    <col min="3" max="3" width="24.7109375" customWidth="1"/>
    <col min="4" max="4" width="26.28515625" customWidth="1"/>
    <col min="5" max="5" width="25.28515625" customWidth="1"/>
    <col min="6" max="6" width="25" customWidth="1"/>
    <col min="7" max="7" width="27.7109375" customWidth="1"/>
  </cols>
  <sheetData>
    <row r="1" spans="1:7" ht="31.5" customHeight="1" x14ac:dyDescent="0.25">
      <c r="A1" s="35" t="s">
        <v>26</v>
      </c>
      <c r="B1" s="35"/>
      <c r="C1" s="35"/>
      <c r="D1" s="35"/>
      <c r="E1" s="35"/>
      <c r="F1" s="35"/>
      <c r="G1" s="35"/>
    </row>
    <row r="2" spans="1:7" ht="15.75" x14ac:dyDescent="0.25">
      <c r="A2" s="2"/>
      <c r="B2" s="2"/>
      <c r="C2" s="36"/>
      <c r="D2" s="36"/>
      <c r="E2" s="36"/>
      <c r="F2" s="36"/>
      <c r="G2" s="2"/>
    </row>
    <row r="3" spans="1:7" ht="57.75" customHeight="1" x14ac:dyDescent="0.25">
      <c r="A3" s="15" t="s">
        <v>4</v>
      </c>
      <c r="B3" s="15" t="s">
        <v>0</v>
      </c>
      <c r="C3" s="37" t="s">
        <v>1</v>
      </c>
      <c r="D3" s="37"/>
      <c r="E3" s="37"/>
      <c r="F3" s="37"/>
      <c r="G3" s="37"/>
    </row>
    <row r="4" spans="1:7" ht="15.75" x14ac:dyDescent="0.25">
      <c r="A4" s="15"/>
      <c r="B4" s="15"/>
      <c r="C4" s="15">
        <v>2027</v>
      </c>
      <c r="D4" s="15">
        <v>2028</v>
      </c>
      <c r="E4" s="15">
        <v>2029</v>
      </c>
      <c r="F4" s="15">
        <v>2030</v>
      </c>
      <c r="G4" s="15" t="s">
        <v>2</v>
      </c>
    </row>
    <row r="5" spans="1:7" ht="15.75" x14ac:dyDescent="0.25">
      <c r="A5" s="15">
        <v>1</v>
      </c>
      <c r="B5" s="15">
        <v>2</v>
      </c>
      <c r="C5" s="15">
        <v>3</v>
      </c>
      <c r="D5" s="15">
        <v>4</v>
      </c>
      <c r="E5" s="15">
        <v>5</v>
      </c>
      <c r="F5" s="15">
        <v>6</v>
      </c>
      <c r="G5" s="15">
        <v>7</v>
      </c>
    </row>
    <row r="6" spans="1:7" ht="47.25" x14ac:dyDescent="0.25">
      <c r="A6" s="15">
        <v>1</v>
      </c>
      <c r="B6" s="22" t="s">
        <v>10</v>
      </c>
      <c r="C6" s="18">
        <f>C12</f>
        <v>424</v>
      </c>
      <c r="D6" s="18">
        <f t="shared" ref="D6:F6" si="0">D12</f>
        <v>424</v>
      </c>
      <c r="E6" s="18">
        <f t="shared" si="0"/>
        <v>424</v>
      </c>
      <c r="F6" s="18">
        <f t="shared" si="0"/>
        <v>424</v>
      </c>
      <c r="G6" s="19">
        <f t="shared" ref="G6:G11" si="1">SUM(C6:F6)</f>
        <v>1696</v>
      </c>
    </row>
    <row r="7" spans="1:7" ht="15.75" x14ac:dyDescent="0.25">
      <c r="A7" s="15">
        <f>A6+1</f>
        <v>2</v>
      </c>
      <c r="B7" s="7" t="s">
        <v>5</v>
      </c>
      <c r="C7" s="18">
        <f t="shared" ref="C7:F7" si="2">C13</f>
        <v>424</v>
      </c>
      <c r="D7" s="18">
        <f t="shared" si="2"/>
        <v>424</v>
      </c>
      <c r="E7" s="18">
        <f t="shared" si="2"/>
        <v>424</v>
      </c>
      <c r="F7" s="18">
        <f t="shared" si="2"/>
        <v>424</v>
      </c>
      <c r="G7" s="19">
        <f t="shared" si="1"/>
        <v>1696</v>
      </c>
    </row>
    <row r="8" spans="1:7" ht="15.75" x14ac:dyDescent="0.25">
      <c r="A8" s="15">
        <f t="shared" ref="A8:A12" si="3">A7+1</f>
        <v>3</v>
      </c>
      <c r="B8" s="7" t="s">
        <v>6</v>
      </c>
      <c r="C8" s="18">
        <f t="shared" ref="C8:F8" si="4">C14</f>
        <v>0</v>
      </c>
      <c r="D8" s="18">
        <f t="shared" si="4"/>
        <v>0</v>
      </c>
      <c r="E8" s="18">
        <f t="shared" si="4"/>
        <v>0</v>
      </c>
      <c r="F8" s="18">
        <f t="shared" si="4"/>
        <v>0</v>
      </c>
      <c r="G8" s="19">
        <f t="shared" si="1"/>
        <v>0</v>
      </c>
    </row>
    <row r="9" spans="1:7" ht="15.75" x14ac:dyDescent="0.25">
      <c r="A9" s="15">
        <f t="shared" si="3"/>
        <v>4</v>
      </c>
      <c r="B9" s="7" t="s">
        <v>7</v>
      </c>
      <c r="C9" s="18">
        <f t="shared" ref="C9:F9" si="5">C15</f>
        <v>0</v>
      </c>
      <c r="D9" s="18">
        <f t="shared" si="5"/>
        <v>0</v>
      </c>
      <c r="E9" s="18">
        <f t="shared" si="5"/>
        <v>0</v>
      </c>
      <c r="F9" s="18">
        <f t="shared" si="5"/>
        <v>0</v>
      </c>
      <c r="G9" s="19">
        <f t="shared" si="1"/>
        <v>0</v>
      </c>
    </row>
    <row r="10" spans="1:7" ht="15.75" x14ac:dyDescent="0.25">
      <c r="A10" s="15">
        <f t="shared" si="3"/>
        <v>5</v>
      </c>
      <c r="B10" s="7" t="s">
        <v>8</v>
      </c>
      <c r="C10" s="18">
        <f t="shared" ref="C10:F10" si="6">C16</f>
        <v>0</v>
      </c>
      <c r="D10" s="18">
        <f t="shared" si="6"/>
        <v>0</v>
      </c>
      <c r="E10" s="18">
        <f t="shared" si="6"/>
        <v>0</v>
      </c>
      <c r="F10" s="18">
        <f t="shared" si="6"/>
        <v>0</v>
      </c>
      <c r="G10" s="19">
        <f t="shared" si="1"/>
        <v>0</v>
      </c>
    </row>
    <row r="11" spans="1:7" ht="15.75" x14ac:dyDescent="0.25">
      <c r="A11" s="15">
        <f t="shared" si="3"/>
        <v>6</v>
      </c>
      <c r="B11" s="7" t="s">
        <v>9</v>
      </c>
      <c r="C11" s="18">
        <f t="shared" ref="C11:F11" si="7">C17</f>
        <v>0</v>
      </c>
      <c r="D11" s="18">
        <f t="shared" si="7"/>
        <v>0</v>
      </c>
      <c r="E11" s="18">
        <f t="shared" si="7"/>
        <v>0</v>
      </c>
      <c r="F11" s="18">
        <f t="shared" si="7"/>
        <v>0</v>
      </c>
      <c r="G11" s="19">
        <f t="shared" si="1"/>
        <v>0</v>
      </c>
    </row>
    <row r="12" spans="1:7" ht="45.75" customHeight="1" x14ac:dyDescent="0.25">
      <c r="A12" s="15">
        <f t="shared" si="3"/>
        <v>7</v>
      </c>
      <c r="B12" s="20" t="s">
        <v>74</v>
      </c>
      <c r="C12" s="19">
        <f>C18</f>
        <v>424</v>
      </c>
      <c r="D12" s="19">
        <f t="shared" ref="D12:F12" si="8">D18</f>
        <v>424</v>
      </c>
      <c r="E12" s="19">
        <f t="shared" si="8"/>
        <v>424</v>
      </c>
      <c r="F12" s="19">
        <f t="shared" si="8"/>
        <v>424</v>
      </c>
      <c r="G12" s="18">
        <f t="shared" ref="G12:G47" si="9">SUM(C12:F12)</f>
        <v>1696</v>
      </c>
    </row>
    <row r="13" spans="1:7" ht="15.75" x14ac:dyDescent="0.25">
      <c r="A13" s="15">
        <f t="shared" ref="A13:A47" si="10">A12+1</f>
        <v>8</v>
      </c>
      <c r="B13" s="7" t="s">
        <v>5</v>
      </c>
      <c r="C13" s="19">
        <f t="shared" ref="C13:F17" si="11">C19</f>
        <v>424</v>
      </c>
      <c r="D13" s="19">
        <f t="shared" si="11"/>
        <v>424</v>
      </c>
      <c r="E13" s="19">
        <f t="shared" si="11"/>
        <v>424</v>
      </c>
      <c r="F13" s="19">
        <f t="shared" si="11"/>
        <v>424</v>
      </c>
      <c r="G13" s="18">
        <f t="shared" si="9"/>
        <v>1696</v>
      </c>
    </row>
    <row r="14" spans="1:7" ht="15.75" x14ac:dyDescent="0.25">
      <c r="A14" s="15">
        <f t="shared" si="10"/>
        <v>9</v>
      </c>
      <c r="B14" s="7" t="s">
        <v>6</v>
      </c>
      <c r="C14" s="19">
        <f t="shared" si="11"/>
        <v>0</v>
      </c>
      <c r="D14" s="19">
        <f t="shared" si="11"/>
        <v>0</v>
      </c>
      <c r="E14" s="19">
        <f t="shared" si="11"/>
        <v>0</v>
      </c>
      <c r="F14" s="19">
        <f t="shared" si="11"/>
        <v>0</v>
      </c>
      <c r="G14" s="18">
        <f t="shared" si="9"/>
        <v>0</v>
      </c>
    </row>
    <row r="15" spans="1:7" ht="15.75" x14ac:dyDescent="0.25">
      <c r="A15" s="15">
        <f t="shared" si="10"/>
        <v>10</v>
      </c>
      <c r="B15" s="7" t="s">
        <v>7</v>
      </c>
      <c r="C15" s="19">
        <f t="shared" si="11"/>
        <v>0</v>
      </c>
      <c r="D15" s="19">
        <f t="shared" si="11"/>
        <v>0</v>
      </c>
      <c r="E15" s="19">
        <f t="shared" si="11"/>
        <v>0</v>
      </c>
      <c r="F15" s="19">
        <f t="shared" si="11"/>
        <v>0</v>
      </c>
      <c r="G15" s="18">
        <f t="shared" si="9"/>
        <v>0</v>
      </c>
    </row>
    <row r="16" spans="1:7" ht="15.75" x14ac:dyDescent="0.25">
      <c r="A16" s="15">
        <f t="shared" si="10"/>
        <v>11</v>
      </c>
      <c r="B16" s="7" t="s">
        <v>8</v>
      </c>
      <c r="C16" s="19">
        <f t="shared" si="11"/>
        <v>0</v>
      </c>
      <c r="D16" s="19">
        <f t="shared" si="11"/>
        <v>0</v>
      </c>
      <c r="E16" s="19">
        <f t="shared" si="11"/>
        <v>0</v>
      </c>
      <c r="F16" s="19">
        <f t="shared" si="11"/>
        <v>0</v>
      </c>
      <c r="G16" s="18">
        <f t="shared" si="9"/>
        <v>0</v>
      </c>
    </row>
    <row r="17" spans="1:7" ht="15.75" x14ac:dyDescent="0.25">
      <c r="A17" s="15">
        <f t="shared" si="10"/>
        <v>12</v>
      </c>
      <c r="B17" s="7" t="s">
        <v>9</v>
      </c>
      <c r="C17" s="19">
        <f t="shared" si="11"/>
        <v>0</v>
      </c>
      <c r="D17" s="19">
        <f t="shared" si="11"/>
        <v>0</v>
      </c>
      <c r="E17" s="19">
        <f t="shared" si="11"/>
        <v>0</v>
      </c>
      <c r="F17" s="19">
        <f t="shared" si="11"/>
        <v>0</v>
      </c>
      <c r="G17" s="18">
        <f t="shared" si="9"/>
        <v>0</v>
      </c>
    </row>
    <row r="18" spans="1:7" ht="47.25" x14ac:dyDescent="0.25">
      <c r="A18" s="15">
        <f t="shared" si="10"/>
        <v>13</v>
      </c>
      <c r="B18" s="8" t="s">
        <v>44</v>
      </c>
      <c r="C18" s="21">
        <f>C24+C30+C36+C42</f>
        <v>424</v>
      </c>
      <c r="D18" s="21">
        <f t="shared" ref="D18:F18" si="12">D24+D30+D36+D42</f>
        <v>424</v>
      </c>
      <c r="E18" s="21">
        <f t="shared" si="12"/>
        <v>424</v>
      </c>
      <c r="F18" s="21">
        <f t="shared" si="12"/>
        <v>424</v>
      </c>
      <c r="G18" s="16">
        <f t="shared" si="9"/>
        <v>1696</v>
      </c>
    </row>
    <row r="19" spans="1:7" ht="15.75" x14ac:dyDescent="0.25">
      <c r="A19" s="15">
        <f t="shared" si="10"/>
        <v>14</v>
      </c>
      <c r="B19" s="7" t="s">
        <v>5</v>
      </c>
      <c r="C19" s="21">
        <f t="shared" ref="C19:F23" si="13">C25+C31+C37+C43</f>
        <v>424</v>
      </c>
      <c r="D19" s="21">
        <f t="shared" si="13"/>
        <v>424</v>
      </c>
      <c r="E19" s="21">
        <f t="shared" si="13"/>
        <v>424</v>
      </c>
      <c r="F19" s="21">
        <f t="shared" si="13"/>
        <v>424</v>
      </c>
      <c r="G19" s="16">
        <f t="shared" si="9"/>
        <v>1696</v>
      </c>
    </row>
    <row r="20" spans="1:7" ht="15.75" x14ac:dyDescent="0.25">
      <c r="A20" s="15">
        <f t="shared" si="10"/>
        <v>15</v>
      </c>
      <c r="B20" s="7" t="s">
        <v>6</v>
      </c>
      <c r="C20" s="21">
        <f t="shared" si="13"/>
        <v>0</v>
      </c>
      <c r="D20" s="21">
        <f t="shared" si="13"/>
        <v>0</v>
      </c>
      <c r="E20" s="21">
        <f t="shared" si="13"/>
        <v>0</v>
      </c>
      <c r="F20" s="21">
        <f t="shared" si="13"/>
        <v>0</v>
      </c>
      <c r="G20" s="16">
        <f t="shared" si="9"/>
        <v>0</v>
      </c>
    </row>
    <row r="21" spans="1:7" ht="15.75" x14ac:dyDescent="0.25">
      <c r="A21" s="15">
        <f t="shared" si="10"/>
        <v>16</v>
      </c>
      <c r="B21" s="7" t="s">
        <v>7</v>
      </c>
      <c r="C21" s="21">
        <f t="shared" si="13"/>
        <v>0</v>
      </c>
      <c r="D21" s="21">
        <f t="shared" si="13"/>
        <v>0</v>
      </c>
      <c r="E21" s="21">
        <f t="shared" si="13"/>
        <v>0</v>
      </c>
      <c r="F21" s="21">
        <f t="shared" si="13"/>
        <v>0</v>
      </c>
      <c r="G21" s="16">
        <f t="shared" si="9"/>
        <v>0</v>
      </c>
    </row>
    <row r="22" spans="1:7" ht="15.75" x14ac:dyDescent="0.25">
      <c r="A22" s="15">
        <f t="shared" si="10"/>
        <v>17</v>
      </c>
      <c r="B22" s="7" t="s">
        <v>8</v>
      </c>
      <c r="C22" s="21">
        <f t="shared" si="13"/>
        <v>0</v>
      </c>
      <c r="D22" s="21">
        <f t="shared" si="13"/>
        <v>0</v>
      </c>
      <c r="E22" s="21">
        <f t="shared" si="13"/>
        <v>0</v>
      </c>
      <c r="F22" s="21">
        <f t="shared" si="13"/>
        <v>0</v>
      </c>
      <c r="G22" s="16">
        <f t="shared" si="9"/>
        <v>0</v>
      </c>
    </row>
    <row r="23" spans="1:7" ht="15.75" x14ac:dyDescent="0.25">
      <c r="A23" s="15">
        <f t="shared" si="10"/>
        <v>18</v>
      </c>
      <c r="B23" s="7" t="s">
        <v>9</v>
      </c>
      <c r="C23" s="21">
        <f t="shared" si="13"/>
        <v>0</v>
      </c>
      <c r="D23" s="21">
        <f t="shared" si="13"/>
        <v>0</v>
      </c>
      <c r="E23" s="21">
        <f t="shared" si="13"/>
        <v>0</v>
      </c>
      <c r="F23" s="21">
        <f t="shared" si="13"/>
        <v>0</v>
      </c>
      <c r="G23" s="16">
        <f t="shared" si="9"/>
        <v>0</v>
      </c>
    </row>
    <row r="24" spans="1:7" ht="132" customHeight="1" x14ac:dyDescent="0.25">
      <c r="A24" s="15">
        <f t="shared" si="10"/>
        <v>19</v>
      </c>
      <c r="B24" s="4" t="s">
        <v>22</v>
      </c>
      <c r="C24" s="16">
        <f>SUM(C25:C29)</f>
        <v>0</v>
      </c>
      <c r="D24" s="16">
        <f t="shared" ref="D24:F24" si="14">SUM(D25:D29)</f>
        <v>0</v>
      </c>
      <c r="E24" s="16">
        <f t="shared" si="14"/>
        <v>0</v>
      </c>
      <c r="F24" s="16">
        <f t="shared" si="14"/>
        <v>0</v>
      </c>
      <c r="G24" s="16">
        <f t="shared" si="9"/>
        <v>0</v>
      </c>
    </row>
    <row r="25" spans="1:7" ht="22.5" customHeight="1" x14ac:dyDescent="0.25">
      <c r="A25" s="15">
        <f t="shared" si="10"/>
        <v>20</v>
      </c>
      <c r="B25" s="7" t="s">
        <v>5</v>
      </c>
      <c r="C25" s="5">
        <v>0</v>
      </c>
      <c r="D25" s="5">
        <v>0</v>
      </c>
      <c r="E25" s="5">
        <v>0</v>
      </c>
      <c r="F25" s="5">
        <v>0</v>
      </c>
      <c r="G25" s="16">
        <f t="shared" si="9"/>
        <v>0</v>
      </c>
    </row>
    <row r="26" spans="1:7" ht="24.75" customHeight="1" x14ac:dyDescent="0.25">
      <c r="A26" s="15">
        <f t="shared" si="10"/>
        <v>21</v>
      </c>
      <c r="B26" s="7" t="s">
        <v>6</v>
      </c>
      <c r="C26" s="5">
        <v>0</v>
      </c>
      <c r="D26" s="5">
        <v>0</v>
      </c>
      <c r="E26" s="5">
        <v>0</v>
      </c>
      <c r="F26" s="5">
        <v>0</v>
      </c>
      <c r="G26" s="16">
        <f t="shared" si="9"/>
        <v>0</v>
      </c>
    </row>
    <row r="27" spans="1:7" ht="24.75" customHeight="1" x14ac:dyDescent="0.25">
      <c r="A27" s="15">
        <f t="shared" si="10"/>
        <v>22</v>
      </c>
      <c r="B27" s="7" t="s">
        <v>7</v>
      </c>
      <c r="C27" s="5">
        <v>0</v>
      </c>
      <c r="D27" s="5">
        <v>0</v>
      </c>
      <c r="E27" s="5">
        <v>0</v>
      </c>
      <c r="F27" s="5">
        <v>0</v>
      </c>
      <c r="G27" s="16">
        <f t="shared" si="9"/>
        <v>0</v>
      </c>
    </row>
    <row r="28" spans="1:7" ht="24.75" customHeight="1" x14ac:dyDescent="0.25">
      <c r="A28" s="15">
        <f t="shared" si="10"/>
        <v>23</v>
      </c>
      <c r="B28" s="7" t="s">
        <v>8</v>
      </c>
      <c r="C28" s="5">
        <v>0</v>
      </c>
      <c r="D28" s="5">
        <v>0</v>
      </c>
      <c r="E28" s="5">
        <v>0</v>
      </c>
      <c r="F28" s="5">
        <v>0</v>
      </c>
      <c r="G28" s="16">
        <f t="shared" si="9"/>
        <v>0</v>
      </c>
    </row>
    <row r="29" spans="1:7" ht="25.5" customHeight="1" x14ac:dyDescent="0.25">
      <c r="A29" s="15">
        <f t="shared" si="10"/>
        <v>24</v>
      </c>
      <c r="B29" s="7" t="s">
        <v>9</v>
      </c>
      <c r="C29" s="5">
        <v>0</v>
      </c>
      <c r="D29" s="5">
        <v>0</v>
      </c>
      <c r="E29" s="5">
        <v>0</v>
      </c>
      <c r="F29" s="5">
        <v>0</v>
      </c>
      <c r="G29" s="16">
        <f t="shared" si="9"/>
        <v>0</v>
      </c>
    </row>
    <row r="30" spans="1:7" ht="154.5" customHeight="1" x14ac:dyDescent="0.25">
      <c r="A30" s="15">
        <f t="shared" si="10"/>
        <v>25</v>
      </c>
      <c r="B30" s="4" t="s">
        <v>18</v>
      </c>
      <c r="C30" s="16">
        <f>SUM(C31:C35)</f>
        <v>0</v>
      </c>
      <c r="D30" s="16">
        <f t="shared" ref="D30:F30" si="15">SUM(D31:D35)</f>
        <v>0</v>
      </c>
      <c r="E30" s="16">
        <f t="shared" si="15"/>
        <v>0</v>
      </c>
      <c r="F30" s="16">
        <f t="shared" si="15"/>
        <v>0</v>
      </c>
      <c r="G30" s="16">
        <f t="shared" si="9"/>
        <v>0</v>
      </c>
    </row>
    <row r="31" spans="1:7" ht="22.5" customHeight="1" x14ac:dyDescent="0.25">
      <c r="A31" s="15">
        <f t="shared" si="10"/>
        <v>26</v>
      </c>
      <c r="B31" s="7" t="s">
        <v>5</v>
      </c>
      <c r="C31" s="5">
        <v>0</v>
      </c>
      <c r="D31" s="5">
        <v>0</v>
      </c>
      <c r="E31" s="5">
        <v>0</v>
      </c>
      <c r="F31" s="5">
        <v>0</v>
      </c>
      <c r="G31" s="16">
        <f t="shared" si="9"/>
        <v>0</v>
      </c>
    </row>
    <row r="32" spans="1:7" ht="24.75" customHeight="1" x14ac:dyDescent="0.25">
      <c r="A32" s="15">
        <f t="shared" si="10"/>
        <v>27</v>
      </c>
      <c r="B32" s="7" t="s">
        <v>6</v>
      </c>
      <c r="C32" s="5">
        <v>0</v>
      </c>
      <c r="D32" s="5">
        <v>0</v>
      </c>
      <c r="E32" s="5">
        <v>0</v>
      </c>
      <c r="F32" s="5">
        <v>0</v>
      </c>
      <c r="G32" s="16">
        <f t="shared" si="9"/>
        <v>0</v>
      </c>
    </row>
    <row r="33" spans="1:7" ht="24.75" customHeight="1" x14ac:dyDescent="0.25">
      <c r="A33" s="15">
        <f t="shared" si="10"/>
        <v>28</v>
      </c>
      <c r="B33" s="7" t="s">
        <v>7</v>
      </c>
      <c r="C33" s="5">
        <v>0</v>
      </c>
      <c r="D33" s="5">
        <v>0</v>
      </c>
      <c r="E33" s="5">
        <v>0</v>
      </c>
      <c r="F33" s="5">
        <v>0</v>
      </c>
      <c r="G33" s="16">
        <f t="shared" si="9"/>
        <v>0</v>
      </c>
    </row>
    <row r="34" spans="1:7" ht="24.75" customHeight="1" x14ac:dyDescent="0.25">
      <c r="A34" s="15">
        <f t="shared" si="10"/>
        <v>29</v>
      </c>
      <c r="B34" s="7" t="s">
        <v>8</v>
      </c>
      <c r="C34" s="5">
        <v>0</v>
      </c>
      <c r="D34" s="5">
        <v>0</v>
      </c>
      <c r="E34" s="5">
        <v>0</v>
      </c>
      <c r="F34" s="5">
        <v>0</v>
      </c>
      <c r="G34" s="16">
        <f t="shared" si="9"/>
        <v>0</v>
      </c>
    </row>
    <row r="35" spans="1:7" ht="25.5" customHeight="1" x14ac:dyDescent="0.25">
      <c r="A35" s="15">
        <f t="shared" si="10"/>
        <v>30</v>
      </c>
      <c r="B35" s="7" t="s">
        <v>9</v>
      </c>
      <c r="C35" s="5">
        <v>0</v>
      </c>
      <c r="D35" s="5">
        <v>0</v>
      </c>
      <c r="E35" s="5">
        <v>0</v>
      </c>
      <c r="F35" s="5">
        <v>0</v>
      </c>
      <c r="G35" s="16">
        <f t="shared" si="9"/>
        <v>0</v>
      </c>
    </row>
    <row r="36" spans="1:7" s="11" customFormat="1" ht="105.75" customHeight="1" x14ac:dyDescent="0.25">
      <c r="A36" s="15">
        <f t="shared" si="10"/>
        <v>31</v>
      </c>
      <c r="B36" s="9" t="s">
        <v>45</v>
      </c>
      <c r="C36" s="21">
        <f>SUM(C37:C41)</f>
        <v>0</v>
      </c>
      <c r="D36" s="21">
        <f t="shared" ref="D36:F36" si="16">SUM(D37:D41)</f>
        <v>0</v>
      </c>
      <c r="E36" s="21">
        <f t="shared" si="16"/>
        <v>0</v>
      </c>
      <c r="F36" s="21">
        <f t="shared" si="16"/>
        <v>0</v>
      </c>
      <c r="G36" s="16">
        <f t="shared" si="9"/>
        <v>0</v>
      </c>
    </row>
    <row r="37" spans="1:7" s="11" customFormat="1" ht="18.75" customHeight="1" x14ac:dyDescent="0.25">
      <c r="A37" s="15">
        <f t="shared" si="10"/>
        <v>32</v>
      </c>
      <c r="B37" s="12" t="s">
        <v>5</v>
      </c>
      <c r="C37" s="5">
        <v>0</v>
      </c>
      <c r="D37" s="5">
        <v>0</v>
      </c>
      <c r="E37" s="5">
        <v>0</v>
      </c>
      <c r="F37" s="5">
        <v>0</v>
      </c>
      <c r="G37" s="16">
        <f t="shared" si="9"/>
        <v>0</v>
      </c>
    </row>
    <row r="38" spans="1:7" s="11" customFormat="1" ht="20.25" customHeight="1" x14ac:dyDescent="0.25">
      <c r="A38" s="15">
        <f t="shared" si="10"/>
        <v>33</v>
      </c>
      <c r="B38" s="12" t="s">
        <v>6</v>
      </c>
      <c r="C38" s="5">
        <v>0</v>
      </c>
      <c r="D38" s="5">
        <v>0</v>
      </c>
      <c r="E38" s="5">
        <v>0</v>
      </c>
      <c r="F38" s="5">
        <v>0</v>
      </c>
      <c r="G38" s="16">
        <f t="shared" si="9"/>
        <v>0</v>
      </c>
    </row>
    <row r="39" spans="1:7" s="11" customFormat="1" ht="19.5" customHeight="1" x14ac:dyDescent="0.25">
      <c r="A39" s="15">
        <f t="shared" si="10"/>
        <v>34</v>
      </c>
      <c r="B39" s="12" t="s">
        <v>7</v>
      </c>
      <c r="C39" s="5">
        <v>0</v>
      </c>
      <c r="D39" s="5">
        <v>0</v>
      </c>
      <c r="E39" s="5">
        <v>0</v>
      </c>
      <c r="F39" s="5">
        <v>0</v>
      </c>
      <c r="G39" s="16">
        <f t="shared" si="9"/>
        <v>0</v>
      </c>
    </row>
    <row r="40" spans="1:7" s="11" customFormat="1" ht="21" customHeight="1" x14ac:dyDescent="0.25">
      <c r="A40" s="15">
        <f t="shared" si="10"/>
        <v>35</v>
      </c>
      <c r="B40" s="12" t="s">
        <v>8</v>
      </c>
      <c r="C40" s="5">
        <v>0</v>
      </c>
      <c r="D40" s="5">
        <v>0</v>
      </c>
      <c r="E40" s="5">
        <v>0</v>
      </c>
      <c r="F40" s="5">
        <v>0</v>
      </c>
      <c r="G40" s="16">
        <f t="shared" si="9"/>
        <v>0</v>
      </c>
    </row>
    <row r="41" spans="1:7" s="11" customFormat="1" ht="21.75" customHeight="1" x14ac:dyDescent="0.25">
      <c r="A41" s="15">
        <f t="shared" si="10"/>
        <v>36</v>
      </c>
      <c r="B41" s="12" t="s">
        <v>9</v>
      </c>
      <c r="C41" s="5">
        <v>0</v>
      </c>
      <c r="D41" s="5">
        <v>0</v>
      </c>
      <c r="E41" s="5">
        <v>0</v>
      </c>
      <c r="F41" s="5">
        <v>0</v>
      </c>
      <c r="G41" s="16">
        <f t="shared" si="9"/>
        <v>0</v>
      </c>
    </row>
    <row r="42" spans="1:7" s="11" customFormat="1" ht="68.25" customHeight="1" x14ac:dyDescent="0.25">
      <c r="A42" s="15">
        <f t="shared" si="10"/>
        <v>37</v>
      </c>
      <c r="B42" s="9" t="s">
        <v>46</v>
      </c>
      <c r="C42" s="21">
        <f>SUM(C43:C47)</f>
        <v>424</v>
      </c>
      <c r="D42" s="21">
        <f t="shared" ref="D42:F42" si="17">SUM(D43:D47)</f>
        <v>424</v>
      </c>
      <c r="E42" s="21">
        <f t="shared" si="17"/>
        <v>424</v>
      </c>
      <c r="F42" s="21">
        <f t="shared" si="17"/>
        <v>424</v>
      </c>
      <c r="G42" s="16">
        <f t="shared" si="9"/>
        <v>1696</v>
      </c>
    </row>
    <row r="43" spans="1:7" s="11" customFormat="1" ht="18.75" customHeight="1" x14ac:dyDescent="0.25">
      <c r="A43" s="15">
        <f t="shared" si="10"/>
        <v>38</v>
      </c>
      <c r="B43" s="12" t="s">
        <v>5</v>
      </c>
      <c r="C43" s="10">
        <v>424</v>
      </c>
      <c r="D43" s="10">
        <v>424</v>
      </c>
      <c r="E43" s="10">
        <v>424</v>
      </c>
      <c r="F43" s="10">
        <v>424</v>
      </c>
      <c r="G43" s="16">
        <f t="shared" si="9"/>
        <v>1696</v>
      </c>
    </row>
    <row r="44" spans="1:7" s="11" customFormat="1" ht="20.25" customHeight="1" x14ac:dyDescent="0.25">
      <c r="A44" s="15">
        <f t="shared" si="10"/>
        <v>39</v>
      </c>
      <c r="B44" s="12" t="s">
        <v>6</v>
      </c>
      <c r="C44" s="5">
        <v>0</v>
      </c>
      <c r="D44" s="5">
        <v>0</v>
      </c>
      <c r="E44" s="5">
        <v>0</v>
      </c>
      <c r="F44" s="5">
        <v>0</v>
      </c>
      <c r="G44" s="16">
        <f t="shared" si="9"/>
        <v>0</v>
      </c>
    </row>
    <row r="45" spans="1:7" s="11" customFormat="1" ht="19.5" customHeight="1" x14ac:dyDescent="0.25">
      <c r="A45" s="15">
        <f t="shared" si="10"/>
        <v>40</v>
      </c>
      <c r="B45" s="12" t="s">
        <v>7</v>
      </c>
      <c r="C45" s="5">
        <v>0</v>
      </c>
      <c r="D45" s="5">
        <v>0</v>
      </c>
      <c r="E45" s="5">
        <v>0</v>
      </c>
      <c r="F45" s="5">
        <v>0</v>
      </c>
      <c r="G45" s="16">
        <f t="shared" si="9"/>
        <v>0</v>
      </c>
    </row>
    <row r="46" spans="1:7" s="11" customFormat="1" ht="21" customHeight="1" x14ac:dyDescent="0.25">
      <c r="A46" s="15">
        <f t="shared" si="10"/>
        <v>41</v>
      </c>
      <c r="B46" s="12" t="s">
        <v>8</v>
      </c>
      <c r="C46" s="5">
        <v>0</v>
      </c>
      <c r="D46" s="5">
        <v>0</v>
      </c>
      <c r="E46" s="5">
        <v>0</v>
      </c>
      <c r="F46" s="5">
        <v>0</v>
      </c>
      <c r="G46" s="16">
        <f t="shared" si="9"/>
        <v>0</v>
      </c>
    </row>
    <row r="47" spans="1:7" s="11" customFormat="1" ht="21.75" customHeight="1" x14ac:dyDescent="0.25">
      <c r="A47" s="15">
        <f t="shared" si="10"/>
        <v>42</v>
      </c>
      <c r="B47" s="12" t="s">
        <v>9</v>
      </c>
      <c r="C47" s="5">
        <v>0</v>
      </c>
      <c r="D47" s="5">
        <v>0</v>
      </c>
      <c r="E47" s="5">
        <v>0</v>
      </c>
      <c r="F47" s="5">
        <v>0</v>
      </c>
      <c r="G47" s="16">
        <f t="shared" si="9"/>
        <v>0</v>
      </c>
    </row>
  </sheetData>
  <mergeCells count="3">
    <mergeCell ref="A1:G1"/>
    <mergeCell ref="C2:F2"/>
    <mergeCell ref="C3:G3"/>
  </mergeCells>
  <pageMargins left="0.11811023622047245" right="0.11811023622047245" top="0.74803149606299213" bottom="0.7480314960629921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workbookViewId="0">
      <pane ySplit="4" topLeftCell="A5" activePane="bottomLeft" state="frozen"/>
      <selection pane="bottomLeft" activeCell="B12" sqref="B12"/>
    </sheetView>
  </sheetViews>
  <sheetFormatPr defaultRowHeight="15" x14ac:dyDescent="0.25"/>
  <cols>
    <col min="1" max="1" width="7.42578125" customWidth="1"/>
    <col min="2" max="2" width="57.85546875" customWidth="1"/>
    <col min="3" max="3" width="24.7109375" customWidth="1"/>
    <col min="4" max="4" width="26.28515625" customWidth="1"/>
    <col min="5" max="5" width="25.28515625" customWidth="1"/>
    <col min="6" max="6" width="25" customWidth="1"/>
    <col min="7" max="7" width="27.7109375" customWidth="1"/>
  </cols>
  <sheetData>
    <row r="1" spans="1:7" ht="31.5" customHeight="1" x14ac:dyDescent="0.25">
      <c r="A1" s="35" t="s">
        <v>26</v>
      </c>
      <c r="B1" s="35"/>
      <c r="C1" s="35"/>
      <c r="D1" s="35"/>
      <c r="E1" s="35"/>
      <c r="F1" s="35"/>
      <c r="G1" s="35"/>
    </row>
    <row r="2" spans="1:7" ht="15.75" x14ac:dyDescent="0.25">
      <c r="A2" s="2"/>
      <c r="B2" s="2"/>
      <c r="C2" s="36"/>
      <c r="D2" s="36"/>
      <c r="E2" s="36"/>
      <c r="F2" s="36"/>
      <c r="G2" s="2"/>
    </row>
    <row r="3" spans="1:7" ht="57.75" customHeight="1" x14ac:dyDescent="0.25">
      <c r="A3" s="15" t="s">
        <v>4</v>
      </c>
      <c r="B3" s="15" t="s">
        <v>0</v>
      </c>
      <c r="C3" s="37" t="s">
        <v>1</v>
      </c>
      <c r="D3" s="37"/>
      <c r="E3" s="37"/>
      <c r="F3" s="37"/>
      <c r="G3" s="37"/>
    </row>
    <row r="4" spans="1:7" ht="15.75" x14ac:dyDescent="0.25">
      <c r="A4" s="15"/>
      <c r="B4" s="15"/>
      <c r="C4" s="15">
        <v>2027</v>
      </c>
      <c r="D4" s="15">
        <v>2028</v>
      </c>
      <c r="E4" s="15">
        <v>2029</v>
      </c>
      <c r="F4" s="15">
        <v>2030</v>
      </c>
      <c r="G4" s="15" t="s">
        <v>2</v>
      </c>
    </row>
    <row r="5" spans="1:7" ht="15.75" x14ac:dyDescent="0.25">
      <c r="A5" s="15">
        <v>1</v>
      </c>
      <c r="B5" s="15">
        <v>2</v>
      </c>
      <c r="C5" s="15">
        <v>3</v>
      </c>
      <c r="D5" s="15">
        <v>4</v>
      </c>
      <c r="E5" s="15">
        <v>5</v>
      </c>
      <c r="F5" s="15">
        <v>6</v>
      </c>
      <c r="G5" s="15">
        <v>7</v>
      </c>
    </row>
    <row r="6" spans="1:7" ht="47.25" x14ac:dyDescent="0.25">
      <c r="A6" s="15">
        <v>1</v>
      </c>
      <c r="B6" s="22" t="s">
        <v>10</v>
      </c>
      <c r="C6" s="18">
        <f>C12</f>
        <v>11969</v>
      </c>
      <c r="D6" s="18">
        <f t="shared" ref="D6:F6" si="0">D12</f>
        <v>12052</v>
      </c>
      <c r="E6" s="18">
        <f t="shared" si="0"/>
        <v>12052</v>
      </c>
      <c r="F6" s="18">
        <f t="shared" si="0"/>
        <v>12052</v>
      </c>
      <c r="G6" s="19">
        <f t="shared" ref="G6:G11" si="1">SUM(C6:F6)</f>
        <v>48125</v>
      </c>
    </row>
    <row r="7" spans="1:7" ht="15.75" x14ac:dyDescent="0.25">
      <c r="A7" s="15">
        <f>A6+1</f>
        <v>2</v>
      </c>
      <c r="B7" s="7" t="s">
        <v>5</v>
      </c>
      <c r="C7" s="18">
        <f t="shared" ref="C7:F7" si="2">C13</f>
        <v>11969</v>
      </c>
      <c r="D7" s="18">
        <f t="shared" si="2"/>
        <v>12052</v>
      </c>
      <c r="E7" s="18">
        <f t="shared" si="2"/>
        <v>12052</v>
      </c>
      <c r="F7" s="18">
        <f t="shared" si="2"/>
        <v>12052</v>
      </c>
      <c r="G7" s="19">
        <f t="shared" si="1"/>
        <v>48125</v>
      </c>
    </row>
    <row r="8" spans="1:7" ht="15.75" x14ac:dyDescent="0.25">
      <c r="A8" s="15">
        <f t="shared" ref="A8:A12" si="3">A7+1</f>
        <v>3</v>
      </c>
      <c r="B8" s="7" t="s">
        <v>6</v>
      </c>
      <c r="C8" s="18">
        <f t="shared" ref="C8:F8" si="4">C14</f>
        <v>0</v>
      </c>
      <c r="D8" s="18">
        <f t="shared" si="4"/>
        <v>0</v>
      </c>
      <c r="E8" s="18">
        <f t="shared" si="4"/>
        <v>0</v>
      </c>
      <c r="F8" s="18">
        <f t="shared" si="4"/>
        <v>0</v>
      </c>
      <c r="G8" s="19">
        <f t="shared" si="1"/>
        <v>0</v>
      </c>
    </row>
    <row r="9" spans="1:7" ht="15.75" x14ac:dyDescent="0.25">
      <c r="A9" s="15">
        <f t="shared" si="3"/>
        <v>4</v>
      </c>
      <c r="B9" s="7" t="s">
        <v>7</v>
      </c>
      <c r="C9" s="18">
        <f t="shared" ref="C9:F9" si="5">C15</f>
        <v>0</v>
      </c>
      <c r="D9" s="18">
        <f t="shared" si="5"/>
        <v>0</v>
      </c>
      <c r="E9" s="18">
        <f t="shared" si="5"/>
        <v>0</v>
      </c>
      <c r="F9" s="18">
        <f t="shared" si="5"/>
        <v>0</v>
      </c>
      <c r="G9" s="19">
        <f t="shared" si="1"/>
        <v>0</v>
      </c>
    </row>
    <row r="10" spans="1:7" ht="15.75" x14ac:dyDescent="0.25">
      <c r="A10" s="15">
        <f t="shared" si="3"/>
        <v>5</v>
      </c>
      <c r="B10" s="7" t="s">
        <v>8</v>
      </c>
      <c r="C10" s="18">
        <f t="shared" ref="C10:F10" si="6">C16</f>
        <v>0</v>
      </c>
      <c r="D10" s="18">
        <f t="shared" si="6"/>
        <v>0</v>
      </c>
      <c r="E10" s="18">
        <f t="shared" si="6"/>
        <v>0</v>
      </c>
      <c r="F10" s="18">
        <f t="shared" si="6"/>
        <v>0</v>
      </c>
      <c r="G10" s="19">
        <f t="shared" si="1"/>
        <v>0</v>
      </c>
    </row>
    <row r="11" spans="1:7" ht="15.75" x14ac:dyDescent="0.25">
      <c r="A11" s="15">
        <f t="shared" si="3"/>
        <v>6</v>
      </c>
      <c r="B11" s="7" t="s">
        <v>9</v>
      </c>
      <c r="C11" s="18">
        <f t="shared" ref="C11:F11" si="7">C17</f>
        <v>0</v>
      </c>
      <c r="D11" s="18">
        <f t="shared" si="7"/>
        <v>0</v>
      </c>
      <c r="E11" s="18">
        <f t="shared" si="7"/>
        <v>0</v>
      </c>
      <c r="F11" s="18">
        <f t="shared" si="7"/>
        <v>0</v>
      </c>
      <c r="G11" s="19">
        <f t="shared" si="1"/>
        <v>0</v>
      </c>
    </row>
    <row r="12" spans="1:7" ht="49.5" customHeight="1" x14ac:dyDescent="0.25">
      <c r="A12" s="15">
        <f t="shared" si="3"/>
        <v>7</v>
      </c>
      <c r="B12" s="20" t="s">
        <v>73</v>
      </c>
      <c r="C12" s="19">
        <f>C18</f>
        <v>11969</v>
      </c>
      <c r="D12" s="19">
        <f t="shared" ref="D12:F12" si="8">D18</f>
        <v>12052</v>
      </c>
      <c r="E12" s="19">
        <f t="shared" si="8"/>
        <v>12052</v>
      </c>
      <c r="F12" s="19">
        <f t="shared" si="8"/>
        <v>12052</v>
      </c>
      <c r="G12" s="18">
        <f t="shared" ref="G12:G23" si="9">SUM(C12:F12)</f>
        <v>48125</v>
      </c>
    </row>
    <row r="13" spans="1:7" ht="15.75" x14ac:dyDescent="0.25">
      <c r="A13" s="15">
        <f t="shared" ref="A13:A37" si="10">A12+1</f>
        <v>8</v>
      </c>
      <c r="B13" s="7" t="s">
        <v>5</v>
      </c>
      <c r="C13" s="19">
        <f t="shared" ref="C13:F17" si="11">C19</f>
        <v>11969</v>
      </c>
      <c r="D13" s="19">
        <f t="shared" si="11"/>
        <v>12052</v>
      </c>
      <c r="E13" s="19">
        <f t="shared" si="11"/>
        <v>12052</v>
      </c>
      <c r="F13" s="19">
        <f t="shared" si="11"/>
        <v>12052</v>
      </c>
      <c r="G13" s="18">
        <f t="shared" si="9"/>
        <v>48125</v>
      </c>
    </row>
    <row r="14" spans="1:7" ht="15.75" x14ac:dyDescent="0.25">
      <c r="A14" s="15">
        <f t="shared" si="10"/>
        <v>9</v>
      </c>
      <c r="B14" s="7" t="s">
        <v>6</v>
      </c>
      <c r="C14" s="19">
        <f t="shared" si="11"/>
        <v>0</v>
      </c>
      <c r="D14" s="19">
        <f t="shared" si="11"/>
        <v>0</v>
      </c>
      <c r="E14" s="19">
        <f t="shared" si="11"/>
        <v>0</v>
      </c>
      <c r="F14" s="19">
        <f t="shared" si="11"/>
        <v>0</v>
      </c>
      <c r="G14" s="18">
        <f t="shared" si="9"/>
        <v>0</v>
      </c>
    </row>
    <row r="15" spans="1:7" ht="15.75" x14ac:dyDescent="0.25">
      <c r="A15" s="15">
        <f t="shared" si="10"/>
        <v>10</v>
      </c>
      <c r="B15" s="7" t="s">
        <v>7</v>
      </c>
      <c r="C15" s="19">
        <f t="shared" si="11"/>
        <v>0</v>
      </c>
      <c r="D15" s="19">
        <f t="shared" si="11"/>
        <v>0</v>
      </c>
      <c r="E15" s="19">
        <f t="shared" si="11"/>
        <v>0</v>
      </c>
      <c r="F15" s="19">
        <f t="shared" si="11"/>
        <v>0</v>
      </c>
      <c r="G15" s="18">
        <f t="shared" si="9"/>
        <v>0</v>
      </c>
    </row>
    <row r="16" spans="1:7" ht="15.75" x14ac:dyDescent="0.25">
      <c r="A16" s="15">
        <f t="shared" si="10"/>
        <v>11</v>
      </c>
      <c r="B16" s="7" t="s">
        <v>8</v>
      </c>
      <c r="C16" s="19">
        <f t="shared" si="11"/>
        <v>0</v>
      </c>
      <c r="D16" s="19">
        <f t="shared" si="11"/>
        <v>0</v>
      </c>
      <c r="E16" s="19">
        <f t="shared" si="11"/>
        <v>0</v>
      </c>
      <c r="F16" s="19">
        <f t="shared" si="11"/>
        <v>0</v>
      </c>
      <c r="G16" s="18">
        <f t="shared" si="9"/>
        <v>0</v>
      </c>
    </row>
    <row r="17" spans="1:7" ht="15.75" x14ac:dyDescent="0.25">
      <c r="A17" s="15">
        <f t="shared" si="10"/>
        <v>12</v>
      </c>
      <c r="B17" s="7" t="s">
        <v>9</v>
      </c>
      <c r="C17" s="19">
        <f t="shared" si="11"/>
        <v>0</v>
      </c>
      <c r="D17" s="19">
        <f t="shared" si="11"/>
        <v>0</v>
      </c>
      <c r="E17" s="19">
        <f t="shared" si="11"/>
        <v>0</v>
      </c>
      <c r="F17" s="19">
        <f t="shared" si="11"/>
        <v>0</v>
      </c>
      <c r="G17" s="18">
        <f t="shared" si="9"/>
        <v>0</v>
      </c>
    </row>
    <row r="18" spans="1:7" ht="31.5" x14ac:dyDescent="0.25">
      <c r="A18" s="15">
        <f t="shared" si="10"/>
        <v>13</v>
      </c>
      <c r="B18" s="8" t="s">
        <v>23</v>
      </c>
      <c r="C18" s="16">
        <f>C24+C30+C36+C42</f>
        <v>11969</v>
      </c>
      <c r="D18" s="16">
        <f t="shared" ref="D18:F18" si="12">D24+D30+D36+D42</f>
        <v>12052</v>
      </c>
      <c r="E18" s="16">
        <f t="shared" si="12"/>
        <v>12052</v>
      </c>
      <c r="F18" s="16">
        <f t="shared" si="12"/>
        <v>12052</v>
      </c>
      <c r="G18" s="16">
        <f t="shared" si="9"/>
        <v>48125</v>
      </c>
    </row>
    <row r="19" spans="1:7" ht="15.75" x14ac:dyDescent="0.25">
      <c r="A19" s="15">
        <f t="shared" si="10"/>
        <v>14</v>
      </c>
      <c r="B19" s="7" t="s">
        <v>5</v>
      </c>
      <c r="C19" s="16">
        <f t="shared" ref="C19:F23" si="13">C25+C31+C37+C43</f>
        <v>11969</v>
      </c>
      <c r="D19" s="16">
        <f t="shared" si="13"/>
        <v>12052</v>
      </c>
      <c r="E19" s="16">
        <f t="shared" si="13"/>
        <v>12052</v>
      </c>
      <c r="F19" s="16">
        <f t="shared" si="13"/>
        <v>12052</v>
      </c>
      <c r="G19" s="16">
        <f t="shared" si="9"/>
        <v>48125</v>
      </c>
    </row>
    <row r="20" spans="1:7" ht="15.75" x14ac:dyDescent="0.25">
      <c r="A20" s="15">
        <f t="shared" si="10"/>
        <v>15</v>
      </c>
      <c r="B20" s="7" t="s">
        <v>6</v>
      </c>
      <c r="C20" s="16">
        <f t="shared" si="13"/>
        <v>0</v>
      </c>
      <c r="D20" s="16">
        <f t="shared" si="13"/>
        <v>0</v>
      </c>
      <c r="E20" s="16">
        <f t="shared" si="13"/>
        <v>0</v>
      </c>
      <c r="F20" s="16">
        <f t="shared" si="13"/>
        <v>0</v>
      </c>
      <c r="G20" s="16">
        <f t="shared" si="9"/>
        <v>0</v>
      </c>
    </row>
    <row r="21" spans="1:7" ht="15.75" x14ac:dyDescent="0.25">
      <c r="A21" s="15">
        <f t="shared" si="10"/>
        <v>16</v>
      </c>
      <c r="B21" s="7" t="s">
        <v>7</v>
      </c>
      <c r="C21" s="16">
        <f t="shared" si="13"/>
        <v>0</v>
      </c>
      <c r="D21" s="16">
        <f t="shared" si="13"/>
        <v>0</v>
      </c>
      <c r="E21" s="16">
        <f t="shared" si="13"/>
        <v>0</v>
      </c>
      <c r="F21" s="16">
        <f t="shared" si="13"/>
        <v>0</v>
      </c>
      <c r="G21" s="16">
        <f t="shared" si="9"/>
        <v>0</v>
      </c>
    </row>
    <row r="22" spans="1:7" ht="15.75" x14ac:dyDescent="0.25">
      <c r="A22" s="15">
        <f t="shared" si="10"/>
        <v>17</v>
      </c>
      <c r="B22" s="7" t="s">
        <v>8</v>
      </c>
      <c r="C22" s="16">
        <f t="shared" si="13"/>
        <v>0</v>
      </c>
      <c r="D22" s="16">
        <f t="shared" si="13"/>
        <v>0</v>
      </c>
      <c r="E22" s="16">
        <f t="shared" si="13"/>
        <v>0</v>
      </c>
      <c r="F22" s="16">
        <f t="shared" si="13"/>
        <v>0</v>
      </c>
      <c r="G22" s="16">
        <f t="shared" si="9"/>
        <v>0</v>
      </c>
    </row>
    <row r="23" spans="1:7" ht="15.75" x14ac:dyDescent="0.25">
      <c r="A23" s="15">
        <f t="shared" si="10"/>
        <v>18</v>
      </c>
      <c r="B23" s="7" t="s">
        <v>9</v>
      </c>
      <c r="C23" s="16">
        <f t="shared" si="13"/>
        <v>0</v>
      </c>
      <c r="D23" s="16">
        <f t="shared" si="13"/>
        <v>0</v>
      </c>
      <c r="E23" s="16">
        <f t="shared" si="13"/>
        <v>0</v>
      </c>
      <c r="F23" s="16">
        <f t="shared" si="13"/>
        <v>0</v>
      </c>
      <c r="G23" s="16">
        <f t="shared" si="9"/>
        <v>0</v>
      </c>
    </row>
    <row r="24" spans="1:7" ht="52.5" customHeight="1" x14ac:dyDescent="0.25">
      <c r="A24" s="15">
        <f t="shared" si="10"/>
        <v>19</v>
      </c>
      <c r="B24" s="4" t="s">
        <v>25</v>
      </c>
      <c r="C24" s="16">
        <f>SUM(C25:C29)</f>
        <v>3585</v>
      </c>
      <c r="D24" s="16">
        <f t="shared" ref="D24:F24" si="14">SUM(D25:D29)</f>
        <v>3585</v>
      </c>
      <c r="E24" s="16">
        <f t="shared" si="14"/>
        <v>3585</v>
      </c>
      <c r="F24" s="16">
        <f t="shared" si="14"/>
        <v>3585</v>
      </c>
      <c r="G24" s="16">
        <f>SUM(C24:F24)</f>
        <v>14340</v>
      </c>
    </row>
    <row r="25" spans="1:7" ht="22.5" customHeight="1" x14ac:dyDescent="0.25">
      <c r="A25" s="15">
        <f t="shared" si="10"/>
        <v>20</v>
      </c>
      <c r="B25" s="7" t="s">
        <v>5</v>
      </c>
      <c r="C25" s="5">
        <v>3585</v>
      </c>
      <c r="D25" s="5">
        <v>3585</v>
      </c>
      <c r="E25" s="5">
        <v>3585</v>
      </c>
      <c r="F25" s="5">
        <v>3585</v>
      </c>
      <c r="G25" s="16">
        <f t="shared" ref="G25:G29" si="15">SUM(C25:F25)</f>
        <v>14340</v>
      </c>
    </row>
    <row r="26" spans="1:7" ht="24.75" customHeight="1" x14ac:dyDescent="0.25">
      <c r="A26" s="15">
        <f t="shared" si="10"/>
        <v>21</v>
      </c>
      <c r="B26" s="7" t="s">
        <v>6</v>
      </c>
      <c r="C26" s="5">
        <v>0</v>
      </c>
      <c r="D26" s="5">
        <v>0</v>
      </c>
      <c r="E26" s="5">
        <v>0</v>
      </c>
      <c r="F26" s="5">
        <v>0</v>
      </c>
      <c r="G26" s="16">
        <f t="shared" si="15"/>
        <v>0</v>
      </c>
    </row>
    <row r="27" spans="1:7" ht="24.75" customHeight="1" x14ac:dyDescent="0.25">
      <c r="A27" s="15">
        <f t="shared" si="10"/>
        <v>22</v>
      </c>
      <c r="B27" s="7" t="s">
        <v>7</v>
      </c>
      <c r="C27" s="5">
        <v>0</v>
      </c>
      <c r="D27" s="5">
        <v>0</v>
      </c>
      <c r="E27" s="5">
        <v>0</v>
      </c>
      <c r="F27" s="5">
        <v>0</v>
      </c>
      <c r="G27" s="16">
        <f t="shared" si="15"/>
        <v>0</v>
      </c>
    </row>
    <row r="28" spans="1:7" ht="24.75" customHeight="1" x14ac:dyDescent="0.25">
      <c r="A28" s="15">
        <f t="shared" si="10"/>
        <v>23</v>
      </c>
      <c r="B28" s="7" t="s">
        <v>8</v>
      </c>
      <c r="C28" s="5">
        <v>0</v>
      </c>
      <c r="D28" s="5">
        <v>0</v>
      </c>
      <c r="E28" s="5">
        <v>0</v>
      </c>
      <c r="F28" s="5">
        <v>0</v>
      </c>
      <c r="G28" s="16">
        <f t="shared" si="15"/>
        <v>0</v>
      </c>
    </row>
    <row r="29" spans="1:7" ht="25.5" customHeight="1" x14ac:dyDescent="0.25">
      <c r="A29" s="15">
        <f t="shared" si="10"/>
        <v>24</v>
      </c>
      <c r="B29" s="7" t="s">
        <v>9</v>
      </c>
      <c r="C29" s="5">
        <v>0</v>
      </c>
      <c r="D29" s="5">
        <v>0</v>
      </c>
      <c r="E29" s="5">
        <v>0</v>
      </c>
      <c r="F29" s="5">
        <v>0</v>
      </c>
      <c r="G29" s="16">
        <f t="shared" si="15"/>
        <v>0</v>
      </c>
    </row>
    <row r="30" spans="1:7" ht="114.75" customHeight="1" x14ac:dyDescent="0.25">
      <c r="A30" s="15">
        <f t="shared" si="10"/>
        <v>25</v>
      </c>
      <c r="B30" s="4" t="s">
        <v>24</v>
      </c>
      <c r="C30" s="16">
        <f>SUM(C31:C35)</f>
        <v>970</v>
      </c>
      <c r="D30" s="16">
        <f t="shared" ref="D30:F30" si="16">SUM(D31:D35)</f>
        <v>970</v>
      </c>
      <c r="E30" s="16">
        <f t="shared" si="16"/>
        <v>970</v>
      </c>
      <c r="F30" s="16">
        <f t="shared" si="16"/>
        <v>970</v>
      </c>
      <c r="G30" s="16">
        <f>SUM(C30:F30)</f>
        <v>3880</v>
      </c>
    </row>
    <row r="31" spans="1:7" ht="22.5" customHeight="1" x14ac:dyDescent="0.25">
      <c r="A31" s="15">
        <f t="shared" si="10"/>
        <v>26</v>
      </c>
      <c r="B31" s="7" t="s">
        <v>5</v>
      </c>
      <c r="C31" s="5">
        <v>970</v>
      </c>
      <c r="D31" s="5">
        <v>970</v>
      </c>
      <c r="E31" s="5">
        <v>970</v>
      </c>
      <c r="F31" s="5">
        <v>970</v>
      </c>
      <c r="G31" s="16">
        <f t="shared" ref="G31:G35" si="17">SUM(C31:F31)</f>
        <v>3880</v>
      </c>
    </row>
    <row r="32" spans="1:7" ht="24.75" customHeight="1" x14ac:dyDescent="0.25">
      <c r="A32" s="15">
        <f t="shared" si="10"/>
        <v>27</v>
      </c>
      <c r="B32" s="7" t="s">
        <v>6</v>
      </c>
      <c r="C32" s="5">
        <v>0</v>
      </c>
      <c r="D32" s="5">
        <v>0</v>
      </c>
      <c r="E32" s="5">
        <v>0</v>
      </c>
      <c r="F32" s="5">
        <v>0</v>
      </c>
      <c r="G32" s="16">
        <f t="shared" si="17"/>
        <v>0</v>
      </c>
    </row>
    <row r="33" spans="1:7" ht="24.75" customHeight="1" x14ac:dyDescent="0.25">
      <c r="A33" s="15">
        <f t="shared" si="10"/>
        <v>28</v>
      </c>
      <c r="B33" s="7" t="s">
        <v>7</v>
      </c>
      <c r="C33" s="5">
        <v>0</v>
      </c>
      <c r="D33" s="5">
        <v>0</v>
      </c>
      <c r="E33" s="5">
        <v>0</v>
      </c>
      <c r="F33" s="5">
        <v>0</v>
      </c>
      <c r="G33" s="16">
        <f t="shared" si="17"/>
        <v>0</v>
      </c>
    </row>
    <row r="34" spans="1:7" ht="24.75" customHeight="1" x14ac:dyDescent="0.25">
      <c r="A34" s="15">
        <f t="shared" si="10"/>
        <v>29</v>
      </c>
      <c r="B34" s="7" t="s">
        <v>8</v>
      </c>
      <c r="C34" s="5">
        <v>0</v>
      </c>
      <c r="D34" s="5">
        <v>0</v>
      </c>
      <c r="E34" s="5">
        <v>0</v>
      </c>
      <c r="F34" s="5">
        <v>0</v>
      </c>
      <c r="G34" s="16">
        <f t="shared" si="17"/>
        <v>0</v>
      </c>
    </row>
    <row r="35" spans="1:7" ht="25.5" customHeight="1" x14ac:dyDescent="0.25">
      <c r="A35" s="15">
        <f t="shared" si="10"/>
        <v>30</v>
      </c>
      <c r="B35" s="7" t="s">
        <v>9</v>
      </c>
      <c r="C35" s="5">
        <v>0</v>
      </c>
      <c r="D35" s="5">
        <v>0</v>
      </c>
      <c r="E35" s="5">
        <v>0</v>
      </c>
      <c r="F35" s="5">
        <v>0</v>
      </c>
      <c r="G35" s="16">
        <f t="shared" si="17"/>
        <v>0</v>
      </c>
    </row>
    <row r="36" spans="1:7" ht="51.75" customHeight="1" x14ac:dyDescent="0.25">
      <c r="A36" s="15">
        <f t="shared" si="10"/>
        <v>31</v>
      </c>
      <c r="B36" s="4" t="s">
        <v>42</v>
      </c>
      <c r="C36" s="16">
        <f>SUM(C37:C41)</f>
        <v>5342</v>
      </c>
      <c r="D36" s="16">
        <f t="shared" ref="D36:F36" si="18">SUM(D37:D41)</f>
        <v>5342</v>
      </c>
      <c r="E36" s="16">
        <f t="shared" si="18"/>
        <v>5342</v>
      </c>
      <c r="F36" s="16">
        <f t="shared" si="18"/>
        <v>5342</v>
      </c>
      <c r="G36" s="16">
        <f>SUM(C36:F36)</f>
        <v>21368</v>
      </c>
    </row>
    <row r="37" spans="1:7" ht="22.5" customHeight="1" x14ac:dyDescent="0.25">
      <c r="A37" s="15">
        <f t="shared" si="10"/>
        <v>32</v>
      </c>
      <c r="B37" s="7" t="s">
        <v>5</v>
      </c>
      <c r="C37" s="5">
        <v>5342</v>
      </c>
      <c r="D37" s="5">
        <v>5342</v>
      </c>
      <c r="E37" s="5">
        <v>5342</v>
      </c>
      <c r="F37" s="5">
        <v>5342</v>
      </c>
      <c r="G37" s="16">
        <f t="shared" ref="G37:G41" si="19">SUM(C37:F37)</f>
        <v>21368</v>
      </c>
    </row>
    <row r="38" spans="1:7" ht="24.75" customHeight="1" x14ac:dyDescent="0.25">
      <c r="A38" s="15">
        <f t="shared" ref="A38:A47" si="20">A37+1</f>
        <v>33</v>
      </c>
      <c r="B38" s="7" t="s">
        <v>6</v>
      </c>
      <c r="C38" s="5">
        <v>0</v>
      </c>
      <c r="D38" s="5">
        <v>0</v>
      </c>
      <c r="E38" s="5">
        <v>0</v>
      </c>
      <c r="F38" s="5">
        <v>0</v>
      </c>
      <c r="G38" s="16">
        <f t="shared" si="19"/>
        <v>0</v>
      </c>
    </row>
    <row r="39" spans="1:7" ht="24.75" customHeight="1" x14ac:dyDescent="0.25">
      <c r="A39" s="15">
        <f t="shared" si="20"/>
        <v>34</v>
      </c>
      <c r="B39" s="7" t="s">
        <v>7</v>
      </c>
      <c r="C39" s="5">
        <v>0</v>
      </c>
      <c r="D39" s="5">
        <v>0</v>
      </c>
      <c r="E39" s="5">
        <v>0</v>
      </c>
      <c r="F39" s="5">
        <v>0</v>
      </c>
      <c r="G39" s="16">
        <f t="shared" si="19"/>
        <v>0</v>
      </c>
    </row>
    <row r="40" spans="1:7" ht="24.75" customHeight="1" x14ac:dyDescent="0.25">
      <c r="A40" s="15">
        <f t="shared" si="20"/>
        <v>35</v>
      </c>
      <c r="B40" s="7" t="s">
        <v>8</v>
      </c>
      <c r="C40" s="5">
        <v>0</v>
      </c>
      <c r="D40" s="5">
        <v>0</v>
      </c>
      <c r="E40" s="5">
        <v>0</v>
      </c>
      <c r="F40" s="5">
        <v>0</v>
      </c>
      <c r="G40" s="16">
        <f t="shared" si="19"/>
        <v>0</v>
      </c>
    </row>
    <row r="41" spans="1:7" ht="25.5" customHeight="1" x14ac:dyDescent="0.25">
      <c r="A41" s="15">
        <f t="shared" si="20"/>
        <v>36</v>
      </c>
      <c r="B41" s="7" t="s">
        <v>9</v>
      </c>
      <c r="C41" s="5">
        <v>0</v>
      </c>
      <c r="D41" s="5">
        <v>0</v>
      </c>
      <c r="E41" s="5">
        <v>0</v>
      </c>
      <c r="F41" s="5">
        <v>0</v>
      </c>
      <c r="G41" s="16">
        <f t="shared" si="19"/>
        <v>0</v>
      </c>
    </row>
    <row r="42" spans="1:7" ht="51.75" customHeight="1" x14ac:dyDescent="0.25">
      <c r="A42" s="15">
        <f t="shared" si="20"/>
        <v>37</v>
      </c>
      <c r="B42" s="9" t="s">
        <v>43</v>
      </c>
      <c r="C42" s="16">
        <f>SUM(C43:C47)</f>
        <v>2072</v>
      </c>
      <c r="D42" s="16">
        <f t="shared" ref="D42:F42" si="21">SUM(D43:D47)</f>
        <v>2155</v>
      </c>
      <c r="E42" s="16">
        <f t="shared" si="21"/>
        <v>2155</v>
      </c>
      <c r="F42" s="16">
        <f t="shared" si="21"/>
        <v>2155</v>
      </c>
      <c r="G42" s="16">
        <f>SUM(C42:F42)</f>
        <v>8537</v>
      </c>
    </row>
    <row r="43" spans="1:7" ht="22.5" customHeight="1" x14ac:dyDescent="0.25">
      <c r="A43" s="15">
        <f t="shared" si="20"/>
        <v>38</v>
      </c>
      <c r="B43" s="7" t="s">
        <v>5</v>
      </c>
      <c r="C43" s="5">
        <v>2072</v>
      </c>
      <c r="D43" s="5">
        <v>2155</v>
      </c>
      <c r="E43" s="5">
        <v>2155</v>
      </c>
      <c r="F43" s="5">
        <v>2155</v>
      </c>
      <c r="G43" s="16">
        <f t="shared" ref="G43:G47" si="22">SUM(C43:F43)</f>
        <v>8537</v>
      </c>
    </row>
    <row r="44" spans="1:7" ht="24.75" customHeight="1" x14ac:dyDescent="0.25">
      <c r="A44" s="15">
        <f t="shared" si="20"/>
        <v>39</v>
      </c>
      <c r="B44" s="7" t="s">
        <v>6</v>
      </c>
      <c r="C44" s="5">
        <v>0</v>
      </c>
      <c r="D44" s="5">
        <v>0</v>
      </c>
      <c r="E44" s="5">
        <v>0</v>
      </c>
      <c r="F44" s="5">
        <v>0</v>
      </c>
      <c r="G44" s="16">
        <f t="shared" si="22"/>
        <v>0</v>
      </c>
    </row>
    <row r="45" spans="1:7" ht="24.75" customHeight="1" x14ac:dyDescent="0.25">
      <c r="A45" s="15">
        <f t="shared" si="20"/>
        <v>40</v>
      </c>
      <c r="B45" s="7" t="s">
        <v>7</v>
      </c>
      <c r="C45" s="5">
        <v>0</v>
      </c>
      <c r="D45" s="5">
        <v>0</v>
      </c>
      <c r="E45" s="5">
        <v>0</v>
      </c>
      <c r="F45" s="5">
        <v>0</v>
      </c>
      <c r="G45" s="16">
        <f t="shared" si="22"/>
        <v>0</v>
      </c>
    </row>
    <row r="46" spans="1:7" ht="24.75" customHeight="1" x14ac:dyDescent="0.25">
      <c r="A46" s="15">
        <f t="shared" si="20"/>
        <v>41</v>
      </c>
      <c r="B46" s="7" t="s">
        <v>8</v>
      </c>
      <c r="C46" s="5">
        <v>0</v>
      </c>
      <c r="D46" s="5">
        <v>0</v>
      </c>
      <c r="E46" s="5">
        <v>0</v>
      </c>
      <c r="F46" s="5">
        <v>0</v>
      </c>
      <c r="G46" s="16">
        <f t="shared" si="22"/>
        <v>0</v>
      </c>
    </row>
    <row r="47" spans="1:7" ht="25.5" customHeight="1" x14ac:dyDescent="0.25">
      <c r="A47" s="15">
        <f t="shared" si="20"/>
        <v>42</v>
      </c>
      <c r="B47" s="7" t="s">
        <v>9</v>
      </c>
      <c r="C47" s="5">
        <v>0</v>
      </c>
      <c r="D47" s="5">
        <v>0</v>
      </c>
      <c r="E47" s="5">
        <v>0</v>
      </c>
      <c r="F47" s="5">
        <v>0</v>
      </c>
      <c r="G47" s="16">
        <f t="shared" si="22"/>
        <v>0</v>
      </c>
    </row>
  </sheetData>
  <mergeCells count="3">
    <mergeCell ref="A1:G1"/>
    <mergeCell ref="C2:F2"/>
    <mergeCell ref="C3:G3"/>
  </mergeCells>
  <pageMargins left="0.11811023622047245" right="0.11811023622047245"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3"/>
  <sheetViews>
    <sheetView workbookViewId="0">
      <pane ySplit="4" topLeftCell="A5" activePane="bottomLeft" state="frozen"/>
      <selection pane="bottomLeft" activeCell="B12" sqref="B12"/>
    </sheetView>
  </sheetViews>
  <sheetFormatPr defaultRowHeight="15" x14ac:dyDescent="0.25"/>
  <cols>
    <col min="1" max="1" width="7.42578125" customWidth="1"/>
    <col min="2" max="2" width="57.85546875" customWidth="1"/>
    <col min="3" max="3" width="24.7109375" customWidth="1"/>
    <col min="4" max="4" width="26.28515625" customWidth="1"/>
    <col min="5" max="5" width="25.28515625" customWidth="1"/>
    <col min="6" max="6" width="25" customWidth="1"/>
    <col min="7" max="7" width="27.7109375" customWidth="1"/>
  </cols>
  <sheetData>
    <row r="1" spans="1:7" ht="31.5" customHeight="1" x14ac:dyDescent="0.25">
      <c r="A1" s="35" t="s">
        <v>26</v>
      </c>
      <c r="B1" s="35"/>
      <c r="C1" s="35"/>
      <c r="D1" s="35"/>
      <c r="E1" s="35"/>
      <c r="F1" s="35"/>
      <c r="G1" s="35"/>
    </row>
    <row r="2" spans="1:7" ht="15.75" x14ac:dyDescent="0.25">
      <c r="A2" s="2"/>
      <c r="B2" s="2"/>
      <c r="C2" s="36"/>
      <c r="D2" s="36"/>
      <c r="E2" s="36"/>
      <c r="F2" s="36"/>
      <c r="G2" s="2"/>
    </row>
    <row r="3" spans="1:7" ht="57.75" customHeight="1" x14ac:dyDescent="0.25">
      <c r="A3" s="15" t="s">
        <v>4</v>
      </c>
      <c r="B3" s="15" t="s">
        <v>0</v>
      </c>
      <c r="C3" s="37" t="s">
        <v>1</v>
      </c>
      <c r="D3" s="37"/>
      <c r="E3" s="37"/>
      <c r="F3" s="37"/>
      <c r="G3" s="37"/>
    </row>
    <row r="4" spans="1:7" ht="15.75" x14ac:dyDescent="0.25">
      <c r="A4" s="15"/>
      <c r="B4" s="15"/>
      <c r="C4" s="15">
        <v>2027</v>
      </c>
      <c r="D4" s="15">
        <v>2028</v>
      </c>
      <c r="E4" s="15">
        <v>2029</v>
      </c>
      <c r="F4" s="15">
        <v>2030</v>
      </c>
      <c r="G4" s="15" t="s">
        <v>2</v>
      </c>
    </row>
    <row r="5" spans="1:7" ht="15.75" x14ac:dyDescent="0.25">
      <c r="A5" s="15">
        <v>1</v>
      </c>
      <c r="B5" s="15">
        <v>2</v>
      </c>
      <c r="C5" s="15">
        <v>3</v>
      </c>
      <c r="D5" s="15">
        <v>4</v>
      </c>
      <c r="E5" s="15">
        <v>5</v>
      </c>
      <c r="F5" s="15">
        <v>6</v>
      </c>
      <c r="G5" s="15">
        <v>7</v>
      </c>
    </row>
    <row r="6" spans="1:7" ht="47.25" x14ac:dyDescent="0.25">
      <c r="A6" s="15">
        <v>1</v>
      </c>
      <c r="B6" s="22" t="s">
        <v>10</v>
      </c>
      <c r="C6" s="18">
        <f>C12</f>
        <v>3467223.41</v>
      </c>
      <c r="D6" s="18">
        <f t="shared" ref="D6:F6" si="0">D12</f>
        <v>3627305</v>
      </c>
      <c r="E6" s="18">
        <f t="shared" si="0"/>
        <v>3627305</v>
      </c>
      <c r="F6" s="18">
        <f t="shared" si="0"/>
        <v>3627305</v>
      </c>
      <c r="G6" s="19">
        <f t="shared" ref="G6:G11" si="1">SUM(C6:F6)</f>
        <v>14349138.41</v>
      </c>
    </row>
    <row r="7" spans="1:7" ht="15.75" x14ac:dyDescent="0.25">
      <c r="A7" s="15">
        <f>A6+1</f>
        <v>2</v>
      </c>
      <c r="B7" s="7" t="s">
        <v>5</v>
      </c>
      <c r="C7" s="18">
        <f t="shared" ref="C7:F7" si="2">C13</f>
        <v>1213379.81</v>
      </c>
      <c r="D7" s="18">
        <f t="shared" si="2"/>
        <v>1234760.1000000001</v>
      </c>
      <c r="E7" s="18">
        <f t="shared" si="2"/>
        <v>1234760.1000000001</v>
      </c>
      <c r="F7" s="18">
        <f t="shared" si="2"/>
        <v>1234760.1000000001</v>
      </c>
      <c r="G7" s="19">
        <f t="shared" si="1"/>
        <v>4917660.1100000003</v>
      </c>
    </row>
    <row r="8" spans="1:7" ht="15.75" x14ac:dyDescent="0.25">
      <c r="A8" s="15">
        <f t="shared" ref="A8:A71" si="3">A7+1</f>
        <v>3</v>
      </c>
      <c r="B8" s="7" t="s">
        <v>6</v>
      </c>
      <c r="C8" s="18">
        <f t="shared" ref="C8:F8" si="4">C14</f>
        <v>2174644.7000000002</v>
      </c>
      <c r="D8" s="18">
        <f t="shared" si="4"/>
        <v>2316618.5</v>
      </c>
      <c r="E8" s="18">
        <f t="shared" si="4"/>
        <v>2316618.5</v>
      </c>
      <c r="F8" s="18">
        <f t="shared" si="4"/>
        <v>2316618.5</v>
      </c>
      <c r="G8" s="19">
        <f t="shared" si="1"/>
        <v>9124500.1999999993</v>
      </c>
    </row>
    <row r="9" spans="1:7" ht="15.75" x14ac:dyDescent="0.25">
      <c r="A9" s="15">
        <f t="shared" si="3"/>
        <v>4</v>
      </c>
      <c r="B9" s="7" t="s">
        <v>7</v>
      </c>
      <c r="C9" s="18">
        <f t="shared" ref="C9:F9" si="5">C15</f>
        <v>79198.899999999994</v>
      </c>
      <c r="D9" s="18">
        <f t="shared" si="5"/>
        <v>75926.399999999994</v>
      </c>
      <c r="E9" s="18">
        <f t="shared" si="5"/>
        <v>75926.399999999994</v>
      </c>
      <c r="F9" s="18">
        <f t="shared" si="5"/>
        <v>75926.399999999994</v>
      </c>
      <c r="G9" s="19">
        <f t="shared" si="1"/>
        <v>306978.09999999998</v>
      </c>
    </row>
    <row r="10" spans="1:7" ht="15.75" x14ac:dyDescent="0.25">
      <c r="A10" s="15">
        <f t="shared" si="3"/>
        <v>5</v>
      </c>
      <c r="B10" s="7" t="s">
        <v>8</v>
      </c>
      <c r="C10" s="18">
        <f t="shared" ref="C10:F10" si="6">C16</f>
        <v>0</v>
      </c>
      <c r="D10" s="18">
        <f t="shared" si="6"/>
        <v>0</v>
      </c>
      <c r="E10" s="18">
        <f t="shared" si="6"/>
        <v>0</v>
      </c>
      <c r="F10" s="18">
        <f t="shared" si="6"/>
        <v>0</v>
      </c>
      <c r="G10" s="19">
        <f t="shared" si="1"/>
        <v>0</v>
      </c>
    </row>
    <row r="11" spans="1:7" ht="15.75" x14ac:dyDescent="0.25">
      <c r="A11" s="15">
        <f t="shared" si="3"/>
        <v>6</v>
      </c>
      <c r="B11" s="7" t="s">
        <v>9</v>
      </c>
      <c r="C11" s="18">
        <f t="shared" ref="C11:F11" si="7">C17</f>
        <v>0</v>
      </c>
      <c r="D11" s="18">
        <f t="shared" si="7"/>
        <v>0</v>
      </c>
      <c r="E11" s="18">
        <f t="shared" si="7"/>
        <v>0</v>
      </c>
      <c r="F11" s="18">
        <f t="shared" si="7"/>
        <v>0</v>
      </c>
      <c r="G11" s="19">
        <f t="shared" si="1"/>
        <v>0</v>
      </c>
    </row>
    <row r="12" spans="1:7" ht="48.75" customHeight="1" x14ac:dyDescent="0.25">
      <c r="A12" s="15">
        <f t="shared" si="3"/>
        <v>7</v>
      </c>
      <c r="B12" s="17" t="s">
        <v>72</v>
      </c>
      <c r="C12" s="18">
        <f>C18+C108+C132+C162</f>
        <v>3467223.41</v>
      </c>
      <c r="D12" s="18">
        <f t="shared" ref="D12:F12" si="8">D18+D108+D132+D162</f>
        <v>3627305</v>
      </c>
      <c r="E12" s="18">
        <f t="shared" si="8"/>
        <v>3627305</v>
      </c>
      <c r="F12" s="18">
        <f t="shared" si="8"/>
        <v>3627305</v>
      </c>
      <c r="G12" s="19">
        <f t="shared" ref="G12:G17" si="9">SUM(C12:F12)</f>
        <v>14349138.41</v>
      </c>
    </row>
    <row r="13" spans="1:7" ht="15.75" x14ac:dyDescent="0.25">
      <c r="A13" s="15">
        <f t="shared" si="3"/>
        <v>8</v>
      </c>
      <c r="B13" s="7" t="s">
        <v>5</v>
      </c>
      <c r="C13" s="18">
        <f t="shared" ref="C13:F17" si="10">C19+C109+C133+C163</f>
        <v>1213379.81</v>
      </c>
      <c r="D13" s="18">
        <f t="shared" si="10"/>
        <v>1234760.1000000001</v>
      </c>
      <c r="E13" s="18">
        <f t="shared" si="10"/>
        <v>1234760.1000000001</v>
      </c>
      <c r="F13" s="18">
        <f t="shared" si="10"/>
        <v>1234760.1000000001</v>
      </c>
      <c r="G13" s="19">
        <f t="shared" si="9"/>
        <v>4917660.1100000003</v>
      </c>
    </row>
    <row r="14" spans="1:7" ht="15.75" x14ac:dyDescent="0.25">
      <c r="A14" s="15">
        <f t="shared" si="3"/>
        <v>9</v>
      </c>
      <c r="B14" s="7" t="s">
        <v>6</v>
      </c>
      <c r="C14" s="18">
        <f t="shared" si="10"/>
        <v>2174644.7000000002</v>
      </c>
      <c r="D14" s="18">
        <f t="shared" si="10"/>
        <v>2316618.5</v>
      </c>
      <c r="E14" s="18">
        <f t="shared" si="10"/>
        <v>2316618.5</v>
      </c>
      <c r="F14" s="18">
        <f t="shared" si="10"/>
        <v>2316618.5</v>
      </c>
      <c r="G14" s="19">
        <f t="shared" si="9"/>
        <v>9124500.1999999993</v>
      </c>
    </row>
    <row r="15" spans="1:7" ht="15.75" x14ac:dyDescent="0.25">
      <c r="A15" s="15">
        <f t="shared" si="3"/>
        <v>10</v>
      </c>
      <c r="B15" s="7" t="s">
        <v>7</v>
      </c>
      <c r="C15" s="18">
        <f t="shared" si="10"/>
        <v>79198.899999999994</v>
      </c>
      <c r="D15" s="18">
        <f t="shared" si="10"/>
        <v>75926.399999999994</v>
      </c>
      <c r="E15" s="18">
        <f t="shared" si="10"/>
        <v>75926.399999999994</v>
      </c>
      <c r="F15" s="18">
        <f t="shared" si="10"/>
        <v>75926.399999999994</v>
      </c>
      <c r="G15" s="19">
        <f t="shared" si="9"/>
        <v>306978.09999999998</v>
      </c>
    </row>
    <row r="16" spans="1:7" ht="15.75" x14ac:dyDescent="0.25">
      <c r="A16" s="15">
        <f t="shared" si="3"/>
        <v>11</v>
      </c>
      <c r="B16" s="7" t="s">
        <v>8</v>
      </c>
      <c r="C16" s="18">
        <f t="shared" si="10"/>
        <v>0</v>
      </c>
      <c r="D16" s="18">
        <f t="shared" si="10"/>
        <v>0</v>
      </c>
      <c r="E16" s="18">
        <f t="shared" si="10"/>
        <v>0</v>
      </c>
      <c r="F16" s="18">
        <f t="shared" si="10"/>
        <v>0</v>
      </c>
      <c r="G16" s="19">
        <f t="shared" si="9"/>
        <v>0</v>
      </c>
    </row>
    <row r="17" spans="1:7" ht="15.75" x14ac:dyDescent="0.25">
      <c r="A17" s="15">
        <f t="shared" si="3"/>
        <v>12</v>
      </c>
      <c r="B17" s="7" t="s">
        <v>9</v>
      </c>
      <c r="C17" s="18">
        <f t="shared" si="10"/>
        <v>0</v>
      </c>
      <c r="D17" s="18">
        <f t="shared" si="10"/>
        <v>0</v>
      </c>
      <c r="E17" s="18">
        <f t="shared" si="10"/>
        <v>0</v>
      </c>
      <c r="F17" s="18">
        <f t="shared" si="10"/>
        <v>0</v>
      </c>
      <c r="G17" s="19">
        <f t="shared" si="9"/>
        <v>0</v>
      </c>
    </row>
    <row r="18" spans="1:7" ht="63" x14ac:dyDescent="0.25">
      <c r="A18" s="15">
        <f t="shared" si="3"/>
        <v>13</v>
      </c>
      <c r="B18" s="8" t="s">
        <v>13</v>
      </c>
      <c r="C18" s="16">
        <f>C24+C30+C36+C42+C48+C54+C60+C66+C72+C78+C84+C90+C96+C102</f>
        <v>3164793.5100000002</v>
      </c>
      <c r="D18" s="16">
        <f t="shared" ref="D18:F18" si="11">D24+D30+D36+D42+D48+D54+D60+D66+D72+D78+D84+D90+D96+D102</f>
        <v>3321968.8000000003</v>
      </c>
      <c r="E18" s="16">
        <f t="shared" si="11"/>
        <v>3321968.8000000003</v>
      </c>
      <c r="F18" s="16">
        <f t="shared" si="11"/>
        <v>3321968.8000000003</v>
      </c>
      <c r="G18" s="16">
        <f t="shared" ref="G18:G23" si="12">SUM(C18:F18)</f>
        <v>13130699.910000002</v>
      </c>
    </row>
    <row r="19" spans="1:7" ht="15.75" x14ac:dyDescent="0.25">
      <c r="A19" s="15">
        <f t="shared" si="3"/>
        <v>14</v>
      </c>
      <c r="B19" s="7" t="s">
        <v>5</v>
      </c>
      <c r="C19" s="16">
        <f t="shared" ref="C19:F23" si="13">C25+C31+C37+C43+C49+C55+C61+C67+C73+C79+C85+C91+C97+C103</f>
        <v>1037304.81</v>
      </c>
      <c r="D19" s="16">
        <f t="shared" si="13"/>
        <v>1054392.1000000001</v>
      </c>
      <c r="E19" s="16">
        <f t="shared" si="13"/>
        <v>1054392.1000000001</v>
      </c>
      <c r="F19" s="16">
        <f t="shared" si="13"/>
        <v>1054392.1000000001</v>
      </c>
      <c r="G19" s="16">
        <f t="shared" si="12"/>
        <v>4200481.1100000003</v>
      </c>
    </row>
    <row r="20" spans="1:7" ht="15.75" x14ac:dyDescent="0.25">
      <c r="A20" s="15">
        <f t="shared" si="3"/>
        <v>15</v>
      </c>
      <c r="B20" s="7" t="s">
        <v>6</v>
      </c>
      <c r="C20" s="16">
        <f t="shared" si="13"/>
        <v>2127488.7000000002</v>
      </c>
      <c r="D20" s="16">
        <f t="shared" si="13"/>
        <v>2267576.7000000002</v>
      </c>
      <c r="E20" s="16">
        <f t="shared" si="13"/>
        <v>2267576.7000000002</v>
      </c>
      <c r="F20" s="16">
        <f t="shared" si="13"/>
        <v>2267576.7000000002</v>
      </c>
      <c r="G20" s="16">
        <f t="shared" si="12"/>
        <v>8930218.8000000007</v>
      </c>
    </row>
    <row r="21" spans="1:7" ht="15.75" x14ac:dyDescent="0.25">
      <c r="A21" s="15">
        <f t="shared" si="3"/>
        <v>16</v>
      </c>
      <c r="B21" s="7" t="s">
        <v>7</v>
      </c>
      <c r="C21" s="16">
        <f t="shared" si="13"/>
        <v>0</v>
      </c>
      <c r="D21" s="16">
        <f t="shared" si="13"/>
        <v>0</v>
      </c>
      <c r="E21" s="16">
        <f t="shared" si="13"/>
        <v>0</v>
      </c>
      <c r="F21" s="16">
        <f t="shared" si="13"/>
        <v>0</v>
      </c>
      <c r="G21" s="16">
        <f t="shared" si="12"/>
        <v>0</v>
      </c>
    </row>
    <row r="22" spans="1:7" ht="15.75" x14ac:dyDescent="0.25">
      <c r="A22" s="15">
        <f t="shared" si="3"/>
        <v>17</v>
      </c>
      <c r="B22" s="7" t="s">
        <v>8</v>
      </c>
      <c r="C22" s="16">
        <f t="shared" si="13"/>
        <v>0</v>
      </c>
      <c r="D22" s="16">
        <f t="shared" si="13"/>
        <v>0</v>
      </c>
      <c r="E22" s="16">
        <f t="shared" si="13"/>
        <v>0</v>
      </c>
      <c r="F22" s="16">
        <f t="shared" si="13"/>
        <v>0</v>
      </c>
      <c r="G22" s="16">
        <f t="shared" si="12"/>
        <v>0</v>
      </c>
    </row>
    <row r="23" spans="1:7" ht="15.75" x14ac:dyDescent="0.25">
      <c r="A23" s="15">
        <f t="shared" si="3"/>
        <v>18</v>
      </c>
      <c r="B23" s="7" t="s">
        <v>9</v>
      </c>
      <c r="C23" s="16">
        <f t="shared" si="13"/>
        <v>0</v>
      </c>
      <c r="D23" s="16">
        <f t="shared" si="13"/>
        <v>0</v>
      </c>
      <c r="E23" s="16">
        <f t="shared" si="13"/>
        <v>0</v>
      </c>
      <c r="F23" s="16">
        <f t="shared" si="13"/>
        <v>0</v>
      </c>
      <c r="G23" s="16">
        <f t="shared" si="12"/>
        <v>0</v>
      </c>
    </row>
    <row r="24" spans="1:7" ht="85.5" customHeight="1" x14ac:dyDescent="0.25">
      <c r="A24" s="15">
        <f t="shared" si="3"/>
        <v>19</v>
      </c>
      <c r="B24" s="4" t="s">
        <v>3</v>
      </c>
      <c r="C24" s="16">
        <f>SUM(C25:C29)</f>
        <v>428437.42</v>
      </c>
      <c r="D24" s="16">
        <f t="shared" ref="D24:F24" si="14">SUM(D25:D29)</f>
        <v>437808.1</v>
      </c>
      <c r="E24" s="16">
        <f t="shared" si="14"/>
        <v>437808.1</v>
      </c>
      <c r="F24" s="16">
        <f t="shared" si="14"/>
        <v>437808.1</v>
      </c>
      <c r="G24" s="16">
        <f>SUM(C24:F24)</f>
        <v>1741861.7200000002</v>
      </c>
    </row>
    <row r="25" spans="1:7" ht="22.5" customHeight="1" x14ac:dyDescent="0.25">
      <c r="A25" s="15">
        <f t="shared" si="3"/>
        <v>20</v>
      </c>
      <c r="B25" s="7" t="s">
        <v>5</v>
      </c>
      <c r="C25" s="5">
        <v>428437.42</v>
      </c>
      <c r="D25" s="5">
        <v>437808.1</v>
      </c>
      <c r="E25" s="5">
        <v>437808.1</v>
      </c>
      <c r="F25" s="5">
        <v>437808.1</v>
      </c>
      <c r="G25" s="16">
        <f t="shared" ref="G25:G29" si="15">SUM(C25:F25)</f>
        <v>1741861.7200000002</v>
      </c>
    </row>
    <row r="26" spans="1:7" ht="24.75" customHeight="1" x14ac:dyDescent="0.25">
      <c r="A26" s="15">
        <f t="shared" si="3"/>
        <v>21</v>
      </c>
      <c r="B26" s="7" t="s">
        <v>6</v>
      </c>
      <c r="C26" s="5">
        <v>0</v>
      </c>
      <c r="D26" s="5">
        <v>0</v>
      </c>
      <c r="E26" s="5">
        <v>0</v>
      </c>
      <c r="F26" s="5">
        <v>0</v>
      </c>
      <c r="G26" s="16">
        <f t="shared" si="15"/>
        <v>0</v>
      </c>
    </row>
    <row r="27" spans="1:7" ht="24.75" customHeight="1" x14ac:dyDescent="0.25">
      <c r="A27" s="15">
        <f t="shared" si="3"/>
        <v>22</v>
      </c>
      <c r="B27" s="7" t="s">
        <v>7</v>
      </c>
      <c r="C27" s="5">
        <v>0</v>
      </c>
      <c r="D27" s="5">
        <v>0</v>
      </c>
      <c r="E27" s="5">
        <v>0</v>
      </c>
      <c r="F27" s="5">
        <v>0</v>
      </c>
      <c r="G27" s="16">
        <f t="shared" si="15"/>
        <v>0</v>
      </c>
    </row>
    <row r="28" spans="1:7" ht="24.75" customHeight="1" x14ac:dyDescent="0.25">
      <c r="A28" s="15">
        <f t="shared" si="3"/>
        <v>23</v>
      </c>
      <c r="B28" s="7" t="s">
        <v>8</v>
      </c>
      <c r="C28" s="5">
        <v>0</v>
      </c>
      <c r="D28" s="5">
        <v>0</v>
      </c>
      <c r="E28" s="5">
        <v>0</v>
      </c>
      <c r="F28" s="5">
        <v>0</v>
      </c>
      <c r="G28" s="16">
        <f t="shared" si="15"/>
        <v>0</v>
      </c>
    </row>
    <row r="29" spans="1:7" ht="25.5" customHeight="1" x14ac:dyDescent="0.25">
      <c r="A29" s="15">
        <f t="shared" si="3"/>
        <v>24</v>
      </c>
      <c r="B29" s="7" t="s">
        <v>9</v>
      </c>
      <c r="C29" s="5">
        <v>0</v>
      </c>
      <c r="D29" s="5">
        <v>0</v>
      </c>
      <c r="E29" s="5">
        <v>0</v>
      </c>
      <c r="F29" s="5">
        <v>0</v>
      </c>
      <c r="G29" s="16">
        <f t="shared" si="15"/>
        <v>0</v>
      </c>
    </row>
    <row r="30" spans="1:7" ht="126" x14ac:dyDescent="0.25">
      <c r="A30" s="15">
        <f t="shared" si="3"/>
        <v>25</v>
      </c>
      <c r="B30" s="6" t="s">
        <v>11</v>
      </c>
      <c r="C30" s="16">
        <f>SUM(C31:C35)</f>
        <v>896956</v>
      </c>
      <c r="D30" s="16">
        <f t="shared" ref="D30:F30" si="16">SUM(D31:D35)</f>
        <v>955297</v>
      </c>
      <c r="E30" s="16">
        <f t="shared" si="16"/>
        <v>955297</v>
      </c>
      <c r="F30" s="16">
        <f t="shared" si="16"/>
        <v>955297</v>
      </c>
      <c r="G30" s="16">
        <f>SUM(C30:F30)</f>
        <v>3762847</v>
      </c>
    </row>
    <row r="31" spans="1:7" ht="15.75" x14ac:dyDescent="0.25">
      <c r="A31" s="15">
        <f t="shared" si="3"/>
        <v>26</v>
      </c>
      <c r="B31" s="7" t="s">
        <v>5</v>
      </c>
      <c r="C31" s="5">
        <v>0</v>
      </c>
      <c r="D31" s="5">
        <v>0</v>
      </c>
      <c r="E31" s="5">
        <v>0</v>
      </c>
      <c r="F31" s="5">
        <v>0</v>
      </c>
      <c r="G31" s="16">
        <f t="shared" ref="G31:G35" si="17">SUM(C31:F31)</f>
        <v>0</v>
      </c>
    </row>
    <row r="32" spans="1:7" ht="15.75" x14ac:dyDescent="0.25">
      <c r="A32" s="15">
        <f t="shared" si="3"/>
        <v>27</v>
      </c>
      <c r="B32" s="7" t="s">
        <v>6</v>
      </c>
      <c r="C32" s="5">
        <v>896956</v>
      </c>
      <c r="D32" s="5">
        <v>955297</v>
      </c>
      <c r="E32" s="5">
        <v>955297</v>
      </c>
      <c r="F32" s="5">
        <v>955297</v>
      </c>
      <c r="G32" s="16">
        <f t="shared" si="17"/>
        <v>3762847</v>
      </c>
    </row>
    <row r="33" spans="1:7" ht="15.75" x14ac:dyDescent="0.25">
      <c r="A33" s="15">
        <f t="shared" si="3"/>
        <v>28</v>
      </c>
      <c r="B33" s="7" t="s">
        <v>7</v>
      </c>
      <c r="C33" s="5">
        <v>0</v>
      </c>
      <c r="D33" s="5">
        <v>0</v>
      </c>
      <c r="E33" s="5">
        <v>0</v>
      </c>
      <c r="F33" s="5">
        <v>0</v>
      </c>
      <c r="G33" s="16">
        <f t="shared" si="17"/>
        <v>0</v>
      </c>
    </row>
    <row r="34" spans="1:7" ht="15.75" x14ac:dyDescent="0.25">
      <c r="A34" s="15">
        <f t="shared" si="3"/>
        <v>29</v>
      </c>
      <c r="B34" s="7" t="s">
        <v>8</v>
      </c>
      <c r="C34" s="5">
        <v>0</v>
      </c>
      <c r="D34" s="5">
        <v>0</v>
      </c>
      <c r="E34" s="5">
        <v>0</v>
      </c>
      <c r="F34" s="5">
        <v>0</v>
      </c>
      <c r="G34" s="16">
        <f t="shared" si="17"/>
        <v>0</v>
      </c>
    </row>
    <row r="35" spans="1:7" ht="15.75" x14ac:dyDescent="0.25">
      <c r="A35" s="15">
        <f t="shared" si="3"/>
        <v>30</v>
      </c>
      <c r="B35" s="7" t="s">
        <v>9</v>
      </c>
      <c r="C35" s="5">
        <v>0</v>
      </c>
      <c r="D35" s="5">
        <v>0</v>
      </c>
      <c r="E35" s="5">
        <v>0</v>
      </c>
      <c r="F35" s="5">
        <v>0</v>
      </c>
      <c r="G35" s="16">
        <f t="shared" si="17"/>
        <v>0</v>
      </c>
    </row>
    <row r="36" spans="1:7" ht="126" x14ac:dyDescent="0.25">
      <c r="A36" s="15">
        <f t="shared" si="3"/>
        <v>31</v>
      </c>
      <c r="B36" s="6" t="s">
        <v>12</v>
      </c>
      <c r="C36" s="16">
        <f>SUM(C37:C41)</f>
        <v>8231</v>
      </c>
      <c r="D36" s="16">
        <f t="shared" ref="D36:F36" si="18">SUM(D37:D41)</f>
        <v>8560</v>
      </c>
      <c r="E36" s="16">
        <f t="shared" si="18"/>
        <v>8560</v>
      </c>
      <c r="F36" s="16">
        <f t="shared" si="18"/>
        <v>8560</v>
      </c>
      <c r="G36" s="16">
        <f>SUM(C36:F36)</f>
        <v>33911</v>
      </c>
    </row>
    <row r="37" spans="1:7" ht="15.75" x14ac:dyDescent="0.25">
      <c r="A37" s="15">
        <f t="shared" si="3"/>
        <v>32</v>
      </c>
      <c r="B37" s="7" t="s">
        <v>5</v>
      </c>
      <c r="C37" s="5">
        <v>0</v>
      </c>
      <c r="D37" s="5">
        <v>0</v>
      </c>
      <c r="E37" s="5">
        <v>0</v>
      </c>
      <c r="F37" s="5">
        <v>0</v>
      </c>
      <c r="G37" s="16">
        <f t="shared" ref="G37:G41" si="19">SUM(C37:F37)</f>
        <v>0</v>
      </c>
    </row>
    <row r="38" spans="1:7" ht="15.75" x14ac:dyDescent="0.25">
      <c r="A38" s="15">
        <f t="shared" si="3"/>
        <v>33</v>
      </c>
      <c r="B38" s="7" t="s">
        <v>6</v>
      </c>
      <c r="C38" s="5">
        <v>8231</v>
      </c>
      <c r="D38" s="5">
        <v>8560</v>
      </c>
      <c r="E38" s="5">
        <v>8560</v>
      </c>
      <c r="F38" s="5">
        <v>8560</v>
      </c>
      <c r="G38" s="16">
        <f t="shared" si="19"/>
        <v>33911</v>
      </c>
    </row>
    <row r="39" spans="1:7" ht="15.75" x14ac:dyDescent="0.25">
      <c r="A39" s="15">
        <f t="shared" si="3"/>
        <v>34</v>
      </c>
      <c r="B39" s="7" t="s">
        <v>7</v>
      </c>
      <c r="C39" s="5">
        <v>0</v>
      </c>
      <c r="D39" s="5">
        <v>0</v>
      </c>
      <c r="E39" s="5">
        <v>0</v>
      </c>
      <c r="F39" s="5">
        <v>0</v>
      </c>
      <c r="G39" s="16">
        <f t="shared" si="19"/>
        <v>0</v>
      </c>
    </row>
    <row r="40" spans="1:7" ht="15.75" x14ac:dyDescent="0.25">
      <c r="A40" s="15">
        <f t="shared" si="3"/>
        <v>35</v>
      </c>
      <c r="B40" s="7" t="s">
        <v>8</v>
      </c>
      <c r="C40" s="5">
        <v>0</v>
      </c>
      <c r="D40" s="5">
        <v>0</v>
      </c>
      <c r="E40" s="5">
        <v>0</v>
      </c>
      <c r="F40" s="5">
        <v>0</v>
      </c>
      <c r="G40" s="16">
        <f t="shared" si="19"/>
        <v>0</v>
      </c>
    </row>
    <row r="41" spans="1:7" ht="15.75" x14ac:dyDescent="0.25">
      <c r="A41" s="15">
        <f t="shared" si="3"/>
        <v>36</v>
      </c>
      <c r="B41" s="7" t="s">
        <v>9</v>
      </c>
      <c r="C41" s="5">
        <v>0</v>
      </c>
      <c r="D41" s="5">
        <v>0</v>
      </c>
      <c r="E41" s="5">
        <v>0</v>
      </c>
      <c r="F41" s="5">
        <v>0</v>
      </c>
      <c r="G41" s="16">
        <f t="shared" si="19"/>
        <v>0</v>
      </c>
    </row>
    <row r="42" spans="1:7" ht="75" customHeight="1" x14ac:dyDescent="0.25">
      <c r="A42" s="15">
        <f t="shared" si="3"/>
        <v>37</v>
      </c>
      <c r="B42" s="4" t="s">
        <v>27</v>
      </c>
      <c r="C42" s="16">
        <f>SUM(C43:C47)</f>
        <v>485319.39</v>
      </c>
      <c r="D42" s="16">
        <f t="shared" ref="D42:F42" si="20">SUM(D43:D47)</f>
        <v>490110</v>
      </c>
      <c r="E42" s="16">
        <f t="shared" si="20"/>
        <v>490110</v>
      </c>
      <c r="F42" s="16">
        <f t="shared" si="20"/>
        <v>490110</v>
      </c>
      <c r="G42" s="16">
        <f>SUM(C42:F42)</f>
        <v>1955649.3900000001</v>
      </c>
    </row>
    <row r="43" spans="1:7" ht="22.5" customHeight="1" x14ac:dyDescent="0.25">
      <c r="A43" s="15">
        <f t="shared" si="3"/>
        <v>38</v>
      </c>
      <c r="B43" s="7" t="s">
        <v>5</v>
      </c>
      <c r="C43" s="5">
        <f>461662.39+23657</f>
        <v>485319.39</v>
      </c>
      <c r="D43" s="5">
        <f>465507+24603</f>
        <v>490110</v>
      </c>
      <c r="E43" s="5">
        <f t="shared" ref="E43:F43" si="21">465507+24603</f>
        <v>490110</v>
      </c>
      <c r="F43" s="5">
        <f t="shared" si="21"/>
        <v>490110</v>
      </c>
      <c r="G43" s="16">
        <f t="shared" ref="G43:G47" si="22">SUM(C43:F43)</f>
        <v>1955649.3900000001</v>
      </c>
    </row>
    <row r="44" spans="1:7" ht="24.75" customHeight="1" x14ac:dyDescent="0.25">
      <c r="A44" s="15">
        <f t="shared" si="3"/>
        <v>39</v>
      </c>
      <c r="B44" s="7" t="s">
        <v>6</v>
      </c>
      <c r="C44" s="5">
        <v>0</v>
      </c>
      <c r="D44" s="5">
        <v>0</v>
      </c>
      <c r="E44" s="5">
        <v>0</v>
      </c>
      <c r="F44" s="5">
        <v>0</v>
      </c>
      <c r="G44" s="16">
        <f t="shared" si="22"/>
        <v>0</v>
      </c>
    </row>
    <row r="45" spans="1:7" ht="24.75" customHeight="1" x14ac:dyDescent="0.25">
      <c r="A45" s="15">
        <f t="shared" si="3"/>
        <v>40</v>
      </c>
      <c r="B45" s="7" t="s">
        <v>7</v>
      </c>
      <c r="C45" s="5">
        <v>0</v>
      </c>
      <c r="D45" s="5">
        <v>0</v>
      </c>
      <c r="E45" s="5">
        <v>0</v>
      </c>
      <c r="F45" s="5">
        <v>0</v>
      </c>
      <c r="G45" s="16">
        <f t="shared" si="22"/>
        <v>0</v>
      </c>
    </row>
    <row r="46" spans="1:7" ht="24.75" customHeight="1" x14ac:dyDescent="0.25">
      <c r="A46" s="15">
        <f t="shared" si="3"/>
        <v>41</v>
      </c>
      <c r="B46" s="7" t="s">
        <v>8</v>
      </c>
      <c r="C46" s="5">
        <v>0</v>
      </c>
      <c r="D46" s="5">
        <v>0</v>
      </c>
      <c r="E46" s="5">
        <v>0</v>
      </c>
      <c r="F46" s="5">
        <v>0</v>
      </c>
      <c r="G46" s="16">
        <f t="shared" si="22"/>
        <v>0</v>
      </c>
    </row>
    <row r="47" spans="1:7" ht="25.5" customHeight="1" x14ac:dyDescent="0.25">
      <c r="A47" s="15">
        <f t="shared" si="3"/>
        <v>42</v>
      </c>
      <c r="B47" s="7" t="s">
        <v>9</v>
      </c>
      <c r="C47" s="5">
        <v>0</v>
      </c>
      <c r="D47" s="5">
        <v>0</v>
      </c>
      <c r="E47" s="5">
        <v>0</v>
      </c>
      <c r="F47" s="5">
        <v>0</v>
      </c>
      <c r="G47" s="16">
        <f t="shared" si="22"/>
        <v>0</v>
      </c>
    </row>
    <row r="48" spans="1:7" ht="182.25" customHeight="1" x14ac:dyDescent="0.25">
      <c r="A48" s="15">
        <f t="shared" si="3"/>
        <v>43</v>
      </c>
      <c r="B48" s="4" t="s">
        <v>28</v>
      </c>
      <c r="C48" s="16">
        <f>SUM(C49:C53)</f>
        <v>1168791</v>
      </c>
      <c r="D48" s="16">
        <f t="shared" ref="D48:F48" si="23">SUM(D49:D53)</f>
        <v>1248069</v>
      </c>
      <c r="E48" s="16">
        <f t="shared" si="23"/>
        <v>1248069</v>
      </c>
      <c r="F48" s="16">
        <f t="shared" si="23"/>
        <v>1248069</v>
      </c>
      <c r="G48" s="16">
        <f>SUM(C48:F48)</f>
        <v>4912998</v>
      </c>
    </row>
    <row r="49" spans="1:7" ht="22.5" customHeight="1" x14ac:dyDescent="0.25">
      <c r="A49" s="15">
        <f t="shared" si="3"/>
        <v>44</v>
      </c>
      <c r="B49" s="7" t="s">
        <v>5</v>
      </c>
      <c r="C49" s="5">
        <v>0</v>
      </c>
      <c r="D49" s="5">
        <v>0</v>
      </c>
      <c r="E49" s="5">
        <v>0</v>
      </c>
      <c r="F49" s="5">
        <v>0</v>
      </c>
      <c r="G49" s="16">
        <f t="shared" ref="G49:G53" si="24">SUM(C49:F49)</f>
        <v>0</v>
      </c>
    </row>
    <row r="50" spans="1:7" ht="24.75" customHeight="1" x14ac:dyDescent="0.25">
      <c r="A50" s="15">
        <f t="shared" si="3"/>
        <v>45</v>
      </c>
      <c r="B50" s="7" t="s">
        <v>6</v>
      </c>
      <c r="C50" s="5">
        <f>1096972+71819</f>
        <v>1168791</v>
      </c>
      <c r="D50" s="5">
        <f>1171581+76488</f>
        <v>1248069</v>
      </c>
      <c r="E50" s="5">
        <f t="shared" ref="E50:F50" si="25">1171581+76488</f>
        <v>1248069</v>
      </c>
      <c r="F50" s="5">
        <f t="shared" si="25"/>
        <v>1248069</v>
      </c>
      <c r="G50" s="16">
        <f t="shared" si="24"/>
        <v>4912998</v>
      </c>
    </row>
    <row r="51" spans="1:7" ht="24.75" customHeight="1" x14ac:dyDescent="0.25">
      <c r="A51" s="15">
        <f t="shared" si="3"/>
        <v>46</v>
      </c>
      <c r="B51" s="7" t="s">
        <v>7</v>
      </c>
      <c r="C51" s="5">
        <v>0</v>
      </c>
      <c r="D51" s="5">
        <v>0</v>
      </c>
      <c r="E51" s="5">
        <v>0</v>
      </c>
      <c r="F51" s="5">
        <v>0</v>
      </c>
      <c r="G51" s="16">
        <f t="shared" si="24"/>
        <v>0</v>
      </c>
    </row>
    <row r="52" spans="1:7" ht="24.75" customHeight="1" x14ac:dyDescent="0.25">
      <c r="A52" s="15">
        <f t="shared" si="3"/>
        <v>47</v>
      </c>
      <c r="B52" s="7" t="s">
        <v>8</v>
      </c>
      <c r="C52" s="5">
        <v>0</v>
      </c>
      <c r="D52" s="5">
        <v>0</v>
      </c>
      <c r="E52" s="5">
        <v>0</v>
      </c>
      <c r="F52" s="5">
        <v>0</v>
      </c>
      <c r="G52" s="16">
        <f t="shared" si="24"/>
        <v>0</v>
      </c>
    </row>
    <row r="53" spans="1:7" ht="25.5" customHeight="1" x14ac:dyDescent="0.25">
      <c r="A53" s="15">
        <f t="shared" si="3"/>
        <v>48</v>
      </c>
      <c r="B53" s="7" t="s">
        <v>9</v>
      </c>
      <c r="C53" s="5">
        <v>0</v>
      </c>
      <c r="D53" s="5">
        <v>0</v>
      </c>
      <c r="E53" s="5">
        <v>0</v>
      </c>
      <c r="F53" s="5">
        <v>0</v>
      </c>
      <c r="G53" s="16">
        <f t="shared" si="24"/>
        <v>0</v>
      </c>
    </row>
    <row r="54" spans="1:7" ht="182.25" customHeight="1" x14ac:dyDescent="0.25">
      <c r="A54" s="15">
        <f t="shared" si="3"/>
        <v>49</v>
      </c>
      <c r="B54" s="4" t="s">
        <v>29</v>
      </c>
      <c r="C54" s="16">
        <f>SUM(C55:C59)</f>
        <v>52311</v>
      </c>
      <c r="D54" s="16">
        <f t="shared" ref="D54:F54" si="26">SUM(D55:D59)</f>
        <v>54403</v>
      </c>
      <c r="E54" s="16">
        <f t="shared" si="26"/>
        <v>54403</v>
      </c>
      <c r="F54" s="16">
        <f t="shared" si="26"/>
        <v>54403</v>
      </c>
      <c r="G54" s="16">
        <f>SUM(C54:F54)</f>
        <v>215520</v>
      </c>
    </row>
    <row r="55" spans="1:7" ht="22.5" customHeight="1" x14ac:dyDescent="0.25">
      <c r="A55" s="15">
        <f t="shared" si="3"/>
        <v>50</v>
      </c>
      <c r="B55" s="7" t="s">
        <v>5</v>
      </c>
      <c r="C55" s="5">
        <v>0</v>
      </c>
      <c r="D55" s="5">
        <v>0</v>
      </c>
      <c r="E55" s="5">
        <v>0</v>
      </c>
      <c r="F55" s="5">
        <v>0</v>
      </c>
      <c r="G55" s="16">
        <f t="shared" ref="G55:G59" si="27">SUM(C55:F55)</f>
        <v>0</v>
      </c>
    </row>
    <row r="56" spans="1:7" ht="24.75" customHeight="1" x14ac:dyDescent="0.25">
      <c r="A56" s="15">
        <f t="shared" si="3"/>
        <v>51</v>
      </c>
      <c r="B56" s="7" t="s">
        <v>6</v>
      </c>
      <c r="C56" s="5">
        <f>51515+796</f>
        <v>52311</v>
      </c>
      <c r="D56" s="5">
        <f>53575+828</f>
        <v>54403</v>
      </c>
      <c r="E56" s="5">
        <f t="shared" ref="E56:F56" si="28">53575+828</f>
        <v>54403</v>
      </c>
      <c r="F56" s="5">
        <f t="shared" si="28"/>
        <v>54403</v>
      </c>
      <c r="G56" s="16">
        <f t="shared" si="27"/>
        <v>215520</v>
      </c>
    </row>
    <row r="57" spans="1:7" ht="24.75" customHeight="1" x14ac:dyDescent="0.25">
      <c r="A57" s="15">
        <f t="shared" si="3"/>
        <v>52</v>
      </c>
      <c r="B57" s="7" t="s">
        <v>7</v>
      </c>
      <c r="C57" s="5">
        <v>0</v>
      </c>
      <c r="D57" s="5">
        <v>0</v>
      </c>
      <c r="E57" s="5">
        <v>0</v>
      </c>
      <c r="F57" s="5">
        <v>0</v>
      </c>
      <c r="G57" s="16">
        <f t="shared" si="27"/>
        <v>0</v>
      </c>
    </row>
    <row r="58" spans="1:7" ht="24.75" customHeight="1" x14ac:dyDescent="0.25">
      <c r="A58" s="15">
        <f t="shared" si="3"/>
        <v>53</v>
      </c>
      <c r="B58" s="7" t="s">
        <v>8</v>
      </c>
      <c r="C58" s="5">
        <v>0</v>
      </c>
      <c r="D58" s="5">
        <v>0</v>
      </c>
      <c r="E58" s="5">
        <v>0</v>
      </c>
      <c r="F58" s="5">
        <v>0</v>
      </c>
      <c r="G58" s="16">
        <f t="shared" si="27"/>
        <v>0</v>
      </c>
    </row>
    <row r="59" spans="1:7" ht="25.5" customHeight="1" x14ac:dyDescent="0.25">
      <c r="A59" s="15">
        <f t="shared" si="3"/>
        <v>54</v>
      </c>
      <c r="B59" s="7" t="s">
        <v>9</v>
      </c>
      <c r="C59" s="5">
        <v>0</v>
      </c>
      <c r="D59" s="5">
        <v>0</v>
      </c>
      <c r="E59" s="5">
        <v>0</v>
      </c>
      <c r="F59" s="5">
        <v>0</v>
      </c>
      <c r="G59" s="16">
        <f t="shared" si="27"/>
        <v>0</v>
      </c>
    </row>
    <row r="60" spans="1:7" ht="62.25" customHeight="1" x14ac:dyDescent="0.25">
      <c r="A60" s="15">
        <f t="shared" si="3"/>
        <v>55</v>
      </c>
      <c r="B60" s="4" t="s">
        <v>30</v>
      </c>
      <c r="C60" s="16">
        <f>SUM(C61:C65)</f>
        <v>0</v>
      </c>
      <c r="D60" s="16">
        <f t="shared" ref="D60:F60" si="29">SUM(D61:D65)</f>
        <v>0</v>
      </c>
      <c r="E60" s="16">
        <f t="shared" si="29"/>
        <v>0</v>
      </c>
      <c r="F60" s="16">
        <f t="shared" si="29"/>
        <v>0</v>
      </c>
      <c r="G60" s="16">
        <f>SUM(C60:F60)</f>
        <v>0</v>
      </c>
    </row>
    <row r="61" spans="1:7" ht="22.5" customHeight="1" x14ac:dyDescent="0.25">
      <c r="A61" s="15">
        <f t="shared" si="3"/>
        <v>56</v>
      </c>
      <c r="B61" s="7" t="s">
        <v>5</v>
      </c>
      <c r="C61" s="5">
        <v>0</v>
      </c>
      <c r="D61" s="5">
        <v>0</v>
      </c>
      <c r="E61" s="5">
        <v>0</v>
      </c>
      <c r="F61" s="5">
        <v>0</v>
      </c>
      <c r="G61" s="16">
        <f t="shared" ref="G61:G65" si="30">SUM(C61:F61)</f>
        <v>0</v>
      </c>
    </row>
    <row r="62" spans="1:7" ht="24.75" customHeight="1" x14ac:dyDescent="0.25">
      <c r="A62" s="15">
        <f t="shared" si="3"/>
        <v>57</v>
      </c>
      <c r="B62" s="7" t="s">
        <v>6</v>
      </c>
      <c r="C62" s="5">
        <v>0</v>
      </c>
      <c r="D62" s="5">
        <v>0</v>
      </c>
      <c r="E62" s="5">
        <v>0</v>
      </c>
      <c r="F62" s="5">
        <v>0</v>
      </c>
      <c r="G62" s="16">
        <f t="shared" si="30"/>
        <v>0</v>
      </c>
    </row>
    <row r="63" spans="1:7" ht="24.75" customHeight="1" x14ac:dyDescent="0.25">
      <c r="A63" s="15">
        <f t="shared" si="3"/>
        <v>58</v>
      </c>
      <c r="B63" s="7" t="s">
        <v>7</v>
      </c>
      <c r="C63" s="5">
        <v>0</v>
      </c>
      <c r="D63" s="5">
        <v>0</v>
      </c>
      <c r="E63" s="5">
        <v>0</v>
      </c>
      <c r="F63" s="5">
        <v>0</v>
      </c>
      <c r="G63" s="16">
        <f t="shared" si="30"/>
        <v>0</v>
      </c>
    </row>
    <row r="64" spans="1:7" ht="24.75" customHeight="1" x14ac:dyDescent="0.25">
      <c r="A64" s="15">
        <f t="shared" si="3"/>
        <v>59</v>
      </c>
      <c r="B64" s="7" t="s">
        <v>8</v>
      </c>
      <c r="C64" s="5">
        <v>0</v>
      </c>
      <c r="D64" s="5">
        <v>0</v>
      </c>
      <c r="E64" s="5">
        <v>0</v>
      </c>
      <c r="F64" s="5">
        <v>0</v>
      </c>
      <c r="G64" s="16">
        <f t="shared" si="30"/>
        <v>0</v>
      </c>
    </row>
    <row r="65" spans="1:7" ht="25.5" customHeight="1" x14ac:dyDescent="0.25">
      <c r="A65" s="15">
        <f t="shared" si="3"/>
        <v>60</v>
      </c>
      <c r="B65" s="7" t="s">
        <v>9</v>
      </c>
      <c r="C65" s="5">
        <v>0</v>
      </c>
      <c r="D65" s="5">
        <v>0</v>
      </c>
      <c r="E65" s="5">
        <v>0</v>
      </c>
      <c r="F65" s="5">
        <v>0</v>
      </c>
      <c r="G65" s="16">
        <f t="shared" si="30"/>
        <v>0</v>
      </c>
    </row>
    <row r="66" spans="1:7" ht="62.25" customHeight="1" x14ac:dyDescent="0.25">
      <c r="A66" s="15">
        <f t="shared" si="3"/>
        <v>61</v>
      </c>
      <c r="B66" s="4" t="s">
        <v>31</v>
      </c>
      <c r="C66" s="16">
        <f>SUM(C67:C71)</f>
        <v>23424</v>
      </c>
      <c r="D66" s="16">
        <f t="shared" ref="D66:F66" si="31">SUM(D67:D71)</f>
        <v>23424</v>
      </c>
      <c r="E66" s="16">
        <f t="shared" si="31"/>
        <v>23424</v>
      </c>
      <c r="F66" s="16">
        <f t="shared" si="31"/>
        <v>23424</v>
      </c>
      <c r="G66" s="16">
        <f>SUM(C66:F66)</f>
        <v>93696</v>
      </c>
    </row>
    <row r="67" spans="1:7" ht="22.5" customHeight="1" x14ac:dyDescent="0.25">
      <c r="A67" s="15">
        <f t="shared" si="3"/>
        <v>62</v>
      </c>
      <c r="B67" s="7" t="s">
        <v>5</v>
      </c>
      <c r="C67" s="5">
        <f>19134+4290</f>
        <v>23424</v>
      </c>
      <c r="D67" s="5">
        <f>19134+4290</f>
        <v>23424</v>
      </c>
      <c r="E67" s="5">
        <f t="shared" ref="E67:F67" si="32">19134+4290</f>
        <v>23424</v>
      </c>
      <c r="F67" s="5">
        <f t="shared" si="32"/>
        <v>23424</v>
      </c>
      <c r="G67" s="16">
        <f t="shared" ref="G67:G71" si="33">SUM(C67:F67)</f>
        <v>93696</v>
      </c>
    </row>
    <row r="68" spans="1:7" ht="24.75" customHeight="1" x14ac:dyDescent="0.25">
      <c r="A68" s="15">
        <f t="shared" si="3"/>
        <v>63</v>
      </c>
      <c r="B68" s="7" t="s">
        <v>6</v>
      </c>
      <c r="C68" s="5">
        <v>0</v>
      </c>
      <c r="D68" s="5">
        <v>0</v>
      </c>
      <c r="E68" s="5">
        <v>0</v>
      </c>
      <c r="F68" s="5">
        <v>0</v>
      </c>
      <c r="G68" s="16">
        <f t="shared" si="33"/>
        <v>0</v>
      </c>
    </row>
    <row r="69" spans="1:7" ht="24.75" customHeight="1" x14ac:dyDescent="0.25">
      <c r="A69" s="15">
        <f t="shared" si="3"/>
        <v>64</v>
      </c>
      <c r="B69" s="7" t="s">
        <v>7</v>
      </c>
      <c r="C69" s="5">
        <v>0</v>
      </c>
      <c r="D69" s="5">
        <v>0</v>
      </c>
      <c r="E69" s="5">
        <v>0</v>
      </c>
      <c r="F69" s="5">
        <v>0</v>
      </c>
      <c r="G69" s="16">
        <f t="shared" si="33"/>
        <v>0</v>
      </c>
    </row>
    <row r="70" spans="1:7" ht="24.75" customHeight="1" x14ac:dyDescent="0.25">
      <c r="A70" s="15">
        <f t="shared" si="3"/>
        <v>65</v>
      </c>
      <c r="B70" s="7" t="s">
        <v>8</v>
      </c>
      <c r="C70" s="5">
        <v>0</v>
      </c>
      <c r="D70" s="5">
        <v>0</v>
      </c>
      <c r="E70" s="5">
        <v>0</v>
      </c>
      <c r="F70" s="5">
        <v>0</v>
      </c>
      <c r="G70" s="16">
        <f t="shared" si="33"/>
        <v>0</v>
      </c>
    </row>
    <row r="71" spans="1:7" ht="25.5" customHeight="1" x14ac:dyDescent="0.25">
      <c r="A71" s="15">
        <f t="shared" si="3"/>
        <v>66</v>
      </c>
      <c r="B71" s="7" t="s">
        <v>9</v>
      </c>
      <c r="C71" s="5">
        <v>0</v>
      </c>
      <c r="D71" s="5">
        <v>0</v>
      </c>
      <c r="E71" s="5">
        <v>0</v>
      </c>
      <c r="F71" s="5">
        <v>0</v>
      </c>
      <c r="G71" s="16">
        <f t="shared" si="33"/>
        <v>0</v>
      </c>
    </row>
    <row r="72" spans="1:7" ht="135.75" customHeight="1" x14ac:dyDescent="0.25">
      <c r="A72" s="15">
        <f t="shared" ref="A72:A135" si="34">A71+1</f>
        <v>67</v>
      </c>
      <c r="B72" s="4" t="s">
        <v>32</v>
      </c>
      <c r="C72" s="16">
        <f>SUM(C73:C77)</f>
        <v>1199.7</v>
      </c>
      <c r="D72" s="16">
        <f t="shared" ref="D72:F72" si="35">SUM(D73:D77)</f>
        <v>1247.7</v>
      </c>
      <c r="E72" s="16">
        <f t="shared" si="35"/>
        <v>1247.7</v>
      </c>
      <c r="F72" s="16">
        <f t="shared" si="35"/>
        <v>1247.7</v>
      </c>
      <c r="G72" s="16">
        <f>SUM(C72:F72)</f>
        <v>4942.8</v>
      </c>
    </row>
    <row r="73" spans="1:7" ht="22.5" customHeight="1" x14ac:dyDescent="0.25">
      <c r="A73" s="15">
        <f t="shared" si="34"/>
        <v>68</v>
      </c>
      <c r="B73" s="7" t="s">
        <v>5</v>
      </c>
      <c r="C73" s="5">
        <v>0</v>
      </c>
      <c r="D73" s="5">
        <v>0</v>
      </c>
      <c r="E73" s="5">
        <v>0</v>
      </c>
      <c r="F73" s="5">
        <v>0</v>
      </c>
      <c r="G73" s="16">
        <f t="shared" ref="G73:G77" si="36">SUM(C73:F73)</f>
        <v>0</v>
      </c>
    </row>
    <row r="74" spans="1:7" ht="24.75" customHeight="1" x14ac:dyDescent="0.25">
      <c r="A74" s="15">
        <f t="shared" si="34"/>
        <v>69</v>
      </c>
      <c r="B74" s="7" t="s">
        <v>6</v>
      </c>
      <c r="C74" s="5">
        <v>1199.7</v>
      </c>
      <c r="D74" s="5">
        <v>1247.7</v>
      </c>
      <c r="E74" s="5">
        <v>1247.7</v>
      </c>
      <c r="F74" s="5">
        <v>1247.7</v>
      </c>
      <c r="G74" s="16">
        <f t="shared" si="36"/>
        <v>4942.8</v>
      </c>
    </row>
    <row r="75" spans="1:7" ht="24.75" customHeight="1" x14ac:dyDescent="0.25">
      <c r="A75" s="15">
        <f t="shared" si="34"/>
        <v>70</v>
      </c>
      <c r="B75" s="7" t="s">
        <v>7</v>
      </c>
      <c r="C75" s="5">
        <v>0</v>
      </c>
      <c r="D75" s="5">
        <v>0</v>
      </c>
      <c r="E75" s="5">
        <v>0</v>
      </c>
      <c r="F75" s="5">
        <v>0</v>
      </c>
      <c r="G75" s="16">
        <f t="shared" si="36"/>
        <v>0</v>
      </c>
    </row>
    <row r="76" spans="1:7" ht="24.75" customHeight="1" x14ac:dyDescent="0.25">
      <c r="A76" s="15">
        <f t="shared" si="34"/>
        <v>71</v>
      </c>
      <c r="B76" s="7" t="s">
        <v>8</v>
      </c>
      <c r="C76" s="5">
        <v>0</v>
      </c>
      <c r="D76" s="5">
        <v>0</v>
      </c>
      <c r="E76" s="5">
        <v>0</v>
      </c>
      <c r="F76" s="5">
        <v>0</v>
      </c>
      <c r="G76" s="16">
        <f t="shared" si="36"/>
        <v>0</v>
      </c>
    </row>
    <row r="77" spans="1:7" ht="25.5" customHeight="1" x14ac:dyDescent="0.25">
      <c r="A77" s="15">
        <f t="shared" si="34"/>
        <v>72</v>
      </c>
      <c r="B77" s="7" t="s">
        <v>9</v>
      </c>
      <c r="C77" s="5">
        <v>0</v>
      </c>
      <c r="D77" s="5">
        <v>0</v>
      </c>
      <c r="E77" s="5">
        <v>0</v>
      </c>
      <c r="F77" s="5">
        <v>0</v>
      </c>
      <c r="G77" s="16">
        <f t="shared" si="36"/>
        <v>0</v>
      </c>
    </row>
    <row r="78" spans="1:7" ht="62.25" customHeight="1" x14ac:dyDescent="0.25">
      <c r="A78" s="15">
        <f t="shared" si="34"/>
        <v>73</v>
      </c>
      <c r="B78" s="4" t="s">
        <v>33</v>
      </c>
      <c r="C78" s="16">
        <f>SUM(C79:C83)</f>
        <v>22057</v>
      </c>
      <c r="D78" s="16">
        <f t="shared" ref="D78:F78" si="37">SUM(D79:D83)</f>
        <v>22826</v>
      </c>
      <c r="E78" s="16">
        <f t="shared" si="37"/>
        <v>22826</v>
      </c>
      <c r="F78" s="16">
        <f t="shared" si="37"/>
        <v>22826</v>
      </c>
      <c r="G78" s="16">
        <f>SUM(C78:F78)</f>
        <v>90535</v>
      </c>
    </row>
    <row r="79" spans="1:7" ht="22.5" customHeight="1" x14ac:dyDescent="0.25">
      <c r="A79" s="15">
        <f t="shared" si="34"/>
        <v>74</v>
      </c>
      <c r="B79" s="7" t="s">
        <v>5</v>
      </c>
      <c r="C79" s="5">
        <v>22057</v>
      </c>
      <c r="D79" s="5">
        <v>22826</v>
      </c>
      <c r="E79" s="5">
        <v>22826</v>
      </c>
      <c r="F79" s="5">
        <v>22826</v>
      </c>
      <c r="G79" s="16">
        <f t="shared" ref="G79:G83" si="38">SUM(C79:F79)</f>
        <v>90535</v>
      </c>
    </row>
    <row r="80" spans="1:7" ht="24.75" customHeight="1" x14ac:dyDescent="0.25">
      <c r="A80" s="15">
        <f t="shared" si="34"/>
        <v>75</v>
      </c>
      <c r="B80" s="7" t="s">
        <v>6</v>
      </c>
      <c r="C80" s="5">
        <v>0</v>
      </c>
      <c r="D80" s="5">
        <v>0</v>
      </c>
      <c r="E80" s="5">
        <v>0</v>
      </c>
      <c r="F80" s="5">
        <v>0</v>
      </c>
      <c r="G80" s="16">
        <f t="shared" si="38"/>
        <v>0</v>
      </c>
    </row>
    <row r="81" spans="1:7" ht="24.75" customHeight="1" x14ac:dyDescent="0.25">
      <c r="A81" s="15">
        <f t="shared" si="34"/>
        <v>76</v>
      </c>
      <c r="B81" s="7" t="s">
        <v>7</v>
      </c>
      <c r="C81" s="5">
        <v>0</v>
      </c>
      <c r="D81" s="5">
        <v>0</v>
      </c>
      <c r="E81" s="5">
        <v>0</v>
      </c>
      <c r="F81" s="5">
        <v>0</v>
      </c>
      <c r="G81" s="16">
        <f t="shared" si="38"/>
        <v>0</v>
      </c>
    </row>
    <row r="82" spans="1:7" ht="24.75" customHeight="1" x14ac:dyDescent="0.25">
      <c r="A82" s="15">
        <f t="shared" si="34"/>
        <v>77</v>
      </c>
      <c r="B82" s="7" t="s">
        <v>8</v>
      </c>
      <c r="C82" s="5">
        <v>0</v>
      </c>
      <c r="D82" s="5">
        <v>0</v>
      </c>
      <c r="E82" s="5">
        <v>0</v>
      </c>
      <c r="F82" s="5">
        <v>0</v>
      </c>
      <c r="G82" s="16">
        <f t="shared" si="38"/>
        <v>0</v>
      </c>
    </row>
    <row r="83" spans="1:7" ht="25.5" customHeight="1" x14ac:dyDescent="0.25">
      <c r="A83" s="15">
        <f t="shared" si="34"/>
        <v>78</v>
      </c>
      <c r="B83" s="7" t="s">
        <v>9</v>
      </c>
      <c r="C83" s="5">
        <v>0</v>
      </c>
      <c r="D83" s="5">
        <v>0</v>
      </c>
      <c r="E83" s="5">
        <v>0</v>
      </c>
      <c r="F83" s="5">
        <v>0</v>
      </c>
      <c r="G83" s="16">
        <f t="shared" si="38"/>
        <v>0</v>
      </c>
    </row>
    <row r="84" spans="1:7" ht="93" customHeight="1" x14ac:dyDescent="0.25">
      <c r="A84" s="15">
        <f t="shared" si="34"/>
        <v>79</v>
      </c>
      <c r="B84" s="4" t="s">
        <v>34</v>
      </c>
      <c r="C84" s="16">
        <f>SUM(C85:C89)</f>
        <v>42286</v>
      </c>
      <c r="D84" s="16">
        <f t="shared" ref="D84:F84" si="39">SUM(D85:D89)</f>
        <v>43988</v>
      </c>
      <c r="E84" s="16">
        <f t="shared" si="39"/>
        <v>43988</v>
      </c>
      <c r="F84" s="16">
        <f t="shared" si="39"/>
        <v>43988</v>
      </c>
      <c r="G84" s="16">
        <f>SUM(C84:F84)</f>
        <v>174250</v>
      </c>
    </row>
    <row r="85" spans="1:7" ht="22.5" customHeight="1" x14ac:dyDescent="0.25">
      <c r="A85" s="15">
        <f t="shared" si="34"/>
        <v>80</v>
      </c>
      <c r="B85" s="7" t="s">
        <v>5</v>
      </c>
      <c r="C85" s="5">
        <v>42286</v>
      </c>
      <c r="D85" s="5">
        <v>43988</v>
      </c>
      <c r="E85" s="5">
        <v>43988</v>
      </c>
      <c r="F85" s="5">
        <v>43988</v>
      </c>
      <c r="G85" s="16">
        <f t="shared" ref="G85:G89" si="40">SUM(C85:F85)</f>
        <v>174250</v>
      </c>
    </row>
    <row r="86" spans="1:7" ht="24.75" customHeight="1" x14ac:dyDescent="0.25">
      <c r="A86" s="15">
        <f t="shared" si="34"/>
        <v>81</v>
      </c>
      <c r="B86" s="7" t="s">
        <v>6</v>
      </c>
      <c r="C86" s="5">
        <v>0</v>
      </c>
      <c r="D86" s="5">
        <v>0</v>
      </c>
      <c r="E86" s="5">
        <v>0</v>
      </c>
      <c r="F86" s="5">
        <v>0</v>
      </c>
      <c r="G86" s="16">
        <f t="shared" si="40"/>
        <v>0</v>
      </c>
    </row>
    <row r="87" spans="1:7" ht="24.75" customHeight="1" x14ac:dyDescent="0.25">
      <c r="A87" s="15">
        <f t="shared" si="34"/>
        <v>82</v>
      </c>
      <c r="B87" s="7" t="s">
        <v>7</v>
      </c>
      <c r="C87" s="5">
        <v>0</v>
      </c>
      <c r="D87" s="5">
        <v>0</v>
      </c>
      <c r="E87" s="5">
        <v>0</v>
      </c>
      <c r="F87" s="5">
        <v>0</v>
      </c>
      <c r="G87" s="16">
        <f t="shared" si="40"/>
        <v>0</v>
      </c>
    </row>
    <row r="88" spans="1:7" ht="24.75" customHeight="1" x14ac:dyDescent="0.25">
      <c r="A88" s="15">
        <f t="shared" si="34"/>
        <v>83</v>
      </c>
      <c r="B88" s="7" t="s">
        <v>8</v>
      </c>
      <c r="C88" s="5">
        <v>0</v>
      </c>
      <c r="D88" s="5">
        <v>0</v>
      </c>
      <c r="E88" s="5">
        <v>0</v>
      </c>
      <c r="F88" s="5">
        <v>0</v>
      </c>
      <c r="G88" s="16">
        <f t="shared" si="40"/>
        <v>0</v>
      </c>
    </row>
    <row r="89" spans="1:7" ht="25.5" customHeight="1" x14ac:dyDescent="0.25">
      <c r="A89" s="15">
        <f t="shared" si="34"/>
        <v>84</v>
      </c>
      <c r="B89" s="7" t="s">
        <v>9</v>
      </c>
      <c r="C89" s="5">
        <v>0</v>
      </c>
      <c r="D89" s="5">
        <v>0</v>
      </c>
      <c r="E89" s="5">
        <v>0</v>
      </c>
      <c r="F89" s="5">
        <v>0</v>
      </c>
      <c r="G89" s="16">
        <f t="shared" si="40"/>
        <v>0</v>
      </c>
    </row>
    <row r="90" spans="1:7" ht="62.25" customHeight="1" x14ac:dyDescent="0.25">
      <c r="A90" s="15">
        <f t="shared" si="34"/>
        <v>85</v>
      </c>
      <c r="B90" s="4" t="s">
        <v>35</v>
      </c>
      <c r="C90" s="16">
        <f>SUM(C91:C95)</f>
        <v>22963</v>
      </c>
      <c r="D90" s="16">
        <f t="shared" ref="D90:F90" si="41">SUM(D91:D95)</f>
        <v>22963</v>
      </c>
      <c r="E90" s="16">
        <f t="shared" si="41"/>
        <v>22963</v>
      </c>
      <c r="F90" s="16">
        <f t="shared" si="41"/>
        <v>22963</v>
      </c>
      <c r="G90" s="16">
        <f>SUM(C90:F90)</f>
        <v>91852</v>
      </c>
    </row>
    <row r="91" spans="1:7" ht="22.5" customHeight="1" x14ac:dyDescent="0.25">
      <c r="A91" s="15">
        <f t="shared" si="34"/>
        <v>86</v>
      </c>
      <c r="B91" s="7" t="s">
        <v>5</v>
      </c>
      <c r="C91" s="5">
        <v>22963</v>
      </c>
      <c r="D91" s="5">
        <v>22963</v>
      </c>
      <c r="E91" s="5">
        <v>22963</v>
      </c>
      <c r="F91" s="5">
        <v>22963</v>
      </c>
      <c r="G91" s="16">
        <f t="shared" ref="G91:G95" si="42">SUM(C91:F91)</f>
        <v>91852</v>
      </c>
    </row>
    <row r="92" spans="1:7" ht="24.75" customHeight="1" x14ac:dyDescent="0.25">
      <c r="A92" s="15">
        <f t="shared" si="34"/>
        <v>87</v>
      </c>
      <c r="B92" s="7" t="s">
        <v>6</v>
      </c>
      <c r="C92" s="5">
        <v>0</v>
      </c>
      <c r="D92" s="5">
        <v>0</v>
      </c>
      <c r="E92" s="5">
        <v>0</v>
      </c>
      <c r="F92" s="5">
        <v>0</v>
      </c>
      <c r="G92" s="16">
        <f t="shared" si="42"/>
        <v>0</v>
      </c>
    </row>
    <row r="93" spans="1:7" ht="24.75" customHeight="1" x14ac:dyDescent="0.25">
      <c r="A93" s="15">
        <f t="shared" si="34"/>
        <v>88</v>
      </c>
      <c r="B93" s="7" t="s">
        <v>7</v>
      </c>
      <c r="C93" s="5">
        <v>0</v>
      </c>
      <c r="D93" s="5">
        <v>0</v>
      </c>
      <c r="E93" s="5">
        <v>0</v>
      </c>
      <c r="F93" s="5">
        <v>0</v>
      </c>
      <c r="G93" s="16">
        <f t="shared" si="42"/>
        <v>0</v>
      </c>
    </row>
    <row r="94" spans="1:7" ht="24.75" customHeight="1" x14ac:dyDescent="0.25">
      <c r="A94" s="15">
        <f t="shared" si="34"/>
        <v>89</v>
      </c>
      <c r="B94" s="7" t="s">
        <v>8</v>
      </c>
      <c r="C94" s="5">
        <v>0</v>
      </c>
      <c r="D94" s="5">
        <v>0</v>
      </c>
      <c r="E94" s="5">
        <v>0</v>
      </c>
      <c r="F94" s="5">
        <v>0</v>
      </c>
      <c r="G94" s="16">
        <f t="shared" si="42"/>
        <v>0</v>
      </c>
    </row>
    <row r="95" spans="1:7" ht="25.5" customHeight="1" x14ac:dyDescent="0.25">
      <c r="A95" s="15">
        <f t="shared" si="34"/>
        <v>90</v>
      </c>
      <c r="B95" s="7" t="s">
        <v>9</v>
      </c>
      <c r="C95" s="5">
        <v>0</v>
      </c>
      <c r="D95" s="5">
        <v>0</v>
      </c>
      <c r="E95" s="5">
        <v>0</v>
      </c>
      <c r="F95" s="5">
        <v>0</v>
      </c>
      <c r="G95" s="16">
        <f t="shared" si="42"/>
        <v>0</v>
      </c>
    </row>
    <row r="96" spans="1:7" ht="71.25" customHeight="1" x14ac:dyDescent="0.25">
      <c r="A96" s="15">
        <f t="shared" si="34"/>
        <v>91</v>
      </c>
      <c r="B96" s="4" t="s">
        <v>36</v>
      </c>
      <c r="C96" s="16">
        <f>SUM(C97:C101)</f>
        <v>12518</v>
      </c>
      <c r="D96" s="16">
        <f t="shared" ref="D96:F96" si="43">SUM(D97:D101)</f>
        <v>12973</v>
      </c>
      <c r="E96" s="16">
        <f t="shared" si="43"/>
        <v>12973</v>
      </c>
      <c r="F96" s="16">
        <f t="shared" si="43"/>
        <v>12973</v>
      </c>
      <c r="G96" s="16">
        <f>SUM(C96:F96)</f>
        <v>51437</v>
      </c>
    </row>
    <row r="97" spans="1:7" ht="22.5" customHeight="1" x14ac:dyDescent="0.25">
      <c r="A97" s="15">
        <f t="shared" si="34"/>
        <v>92</v>
      </c>
      <c r="B97" s="7" t="s">
        <v>5</v>
      </c>
      <c r="C97" s="5">
        <v>12518</v>
      </c>
      <c r="D97" s="5">
        <v>12973</v>
      </c>
      <c r="E97" s="5">
        <v>12973</v>
      </c>
      <c r="F97" s="5">
        <v>12973</v>
      </c>
      <c r="G97" s="16">
        <f t="shared" ref="G97:G101" si="44">SUM(C97:F97)</f>
        <v>51437</v>
      </c>
    </row>
    <row r="98" spans="1:7" ht="24.75" customHeight="1" x14ac:dyDescent="0.25">
      <c r="A98" s="15">
        <f t="shared" si="34"/>
        <v>93</v>
      </c>
      <c r="B98" s="7" t="s">
        <v>6</v>
      </c>
      <c r="C98" s="5">
        <v>0</v>
      </c>
      <c r="D98" s="5">
        <v>0</v>
      </c>
      <c r="E98" s="5">
        <v>0</v>
      </c>
      <c r="F98" s="5">
        <v>0</v>
      </c>
      <c r="G98" s="16">
        <f t="shared" si="44"/>
        <v>0</v>
      </c>
    </row>
    <row r="99" spans="1:7" ht="24.75" customHeight="1" x14ac:dyDescent="0.25">
      <c r="A99" s="15">
        <f t="shared" si="34"/>
        <v>94</v>
      </c>
      <c r="B99" s="7" t="s">
        <v>7</v>
      </c>
      <c r="C99" s="5">
        <v>0</v>
      </c>
      <c r="D99" s="5">
        <v>0</v>
      </c>
      <c r="E99" s="5">
        <v>0</v>
      </c>
      <c r="F99" s="5">
        <v>0</v>
      </c>
      <c r="G99" s="16">
        <f t="shared" si="44"/>
        <v>0</v>
      </c>
    </row>
    <row r="100" spans="1:7" ht="24.75" customHeight="1" x14ac:dyDescent="0.25">
      <c r="A100" s="15">
        <f t="shared" si="34"/>
        <v>95</v>
      </c>
      <c r="B100" s="7" t="s">
        <v>8</v>
      </c>
      <c r="C100" s="5">
        <v>0</v>
      </c>
      <c r="D100" s="5">
        <v>0</v>
      </c>
      <c r="E100" s="5">
        <v>0</v>
      </c>
      <c r="F100" s="5">
        <v>0</v>
      </c>
      <c r="G100" s="16">
        <f t="shared" si="44"/>
        <v>0</v>
      </c>
    </row>
    <row r="101" spans="1:7" ht="25.5" customHeight="1" x14ac:dyDescent="0.25">
      <c r="A101" s="15">
        <f t="shared" si="34"/>
        <v>96</v>
      </c>
      <c r="B101" s="7" t="s">
        <v>9</v>
      </c>
      <c r="C101" s="5">
        <v>0</v>
      </c>
      <c r="D101" s="5">
        <v>0</v>
      </c>
      <c r="E101" s="5">
        <v>0</v>
      </c>
      <c r="F101" s="5">
        <v>0</v>
      </c>
      <c r="G101" s="16">
        <f t="shared" si="44"/>
        <v>0</v>
      </c>
    </row>
    <row r="102" spans="1:7" ht="68.25" customHeight="1" x14ac:dyDescent="0.25">
      <c r="A102" s="15">
        <f t="shared" si="34"/>
        <v>97</v>
      </c>
      <c r="B102" s="4" t="s">
        <v>37</v>
      </c>
      <c r="C102" s="16">
        <f>SUM(C103:C107)</f>
        <v>300</v>
      </c>
      <c r="D102" s="16">
        <f t="shared" ref="D102:F102" si="45">SUM(D103:D107)</f>
        <v>300</v>
      </c>
      <c r="E102" s="16">
        <f t="shared" si="45"/>
        <v>300</v>
      </c>
      <c r="F102" s="16">
        <f t="shared" si="45"/>
        <v>300</v>
      </c>
      <c r="G102" s="16">
        <f>SUM(C102:F102)</f>
        <v>1200</v>
      </c>
    </row>
    <row r="103" spans="1:7" ht="22.5" customHeight="1" x14ac:dyDescent="0.25">
      <c r="A103" s="15">
        <f t="shared" si="34"/>
        <v>98</v>
      </c>
      <c r="B103" s="7" t="s">
        <v>5</v>
      </c>
      <c r="C103" s="5">
        <v>300</v>
      </c>
      <c r="D103" s="5">
        <v>300</v>
      </c>
      <c r="E103" s="5">
        <v>300</v>
      </c>
      <c r="F103" s="5">
        <v>300</v>
      </c>
      <c r="G103" s="16">
        <f t="shared" ref="G103:G113" si="46">SUM(C103:F103)</f>
        <v>1200</v>
      </c>
    </row>
    <row r="104" spans="1:7" ht="24.75" customHeight="1" x14ac:dyDescent="0.25">
      <c r="A104" s="15">
        <f t="shared" si="34"/>
        <v>99</v>
      </c>
      <c r="B104" s="7" t="s">
        <v>6</v>
      </c>
      <c r="C104" s="5">
        <v>0</v>
      </c>
      <c r="D104" s="5">
        <v>0</v>
      </c>
      <c r="E104" s="5">
        <v>0</v>
      </c>
      <c r="F104" s="5">
        <v>0</v>
      </c>
      <c r="G104" s="16">
        <f t="shared" si="46"/>
        <v>0</v>
      </c>
    </row>
    <row r="105" spans="1:7" ht="24.75" customHeight="1" x14ac:dyDescent="0.25">
      <c r="A105" s="15">
        <f t="shared" si="34"/>
        <v>100</v>
      </c>
      <c r="B105" s="7" t="s">
        <v>7</v>
      </c>
      <c r="C105" s="5">
        <v>0</v>
      </c>
      <c r="D105" s="5">
        <v>0</v>
      </c>
      <c r="E105" s="5">
        <v>0</v>
      </c>
      <c r="F105" s="5">
        <v>0</v>
      </c>
      <c r="G105" s="16">
        <f t="shared" si="46"/>
        <v>0</v>
      </c>
    </row>
    <row r="106" spans="1:7" ht="24.75" customHeight="1" x14ac:dyDescent="0.25">
      <c r="A106" s="15">
        <f t="shared" si="34"/>
        <v>101</v>
      </c>
      <c r="B106" s="7" t="s">
        <v>8</v>
      </c>
      <c r="C106" s="5">
        <v>0</v>
      </c>
      <c r="D106" s="5">
        <v>0</v>
      </c>
      <c r="E106" s="5">
        <v>0</v>
      </c>
      <c r="F106" s="5">
        <v>0</v>
      </c>
      <c r="G106" s="16">
        <f t="shared" si="46"/>
        <v>0</v>
      </c>
    </row>
    <row r="107" spans="1:7" ht="25.5" customHeight="1" x14ac:dyDescent="0.25">
      <c r="A107" s="15">
        <f t="shared" si="34"/>
        <v>102</v>
      </c>
      <c r="B107" s="7" t="s">
        <v>9</v>
      </c>
      <c r="C107" s="5">
        <v>0</v>
      </c>
      <c r="D107" s="5">
        <v>0</v>
      </c>
      <c r="E107" s="5">
        <v>0</v>
      </c>
      <c r="F107" s="5">
        <v>0</v>
      </c>
      <c r="G107" s="16">
        <f t="shared" si="46"/>
        <v>0</v>
      </c>
    </row>
    <row r="108" spans="1:7" ht="47.25" x14ac:dyDescent="0.25">
      <c r="A108" s="15">
        <f>A95+1</f>
        <v>91</v>
      </c>
      <c r="B108" s="8" t="s">
        <v>19</v>
      </c>
      <c r="C108" s="16">
        <f>C114+C120+C126</f>
        <v>188238.9</v>
      </c>
      <c r="D108" s="16">
        <f t="shared" ref="D108:F108" si="47">D114+D120+D126</f>
        <v>189328.4</v>
      </c>
      <c r="E108" s="16">
        <f t="shared" si="47"/>
        <v>189328.4</v>
      </c>
      <c r="F108" s="16">
        <f t="shared" si="47"/>
        <v>189328.4</v>
      </c>
      <c r="G108" s="16">
        <f t="shared" si="46"/>
        <v>756224.1</v>
      </c>
    </row>
    <row r="109" spans="1:7" ht="20.25" customHeight="1" x14ac:dyDescent="0.25">
      <c r="A109" s="15">
        <f t="shared" si="34"/>
        <v>92</v>
      </c>
      <c r="B109" s="7" t="s">
        <v>5</v>
      </c>
      <c r="C109" s="16">
        <f t="shared" ref="C109:F113" si="48">C115+C121+C127</f>
        <v>109040</v>
      </c>
      <c r="D109" s="16">
        <f t="shared" si="48"/>
        <v>113402</v>
      </c>
      <c r="E109" s="16">
        <f t="shared" si="48"/>
        <v>113402</v>
      </c>
      <c r="F109" s="16">
        <f t="shared" si="48"/>
        <v>113402</v>
      </c>
      <c r="G109" s="16">
        <f t="shared" si="46"/>
        <v>449246</v>
      </c>
    </row>
    <row r="110" spans="1:7" ht="21" customHeight="1" x14ac:dyDescent="0.25">
      <c r="A110" s="15">
        <f t="shared" si="34"/>
        <v>93</v>
      </c>
      <c r="B110" s="7" t="s">
        <v>6</v>
      </c>
      <c r="C110" s="16">
        <f t="shared" si="48"/>
        <v>0</v>
      </c>
      <c r="D110" s="16">
        <f t="shared" si="48"/>
        <v>0</v>
      </c>
      <c r="E110" s="16">
        <f t="shared" si="48"/>
        <v>0</v>
      </c>
      <c r="F110" s="16">
        <f t="shared" si="48"/>
        <v>0</v>
      </c>
      <c r="G110" s="16">
        <f t="shared" si="46"/>
        <v>0</v>
      </c>
    </row>
    <row r="111" spans="1:7" ht="24" customHeight="1" x14ac:dyDescent="0.25">
      <c r="A111" s="15">
        <f t="shared" si="34"/>
        <v>94</v>
      </c>
      <c r="B111" s="7" t="s">
        <v>7</v>
      </c>
      <c r="C111" s="16">
        <f t="shared" si="48"/>
        <v>79198.899999999994</v>
      </c>
      <c r="D111" s="16">
        <f t="shared" si="48"/>
        <v>75926.399999999994</v>
      </c>
      <c r="E111" s="16">
        <f t="shared" si="48"/>
        <v>75926.399999999994</v>
      </c>
      <c r="F111" s="16">
        <f t="shared" si="48"/>
        <v>75926.399999999994</v>
      </c>
      <c r="G111" s="16">
        <f t="shared" si="46"/>
        <v>306978.09999999998</v>
      </c>
    </row>
    <row r="112" spans="1:7" ht="21" customHeight="1" x14ac:dyDescent="0.25">
      <c r="A112" s="15">
        <f t="shared" si="34"/>
        <v>95</v>
      </c>
      <c r="B112" s="7" t="s">
        <v>8</v>
      </c>
      <c r="C112" s="16">
        <f t="shared" si="48"/>
        <v>0</v>
      </c>
      <c r="D112" s="16">
        <f t="shared" si="48"/>
        <v>0</v>
      </c>
      <c r="E112" s="16">
        <f t="shared" si="48"/>
        <v>0</v>
      </c>
      <c r="F112" s="16">
        <f t="shared" si="48"/>
        <v>0</v>
      </c>
      <c r="G112" s="16">
        <f t="shared" si="46"/>
        <v>0</v>
      </c>
    </row>
    <row r="113" spans="1:7" ht="22.5" customHeight="1" x14ac:dyDescent="0.25">
      <c r="A113" s="15">
        <f t="shared" si="34"/>
        <v>96</v>
      </c>
      <c r="B113" s="7" t="s">
        <v>9</v>
      </c>
      <c r="C113" s="16">
        <f t="shared" si="48"/>
        <v>0</v>
      </c>
      <c r="D113" s="16">
        <f t="shared" si="48"/>
        <v>0</v>
      </c>
      <c r="E113" s="16">
        <f t="shared" si="48"/>
        <v>0</v>
      </c>
      <c r="F113" s="16">
        <f t="shared" si="48"/>
        <v>0</v>
      </c>
      <c r="G113" s="16">
        <f t="shared" si="46"/>
        <v>0</v>
      </c>
    </row>
    <row r="114" spans="1:7" ht="62.25" customHeight="1" x14ac:dyDescent="0.25">
      <c r="A114" s="15">
        <f t="shared" si="34"/>
        <v>97</v>
      </c>
      <c r="B114" s="4" t="s">
        <v>14</v>
      </c>
      <c r="C114" s="16">
        <f>SUM(C115:C119)</f>
        <v>109040</v>
      </c>
      <c r="D114" s="16">
        <f t="shared" ref="D114:F114" si="49">SUM(D115:D119)</f>
        <v>113402</v>
      </c>
      <c r="E114" s="16">
        <f t="shared" si="49"/>
        <v>113402</v>
      </c>
      <c r="F114" s="16">
        <f t="shared" si="49"/>
        <v>113402</v>
      </c>
      <c r="G114" s="16">
        <f>SUM(C114:F114)</f>
        <v>449246</v>
      </c>
    </row>
    <row r="115" spans="1:7" ht="18.75" customHeight="1" x14ac:dyDescent="0.25">
      <c r="A115" s="15">
        <f t="shared" si="34"/>
        <v>98</v>
      </c>
      <c r="B115" s="7" t="s">
        <v>5</v>
      </c>
      <c r="C115" s="5">
        <v>109040</v>
      </c>
      <c r="D115" s="5">
        <v>113402</v>
      </c>
      <c r="E115" s="5">
        <v>113402</v>
      </c>
      <c r="F115" s="5">
        <v>113402</v>
      </c>
      <c r="G115" s="16">
        <f t="shared" ref="G115:G119" si="50">SUM(C115:F115)</f>
        <v>449246</v>
      </c>
    </row>
    <row r="116" spans="1:7" ht="20.25" customHeight="1" x14ac:dyDescent="0.25">
      <c r="A116" s="15">
        <f t="shared" si="34"/>
        <v>99</v>
      </c>
      <c r="B116" s="7" t="s">
        <v>6</v>
      </c>
      <c r="C116" s="5">
        <v>0</v>
      </c>
      <c r="D116" s="5">
        <v>0</v>
      </c>
      <c r="E116" s="5">
        <v>0</v>
      </c>
      <c r="F116" s="5">
        <v>0</v>
      </c>
      <c r="G116" s="16">
        <f t="shared" si="50"/>
        <v>0</v>
      </c>
    </row>
    <row r="117" spans="1:7" ht="19.5" customHeight="1" x14ac:dyDescent="0.25">
      <c r="A117" s="15">
        <f t="shared" si="34"/>
        <v>100</v>
      </c>
      <c r="B117" s="7" t="s">
        <v>7</v>
      </c>
      <c r="C117" s="5">
        <v>0</v>
      </c>
      <c r="D117" s="5">
        <v>0</v>
      </c>
      <c r="E117" s="5">
        <v>0</v>
      </c>
      <c r="F117" s="5">
        <v>0</v>
      </c>
      <c r="G117" s="16">
        <f t="shared" si="50"/>
        <v>0</v>
      </c>
    </row>
    <row r="118" spans="1:7" ht="21" customHeight="1" x14ac:dyDescent="0.25">
      <c r="A118" s="15">
        <f t="shared" si="34"/>
        <v>101</v>
      </c>
      <c r="B118" s="7" t="s">
        <v>8</v>
      </c>
      <c r="C118" s="5">
        <v>0</v>
      </c>
      <c r="D118" s="5">
        <v>0</v>
      </c>
      <c r="E118" s="5">
        <v>0</v>
      </c>
      <c r="F118" s="5">
        <v>0</v>
      </c>
      <c r="G118" s="16">
        <f t="shared" si="50"/>
        <v>0</v>
      </c>
    </row>
    <row r="119" spans="1:7" ht="21.75" customHeight="1" x14ac:dyDescent="0.25">
      <c r="A119" s="15">
        <f t="shared" si="34"/>
        <v>102</v>
      </c>
      <c r="B119" s="7" t="s">
        <v>9</v>
      </c>
      <c r="C119" s="5">
        <v>0</v>
      </c>
      <c r="D119" s="5">
        <v>0</v>
      </c>
      <c r="E119" s="5">
        <v>0</v>
      </c>
      <c r="F119" s="5">
        <v>0</v>
      </c>
      <c r="G119" s="16">
        <f t="shared" si="50"/>
        <v>0</v>
      </c>
    </row>
    <row r="120" spans="1:7" ht="62.25" customHeight="1" x14ac:dyDescent="0.25">
      <c r="A120" s="15">
        <f t="shared" si="34"/>
        <v>103</v>
      </c>
      <c r="B120" s="4" t="s">
        <v>15</v>
      </c>
      <c r="C120" s="16">
        <f>SUM(C121:C125)</f>
        <v>0</v>
      </c>
      <c r="D120" s="16">
        <f t="shared" ref="D120:F120" si="51">SUM(D121:D125)</f>
        <v>0</v>
      </c>
      <c r="E120" s="16">
        <f t="shared" si="51"/>
        <v>0</v>
      </c>
      <c r="F120" s="16">
        <f t="shared" si="51"/>
        <v>0</v>
      </c>
      <c r="G120" s="16">
        <f>SUM(C120:F120)</f>
        <v>0</v>
      </c>
    </row>
    <row r="121" spans="1:7" ht="18.75" customHeight="1" x14ac:dyDescent="0.25">
      <c r="A121" s="15">
        <f t="shared" si="34"/>
        <v>104</v>
      </c>
      <c r="B121" s="7" t="s">
        <v>5</v>
      </c>
      <c r="C121" s="5">
        <v>0</v>
      </c>
      <c r="D121" s="5">
        <v>0</v>
      </c>
      <c r="E121" s="5">
        <v>0</v>
      </c>
      <c r="F121" s="5">
        <v>0</v>
      </c>
      <c r="G121" s="16">
        <f t="shared" ref="G121:G125" si="52">SUM(C121:F121)</f>
        <v>0</v>
      </c>
    </row>
    <row r="122" spans="1:7" ht="20.25" customHeight="1" x14ac:dyDescent="0.25">
      <c r="A122" s="15">
        <f t="shared" si="34"/>
        <v>105</v>
      </c>
      <c r="B122" s="7" t="s">
        <v>6</v>
      </c>
      <c r="C122" s="5">
        <v>0</v>
      </c>
      <c r="D122" s="5">
        <v>0</v>
      </c>
      <c r="E122" s="5">
        <v>0</v>
      </c>
      <c r="F122" s="5">
        <v>0</v>
      </c>
      <c r="G122" s="16">
        <f t="shared" si="52"/>
        <v>0</v>
      </c>
    </row>
    <row r="123" spans="1:7" ht="19.5" customHeight="1" x14ac:dyDescent="0.25">
      <c r="A123" s="15">
        <f t="shared" si="34"/>
        <v>106</v>
      </c>
      <c r="B123" s="7" t="s">
        <v>7</v>
      </c>
      <c r="C123" s="5">
        <v>0</v>
      </c>
      <c r="D123" s="5">
        <v>0</v>
      </c>
      <c r="E123" s="5">
        <v>0</v>
      </c>
      <c r="F123" s="5">
        <v>0</v>
      </c>
      <c r="G123" s="16">
        <f t="shared" si="52"/>
        <v>0</v>
      </c>
    </row>
    <row r="124" spans="1:7" ht="21" customHeight="1" x14ac:dyDescent="0.25">
      <c r="A124" s="15">
        <f t="shared" si="34"/>
        <v>107</v>
      </c>
      <c r="B124" s="7" t="s">
        <v>8</v>
      </c>
      <c r="C124" s="5">
        <v>0</v>
      </c>
      <c r="D124" s="5">
        <v>0</v>
      </c>
      <c r="E124" s="5">
        <v>0</v>
      </c>
      <c r="F124" s="5">
        <v>0</v>
      </c>
      <c r="G124" s="16">
        <f t="shared" si="52"/>
        <v>0</v>
      </c>
    </row>
    <row r="125" spans="1:7" ht="21.75" customHeight="1" x14ac:dyDescent="0.25">
      <c r="A125" s="15">
        <f t="shared" si="34"/>
        <v>108</v>
      </c>
      <c r="B125" s="7" t="s">
        <v>9</v>
      </c>
      <c r="C125" s="5">
        <v>0</v>
      </c>
      <c r="D125" s="5">
        <v>0</v>
      </c>
      <c r="E125" s="5">
        <v>0</v>
      </c>
      <c r="F125" s="5">
        <v>0</v>
      </c>
      <c r="G125" s="16">
        <f t="shared" si="52"/>
        <v>0</v>
      </c>
    </row>
    <row r="126" spans="1:7" ht="102.75" customHeight="1" x14ac:dyDescent="0.25">
      <c r="A126" s="15">
        <f t="shared" si="34"/>
        <v>109</v>
      </c>
      <c r="B126" s="4" t="s">
        <v>16</v>
      </c>
      <c r="C126" s="16">
        <f>SUM(C127:C131)</f>
        <v>79198.899999999994</v>
      </c>
      <c r="D126" s="16">
        <f t="shared" ref="D126:F126" si="53">SUM(D127:D131)</f>
        <v>75926.399999999994</v>
      </c>
      <c r="E126" s="16">
        <f t="shared" si="53"/>
        <v>75926.399999999994</v>
      </c>
      <c r="F126" s="16">
        <f t="shared" si="53"/>
        <v>75926.399999999994</v>
      </c>
      <c r="G126" s="16">
        <f>SUM(C126:F126)</f>
        <v>306978.09999999998</v>
      </c>
    </row>
    <row r="127" spans="1:7" ht="18.75" customHeight="1" x14ac:dyDescent="0.25">
      <c r="A127" s="15">
        <f t="shared" si="34"/>
        <v>110</v>
      </c>
      <c r="B127" s="7" t="s">
        <v>5</v>
      </c>
      <c r="C127" s="5">
        <v>0</v>
      </c>
      <c r="D127" s="5">
        <v>0</v>
      </c>
      <c r="E127" s="5">
        <v>0</v>
      </c>
      <c r="F127" s="5">
        <v>0</v>
      </c>
      <c r="G127" s="16">
        <f t="shared" ref="G127:G173" si="54">SUM(C127:F127)</f>
        <v>0</v>
      </c>
    </row>
    <row r="128" spans="1:7" ht="20.25" customHeight="1" x14ac:dyDescent="0.25">
      <c r="A128" s="15">
        <f t="shared" si="34"/>
        <v>111</v>
      </c>
      <c r="B128" s="7" t="s">
        <v>6</v>
      </c>
      <c r="C128" s="5">
        <v>0</v>
      </c>
      <c r="D128" s="5">
        <v>0</v>
      </c>
      <c r="E128" s="5">
        <v>0</v>
      </c>
      <c r="F128" s="5">
        <v>0</v>
      </c>
      <c r="G128" s="16">
        <f t="shared" si="54"/>
        <v>0</v>
      </c>
    </row>
    <row r="129" spans="1:7" ht="19.5" customHeight="1" x14ac:dyDescent="0.25">
      <c r="A129" s="15">
        <f t="shared" si="34"/>
        <v>112</v>
      </c>
      <c r="B129" s="7" t="s">
        <v>7</v>
      </c>
      <c r="C129" s="5">
        <v>79198.899999999994</v>
      </c>
      <c r="D129" s="5">
        <v>75926.399999999994</v>
      </c>
      <c r="E129" s="5">
        <v>75926.399999999994</v>
      </c>
      <c r="F129" s="5">
        <v>75926.399999999994</v>
      </c>
      <c r="G129" s="16">
        <f t="shared" si="54"/>
        <v>306978.09999999998</v>
      </c>
    </row>
    <row r="130" spans="1:7" ht="21" customHeight="1" x14ac:dyDescent="0.25">
      <c r="A130" s="15">
        <f t="shared" si="34"/>
        <v>113</v>
      </c>
      <c r="B130" s="7" t="s">
        <v>8</v>
      </c>
      <c r="C130" s="5">
        <v>0</v>
      </c>
      <c r="D130" s="5">
        <v>0</v>
      </c>
      <c r="E130" s="5">
        <v>0</v>
      </c>
      <c r="F130" s="5">
        <v>0</v>
      </c>
      <c r="G130" s="16">
        <f t="shared" si="54"/>
        <v>0</v>
      </c>
    </row>
    <row r="131" spans="1:7" ht="21.75" customHeight="1" x14ac:dyDescent="0.25">
      <c r="A131" s="15">
        <f t="shared" si="34"/>
        <v>114</v>
      </c>
      <c r="B131" s="7" t="s">
        <v>9</v>
      </c>
      <c r="C131" s="5">
        <v>0</v>
      </c>
      <c r="D131" s="5">
        <v>0</v>
      </c>
      <c r="E131" s="5">
        <v>0</v>
      </c>
      <c r="F131" s="5">
        <v>0</v>
      </c>
      <c r="G131" s="16">
        <f t="shared" si="54"/>
        <v>0</v>
      </c>
    </row>
    <row r="132" spans="1:7" ht="94.5" x14ac:dyDescent="0.25">
      <c r="A132" s="15">
        <f t="shared" si="34"/>
        <v>115</v>
      </c>
      <c r="B132" s="8" t="s">
        <v>20</v>
      </c>
      <c r="C132" s="16">
        <f>C138+C144+C150+C156</f>
        <v>112808</v>
      </c>
      <c r="D132" s="16">
        <f t="shared" ref="D132:F132" si="55">D138+D144+D150+D156</f>
        <v>116007.8</v>
      </c>
      <c r="E132" s="16">
        <f t="shared" si="55"/>
        <v>116007.8</v>
      </c>
      <c r="F132" s="16">
        <f t="shared" si="55"/>
        <v>116007.8</v>
      </c>
      <c r="G132" s="16">
        <f t="shared" si="54"/>
        <v>460831.39999999997</v>
      </c>
    </row>
    <row r="133" spans="1:7" ht="20.25" customHeight="1" x14ac:dyDescent="0.25">
      <c r="A133" s="15">
        <f t="shared" si="34"/>
        <v>116</v>
      </c>
      <c r="B133" s="7" t="s">
        <v>5</v>
      </c>
      <c r="C133" s="16">
        <f t="shared" ref="C133:F137" si="56">C139+C145+C151+C157</f>
        <v>65652</v>
      </c>
      <c r="D133" s="16">
        <f t="shared" si="56"/>
        <v>66966</v>
      </c>
      <c r="E133" s="16">
        <f t="shared" si="56"/>
        <v>66966</v>
      </c>
      <c r="F133" s="16">
        <f t="shared" si="56"/>
        <v>66966</v>
      </c>
      <c r="G133" s="16">
        <f t="shared" si="54"/>
        <v>266550</v>
      </c>
    </row>
    <row r="134" spans="1:7" ht="21" customHeight="1" x14ac:dyDescent="0.25">
      <c r="A134" s="15">
        <f t="shared" si="34"/>
        <v>117</v>
      </c>
      <c r="B134" s="7" t="s">
        <v>6</v>
      </c>
      <c r="C134" s="16">
        <f t="shared" si="56"/>
        <v>47156</v>
      </c>
      <c r="D134" s="16">
        <f t="shared" si="56"/>
        <v>49041.799999999996</v>
      </c>
      <c r="E134" s="16">
        <f t="shared" si="56"/>
        <v>49041.799999999996</v>
      </c>
      <c r="F134" s="16">
        <f t="shared" si="56"/>
        <v>49041.799999999996</v>
      </c>
      <c r="G134" s="16">
        <f t="shared" si="54"/>
        <v>194281.39999999997</v>
      </c>
    </row>
    <row r="135" spans="1:7" ht="24" customHeight="1" x14ac:dyDescent="0.25">
      <c r="A135" s="15">
        <f t="shared" si="34"/>
        <v>118</v>
      </c>
      <c r="B135" s="7" t="s">
        <v>7</v>
      </c>
      <c r="C135" s="16">
        <f t="shared" si="56"/>
        <v>0</v>
      </c>
      <c r="D135" s="16">
        <f t="shared" si="56"/>
        <v>0</v>
      </c>
      <c r="E135" s="16">
        <f t="shared" si="56"/>
        <v>0</v>
      </c>
      <c r="F135" s="16">
        <f t="shared" si="56"/>
        <v>0</v>
      </c>
      <c r="G135" s="16">
        <f t="shared" si="54"/>
        <v>0</v>
      </c>
    </row>
    <row r="136" spans="1:7" ht="21" customHeight="1" x14ac:dyDescent="0.25">
      <c r="A136" s="15">
        <f t="shared" ref="A136:A173" si="57">A135+1</f>
        <v>119</v>
      </c>
      <c r="B136" s="7" t="s">
        <v>8</v>
      </c>
      <c r="C136" s="16">
        <f t="shared" si="56"/>
        <v>0</v>
      </c>
      <c r="D136" s="16">
        <f t="shared" si="56"/>
        <v>0</v>
      </c>
      <c r="E136" s="16">
        <f t="shared" si="56"/>
        <v>0</v>
      </c>
      <c r="F136" s="16">
        <f t="shared" si="56"/>
        <v>0</v>
      </c>
      <c r="G136" s="16">
        <f t="shared" si="54"/>
        <v>0</v>
      </c>
    </row>
    <row r="137" spans="1:7" ht="22.5" customHeight="1" x14ac:dyDescent="0.25">
      <c r="A137" s="15">
        <f t="shared" si="57"/>
        <v>120</v>
      </c>
      <c r="B137" s="7" t="s">
        <v>9</v>
      </c>
      <c r="C137" s="16">
        <f t="shared" si="56"/>
        <v>0</v>
      </c>
      <c r="D137" s="16">
        <f t="shared" si="56"/>
        <v>0</v>
      </c>
      <c r="E137" s="16">
        <f t="shared" si="56"/>
        <v>0</v>
      </c>
      <c r="F137" s="16">
        <f t="shared" si="56"/>
        <v>0</v>
      </c>
      <c r="G137" s="16">
        <f t="shared" si="54"/>
        <v>0</v>
      </c>
    </row>
    <row r="138" spans="1:7" ht="81" customHeight="1" x14ac:dyDescent="0.25">
      <c r="A138" s="15">
        <f t="shared" si="57"/>
        <v>121</v>
      </c>
      <c r="B138" s="4" t="s">
        <v>38</v>
      </c>
      <c r="C138" s="16">
        <f>SUM(C139:C143)</f>
        <v>65652</v>
      </c>
      <c r="D138" s="16">
        <f t="shared" ref="D138:F138" si="58">SUM(D139:D143)</f>
        <v>66966</v>
      </c>
      <c r="E138" s="16">
        <f t="shared" si="58"/>
        <v>66966</v>
      </c>
      <c r="F138" s="16">
        <f t="shared" si="58"/>
        <v>66966</v>
      </c>
      <c r="G138" s="16">
        <f t="shared" si="54"/>
        <v>266550</v>
      </c>
    </row>
    <row r="139" spans="1:7" ht="18.75" customHeight="1" x14ac:dyDescent="0.25">
      <c r="A139" s="15">
        <f t="shared" si="57"/>
        <v>122</v>
      </c>
      <c r="B139" s="7" t="s">
        <v>5</v>
      </c>
      <c r="C139" s="5">
        <v>65652</v>
      </c>
      <c r="D139" s="5">
        <v>66966</v>
      </c>
      <c r="E139" s="5">
        <v>66966</v>
      </c>
      <c r="F139" s="5">
        <v>66966</v>
      </c>
      <c r="G139" s="16">
        <f t="shared" si="54"/>
        <v>266550</v>
      </c>
    </row>
    <row r="140" spans="1:7" ht="20.25" customHeight="1" x14ac:dyDescent="0.25">
      <c r="A140" s="15">
        <f t="shared" si="57"/>
        <v>123</v>
      </c>
      <c r="B140" s="7" t="s">
        <v>6</v>
      </c>
      <c r="C140" s="5">
        <v>0</v>
      </c>
      <c r="D140" s="5">
        <v>0</v>
      </c>
      <c r="E140" s="5">
        <v>0</v>
      </c>
      <c r="F140" s="5">
        <v>0</v>
      </c>
      <c r="G140" s="16">
        <f t="shared" si="54"/>
        <v>0</v>
      </c>
    </row>
    <row r="141" spans="1:7" ht="19.5" customHeight="1" x14ac:dyDescent="0.25">
      <c r="A141" s="15">
        <f t="shared" si="57"/>
        <v>124</v>
      </c>
      <c r="B141" s="7" t="s">
        <v>7</v>
      </c>
      <c r="C141" s="5">
        <v>0</v>
      </c>
      <c r="D141" s="5">
        <v>0</v>
      </c>
      <c r="E141" s="5">
        <v>0</v>
      </c>
      <c r="F141" s="5">
        <v>0</v>
      </c>
      <c r="G141" s="16">
        <f t="shared" si="54"/>
        <v>0</v>
      </c>
    </row>
    <row r="142" spans="1:7" ht="21" customHeight="1" x14ac:dyDescent="0.25">
      <c r="A142" s="15">
        <f t="shared" si="57"/>
        <v>125</v>
      </c>
      <c r="B142" s="7" t="s">
        <v>8</v>
      </c>
      <c r="C142" s="5">
        <v>0</v>
      </c>
      <c r="D142" s="5">
        <v>0</v>
      </c>
      <c r="E142" s="5">
        <v>0</v>
      </c>
      <c r="F142" s="5">
        <v>0</v>
      </c>
      <c r="G142" s="16">
        <f t="shared" si="54"/>
        <v>0</v>
      </c>
    </row>
    <row r="143" spans="1:7" ht="21.75" customHeight="1" x14ac:dyDescent="0.25">
      <c r="A143" s="15">
        <f t="shared" si="57"/>
        <v>126</v>
      </c>
      <c r="B143" s="7" t="s">
        <v>9</v>
      </c>
      <c r="C143" s="5">
        <v>0</v>
      </c>
      <c r="D143" s="5">
        <v>0</v>
      </c>
      <c r="E143" s="5">
        <v>0</v>
      </c>
      <c r="F143" s="5">
        <v>0</v>
      </c>
      <c r="G143" s="16">
        <f t="shared" si="54"/>
        <v>0</v>
      </c>
    </row>
    <row r="144" spans="1:7" ht="85.5" customHeight="1" x14ac:dyDescent="0.25">
      <c r="A144" s="15">
        <f t="shared" si="57"/>
        <v>127</v>
      </c>
      <c r="B144" s="4" t="s">
        <v>39</v>
      </c>
      <c r="C144" s="16">
        <f>SUM(C145:C149)</f>
        <v>44619.3</v>
      </c>
      <c r="D144" s="16">
        <f t="shared" ref="D144:F144" si="59">SUM(D145:D149)</f>
        <v>46403.6</v>
      </c>
      <c r="E144" s="16">
        <f t="shared" si="59"/>
        <v>46403.6</v>
      </c>
      <c r="F144" s="16">
        <f t="shared" si="59"/>
        <v>46403.6</v>
      </c>
      <c r="G144" s="16">
        <f t="shared" si="54"/>
        <v>183830.1</v>
      </c>
    </row>
    <row r="145" spans="1:7" ht="18.75" customHeight="1" x14ac:dyDescent="0.25">
      <c r="A145" s="15">
        <f>A144+1</f>
        <v>128</v>
      </c>
      <c r="B145" s="7" t="s">
        <v>5</v>
      </c>
      <c r="C145" s="5">
        <v>0</v>
      </c>
      <c r="D145" s="5">
        <v>0</v>
      </c>
      <c r="E145" s="5">
        <v>0</v>
      </c>
      <c r="F145" s="5">
        <v>0</v>
      </c>
      <c r="G145" s="16">
        <f t="shared" si="54"/>
        <v>0</v>
      </c>
    </row>
    <row r="146" spans="1:7" ht="20.25" customHeight="1" x14ac:dyDescent="0.25">
      <c r="A146" s="15">
        <f>A145+1</f>
        <v>129</v>
      </c>
      <c r="B146" s="7" t="s">
        <v>6</v>
      </c>
      <c r="C146" s="5">
        <v>44619.3</v>
      </c>
      <c r="D146" s="5">
        <v>46403.6</v>
      </c>
      <c r="E146" s="5">
        <v>46403.6</v>
      </c>
      <c r="F146" s="5">
        <v>46403.6</v>
      </c>
      <c r="G146" s="16">
        <f t="shared" si="54"/>
        <v>183830.1</v>
      </c>
    </row>
    <row r="147" spans="1:7" ht="19.5" customHeight="1" x14ac:dyDescent="0.25">
      <c r="A147" s="15">
        <f>A146+1</f>
        <v>130</v>
      </c>
      <c r="B147" s="7" t="s">
        <v>7</v>
      </c>
      <c r="C147" s="5">
        <v>0</v>
      </c>
      <c r="D147" s="5">
        <v>0</v>
      </c>
      <c r="E147" s="5">
        <v>0</v>
      </c>
      <c r="F147" s="5">
        <v>0</v>
      </c>
      <c r="G147" s="16">
        <f t="shared" si="54"/>
        <v>0</v>
      </c>
    </row>
    <row r="148" spans="1:7" ht="21" customHeight="1" x14ac:dyDescent="0.25">
      <c r="A148" s="15">
        <f>A147+1</f>
        <v>131</v>
      </c>
      <c r="B148" s="7" t="s">
        <v>8</v>
      </c>
      <c r="C148" s="5">
        <v>0</v>
      </c>
      <c r="D148" s="5">
        <v>0</v>
      </c>
      <c r="E148" s="5">
        <v>0</v>
      </c>
      <c r="F148" s="5">
        <v>0</v>
      </c>
      <c r="G148" s="16">
        <f t="shared" si="54"/>
        <v>0</v>
      </c>
    </row>
    <row r="149" spans="1:7" ht="21.75" customHeight="1" x14ac:dyDescent="0.25">
      <c r="A149" s="15">
        <f>A148+1</f>
        <v>132</v>
      </c>
      <c r="B149" s="7" t="s">
        <v>9</v>
      </c>
      <c r="C149" s="5">
        <v>0</v>
      </c>
      <c r="D149" s="5">
        <v>0</v>
      </c>
      <c r="E149" s="5">
        <v>0</v>
      </c>
      <c r="F149" s="5">
        <v>0</v>
      </c>
      <c r="G149" s="16">
        <f t="shared" si="54"/>
        <v>0</v>
      </c>
    </row>
    <row r="150" spans="1:7" ht="158.25" customHeight="1" x14ac:dyDescent="0.25">
      <c r="A150" s="15">
        <f>A143+1</f>
        <v>127</v>
      </c>
      <c r="B150" s="4" t="s">
        <v>40</v>
      </c>
      <c r="C150" s="16">
        <f>SUM(C151:C155)</f>
        <v>2536.6999999999998</v>
      </c>
      <c r="D150" s="16">
        <f t="shared" ref="D150:F150" si="60">SUM(D151:D155)</f>
        <v>2638.2</v>
      </c>
      <c r="E150" s="16">
        <f t="shared" si="60"/>
        <v>2638.2</v>
      </c>
      <c r="F150" s="16">
        <f t="shared" si="60"/>
        <v>2638.2</v>
      </c>
      <c r="G150" s="16">
        <f t="shared" si="54"/>
        <v>10451.299999999999</v>
      </c>
    </row>
    <row r="151" spans="1:7" ht="18.75" customHeight="1" x14ac:dyDescent="0.25">
      <c r="A151" s="15">
        <f t="shared" si="57"/>
        <v>128</v>
      </c>
      <c r="B151" s="7" t="s">
        <v>5</v>
      </c>
      <c r="C151" s="5">
        <v>0</v>
      </c>
      <c r="D151" s="5">
        <v>0</v>
      </c>
      <c r="E151" s="5">
        <v>0</v>
      </c>
      <c r="F151" s="5">
        <v>0</v>
      </c>
      <c r="G151" s="16">
        <f t="shared" si="54"/>
        <v>0</v>
      </c>
    </row>
    <row r="152" spans="1:7" ht="20.25" customHeight="1" x14ac:dyDescent="0.25">
      <c r="A152" s="15">
        <f t="shared" si="57"/>
        <v>129</v>
      </c>
      <c r="B152" s="7" t="s">
        <v>6</v>
      </c>
      <c r="C152" s="5">
        <v>2536.6999999999998</v>
      </c>
      <c r="D152" s="5">
        <v>2638.2</v>
      </c>
      <c r="E152" s="5">
        <v>2638.2</v>
      </c>
      <c r="F152" s="5">
        <v>2638.2</v>
      </c>
      <c r="G152" s="16">
        <f t="shared" si="54"/>
        <v>10451.299999999999</v>
      </c>
    </row>
    <row r="153" spans="1:7" ht="19.5" customHeight="1" x14ac:dyDescent="0.25">
      <c r="A153" s="15">
        <f t="shared" si="57"/>
        <v>130</v>
      </c>
      <c r="B153" s="7" t="s">
        <v>7</v>
      </c>
      <c r="C153" s="5">
        <v>0</v>
      </c>
      <c r="D153" s="5">
        <v>0</v>
      </c>
      <c r="E153" s="5">
        <v>0</v>
      </c>
      <c r="F153" s="5">
        <v>0</v>
      </c>
      <c r="G153" s="16">
        <f t="shared" si="54"/>
        <v>0</v>
      </c>
    </row>
    <row r="154" spans="1:7" ht="21" customHeight="1" x14ac:dyDescent="0.25">
      <c r="A154" s="15">
        <f t="shared" si="57"/>
        <v>131</v>
      </c>
      <c r="B154" s="7" t="s">
        <v>8</v>
      </c>
      <c r="C154" s="5">
        <v>0</v>
      </c>
      <c r="D154" s="5">
        <v>0</v>
      </c>
      <c r="E154" s="5">
        <v>0</v>
      </c>
      <c r="F154" s="5">
        <v>0</v>
      </c>
      <c r="G154" s="16">
        <f t="shared" si="54"/>
        <v>0</v>
      </c>
    </row>
    <row r="155" spans="1:7" ht="21.75" customHeight="1" x14ac:dyDescent="0.25">
      <c r="A155" s="15">
        <f t="shared" si="57"/>
        <v>132</v>
      </c>
      <c r="B155" s="7" t="s">
        <v>9</v>
      </c>
      <c r="C155" s="5">
        <v>0</v>
      </c>
      <c r="D155" s="5">
        <v>0</v>
      </c>
      <c r="E155" s="5">
        <v>0</v>
      </c>
      <c r="F155" s="5">
        <v>0</v>
      </c>
      <c r="G155" s="16">
        <f t="shared" si="54"/>
        <v>0</v>
      </c>
    </row>
    <row r="156" spans="1:7" ht="63" customHeight="1" x14ac:dyDescent="0.25">
      <c r="A156" s="15">
        <f t="shared" si="57"/>
        <v>133</v>
      </c>
      <c r="B156" s="4" t="s">
        <v>41</v>
      </c>
      <c r="C156" s="16">
        <f>SUM(C157:C161)</f>
        <v>0</v>
      </c>
      <c r="D156" s="16">
        <f t="shared" ref="D156:F156" si="61">SUM(D157:D161)</f>
        <v>0</v>
      </c>
      <c r="E156" s="16">
        <f t="shared" si="61"/>
        <v>0</v>
      </c>
      <c r="F156" s="16">
        <f t="shared" si="61"/>
        <v>0</v>
      </c>
      <c r="G156" s="16">
        <f t="shared" si="54"/>
        <v>0</v>
      </c>
    </row>
    <row r="157" spans="1:7" ht="18.75" customHeight="1" x14ac:dyDescent="0.25">
      <c r="A157" s="15">
        <f t="shared" si="57"/>
        <v>134</v>
      </c>
      <c r="B157" s="7" t="s">
        <v>5</v>
      </c>
      <c r="C157" s="5">
        <v>0</v>
      </c>
      <c r="D157" s="5">
        <v>0</v>
      </c>
      <c r="E157" s="5">
        <v>0</v>
      </c>
      <c r="F157" s="5">
        <v>0</v>
      </c>
      <c r="G157" s="16">
        <f t="shared" si="54"/>
        <v>0</v>
      </c>
    </row>
    <row r="158" spans="1:7" ht="20.25" customHeight="1" x14ac:dyDescent="0.25">
      <c r="A158" s="15">
        <f t="shared" si="57"/>
        <v>135</v>
      </c>
      <c r="B158" s="7" t="s">
        <v>6</v>
      </c>
      <c r="C158" s="5">
        <v>0</v>
      </c>
      <c r="D158" s="5">
        <v>0</v>
      </c>
      <c r="E158" s="5">
        <v>0</v>
      </c>
      <c r="F158" s="5">
        <v>0</v>
      </c>
      <c r="G158" s="16">
        <f t="shared" si="54"/>
        <v>0</v>
      </c>
    </row>
    <row r="159" spans="1:7" ht="19.5" customHeight="1" x14ac:dyDescent="0.25">
      <c r="A159" s="15">
        <f t="shared" si="57"/>
        <v>136</v>
      </c>
      <c r="B159" s="7" t="s">
        <v>7</v>
      </c>
      <c r="C159" s="5">
        <v>0</v>
      </c>
      <c r="D159" s="5">
        <v>0</v>
      </c>
      <c r="E159" s="5">
        <v>0</v>
      </c>
      <c r="F159" s="5">
        <v>0</v>
      </c>
      <c r="G159" s="16">
        <f t="shared" si="54"/>
        <v>0</v>
      </c>
    </row>
    <row r="160" spans="1:7" ht="21" customHeight="1" x14ac:dyDescent="0.25">
      <c r="A160" s="15">
        <f t="shared" si="57"/>
        <v>137</v>
      </c>
      <c r="B160" s="7" t="s">
        <v>8</v>
      </c>
      <c r="C160" s="5">
        <v>0</v>
      </c>
      <c r="D160" s="5">
        <v>0</v>
      </c>
      <c r="E160" s="5">
        <v>0</v>
      </c>
      <c r="F160" s="5">
        <v>0</v>
      </c>
      <c r="G160" s="16">
        <f t="shared" si="54"/>
        <v>0</v>
      </c>
    </row>
    <row r="161" spans="1:7" ht="21.75" customHeight="1" x14ac:dyDescent="0.25">
      <c r="A161" s="15">
        <f t="shared" si="57"/>
        <v>138</v>
      </c>
      <c r="B161" s="7" t="s">
        <v>9</v>
      </c>
      <c r="C161" s="5">
        <v>0</v>
      </c>
      <c r="D161" s="5">
        <v>0</v>
      </c>
      <c r="E161" s="5">
        <v>0</v>
      </c>
      <c r="F161" s="5">
        <v>0</v>
      </c>
      <c r="G161" s="16">
        <f t="shared" si="54"/>
        <v>0</v>
      </c>
    </row>
    <row r="162" spans="1:7" ht="63" x14ac:dyDescent="0.25">
      <c r="A162" s="15">
        <f>A149+1</f>
        <v>133</v>
      </c>
      <c r="B162" s="8" t="s">
        <v>21</v>
      </c>
      <c r="C162" s="16">
        <f>C168</f>
        <v>1383</v>
      </c>
      <c r="D162" s="16">
        <f t="shared" ref="D162:F162" si="62">D168</f>
        <v>0</v>
      </c>
      <c r="E162" s="16">
        <f t="shared" si="62"/>
        <v>0</v>
      </c>
      <c r="F162" s="16">
        <f t="shared" si="62"/>
        <v>0</v>
      </c>
      <c r="G162" s="16">
        <f t="shared" si="54"/>
        <v>1383</v>
      </c>
    </row>
    <row r="163" spans="1:7" ht="20.25" customHeight="1" x14ac:dyDescent="0.25">
      <c r="A163" s="15">
        <f t="shared" si="57"/>
        <v>134</v>
      </c>
      <c r="B163" s="7" t="s">
        <v>5</v>
      </c>
      <c r="C163" s="16">
        <f t="shared" ref="C163:F167" si="63">C169</f>
        <v>1383</v>
      </c>
      <c r="D163" s="16">
        <f t="shared" si="63"/>
        <v>0</v>
      </c>
      <c r="E163" s="16">
        <f t="shared" si="63"/>
        <v>0</v>
      </c>
      <c r="F163" s="16">
        <f t="shared" si="63"/>
        <v>0</v>
      </c>
      <c r="G163" s="16">
        <f t="shared" si="54"/>
        <v>1383</v>
      </c>
    </row>
    <row r="164" spans="1:7" ht="21" customHeight="1" x14ac:dyDescent="0.25">
      <c r="A164" s="15">
        <f t="shared" si="57"/>
        <v>135</v>
      </c>
      <c r="B164" s="7" t="s">
        <v>6</v>
      </c>
      <c r="C164" s="16">
        <f t="shared" si="63"/>
        <v>0</v>
      </c>
      <c r="D164" s="16">
        <f t="shared" si="63"/>
        <v>0</v>
      </c>
      <c r="E164" s="16">
        <f t="shared" si="63"/>
        <v>0</v>
      </c>
      <c r="F164" s="16">
        <f t="shared" si="63"/>
        <v>0</v>
      </c>
      <c r="G164" s="16">
        <f t="shared" si="54"/>
        <v>0</v>
      </c>
    </row>
    <row r="165" spans="1:7" ht="24" customHeight="1" x14ac:dyDescent="0.25">
      <c r="A165" s="15">
        <f t="shared" si="57"/>
        <v>136</v>
      </c>
      <c r="B165" s="7" t="s">
        <v>7</v>
      </c>
      <c r="C165" s="16">
        <f t="shared" si="63"/>
        <v>0</v>
      </c>
      <c r="D165" s="16">
        <f t="shared" si="63"/>
        <v>0</v>
      </c>
      <c r="E165" s="16">
        <f t="shared" si="63"/>
        <v>0</v>
      </c>
      <c r="F165" s="16">
        <f t="shared" si="63"/>
        <v>0</v>
      </c>
      <c r="G165" s="16">
        <f t="shared" si="54"/>
        <v>0</v>
      </c>
    </row>
    <row r="166" spans="1:7" ht="21" customHeight="1" x14ac:dyDescent="0.25">
      <c r="A166" s="15">
        <f t="shared" si="57"/>
        <v>137</v>
      </c>
      <c r="B166" s="7" t="s">
        <v>8</v>
      </c>
      <c r="C166" s="16">
        <f t="shared" si="63"/>
        <v>0</v>
      </c>
      <c r="D166" s="16">
        <f t="shared" si="63"/>
        <v>0</v>
      </c>
      <c r="E166" s="16">
        <f t="shared" si="63"/>
        <v>0</v>
      </c>
      <c r="F166" s="16">
        <f t="shared" si="63"/>
        <v>0</v>
      </c>
      <c r="G166" s="16">
        <f t="shared" si="54"/>
        <v>0</v>
      </c>
    </row>
    <row r="167" spans="1:7" ht="22.5" customHeight="1" x14ac:dyDescent="0.25">
      <c r="A167" s="15">
        <f t="shared" si="57"/>
        <v>138</v>
      </c>
      <c r="B167" s="7" t="s">
        <v>9</v>
      </c>
      <c r="C167" s="16">
        <f t="shared" si="63"/>
        <v>0</v>
      </c>
      <c r="D167" s="16">
        <f t="shared" si="63"/>
        <v>0</v>
      </c>
      <c r="E167" s="16">
        <f t="shared" si="63"/>
        <v>0</v>
      </c>
      <c r="F167" s="16">
        <f t="shared" si="63"/>
        <v>0</v>
      </c>
      <c r="G167" s="16">
        <f t="shared" si="54"/>
        <v>0</v>
      </c>
    </row>
    <row r="168" spans="1:7" ht="81" customHeight="1" x14ac:dyDescent="0.25">
      <c r="A168" s="15">
        <f t="shared" si="57"/>
        <v>139</v>
      </c>
      <c r="B168" s="4" t="s">
        <v>17</v>
      </c>
      <c r="C168" s="16">
        <f>SUM(C169:C173)</f>
        <v>1383</v>
      </c>
      <c r="D168" s="16">
        <f t="shared" ref="D168:F168" si="64">SUM(D169:D173)</f>
        <v>0</v>
      </c>
      <c r="E168" s="16">
        <f t="shared" si="64"/>
        <v>0</v>
      </c>
      <c r="F168" s="16">
        <f t="shared" si="64"/>
        <v>0</v>
      </c>
      <c r="G168" s="16">
        <f t="shared" si="54"/>
        <v>1383</v>
      </c>
    </row>
    <row r="169" spans="1:7" ht="18.75" customHeight="1" x14ac:dyDescent="0.25">
      <c r="A169" s="15">
        <f t="shared" si="57"/>
        <v>140</v>
      </c>
      <c r="B169" s="7" t="s">
        <v>5</v>
      </c>
      <c r="C169" s="5">
        <v>1383</v>
      </c>
      <c r="D169" s="5">
        <v>0</v>
      </c>
      <c r="E169" s="5">
        <v>0</v>
      </c>
      <c r="F169" s="5">
        <v>0</v>
      </c>
      <c r="G169" s="16">
        <f t="shared" si="54"/>
        <v>1383</v>
      </c>
    </row>
    <row r="170" spans="1:7" ht="20.25" customHeight="1" x14ac:dyDescent="0.25">
      <c r="A170" s="15">
        <f t="shared" si="57"/>
        <v>141</v>
      </c>
      <c r="B170" s="7" t="s">
        <v>6</v>
      </c>
      <c r="C170" s="5">
        <v>0</v>
      </c>
      <c r="D170" s="5">
        <v>0</v>
      </c>
      <c r="E170" s="5">
        <v>0</v>
      </c>
      <c r="F170" s="5">
        <v>0</v>
      </c>
      <c r="G170" s="16">
        <f t="shared" si="54"/>
        <v>0</v>
      </c>
    </row>
    <row r="171" spans="1:7" ht="19.5" customHeight="1" x14ac:dyDescent="0.25">
      <c r="A171" s="15">
        <f t="shared" si="57"/>
        <v>142</v>
      </c>
      <c r="B171" s="7" t="s">
        <v>7</v>
      </c>
      <c r="C171" s="5">
        <v>0</v>
      </c>
      <c r="D171" s="5">
        <v>0</v>
      </c>
      <c r="E171" s="5">
        <v>0</v>
      </c>
      <c r="F171" s="5">
        <v>0</v>
      </c>
      <c r="G171" s="16">
        <f t="shared" si="54"/>
        <v>0</v>
      </c>
    </row>
    <row r="172" spans="1:7" ht="21" customHeight="1" x14ac:dyDescent="0.25">
      <c r="A172" s="15">
        <f t="shared" si="57"/>
        <v>143</v>
      </c>
      <c r="B172" s="7" t="s">
        <v>8</v>
      </c>
      <c r="C172" s="5">
        <v>0</v>
      </c>
      <c r="D172" s="5">
        <v>0</v>
      </c>
      <c r="E172" s="5">
        <v>0</v>
      </c>
      <c r="F172" s="5">
        <v>0</v>
      </c>
      <c r="G172" s="16">
        <f t="shared" si="54"/>
        <v>0</v>
      </c>
    </row>
    <row r="173" spans="1:7" ht="21.75" customHeight="1" x14ac:dyDescent="0.25">
      <c r="A173" s="15">
        <f t="shared" si="57"/>
        <v>144</v>
      </c>
      <c r="B173" s="7" t="s">
        <v>9</v>
      </c>
      <c r="C173" s="5">
        <v>0</v>
      </c>
      <c r="D173" s="5">
        <v>0</v>
      </c>
      <c r="E173" s="5">
        <v>0</v>
      </c>
      <c r="F173" s="5">
        <v>0</v>
      </c>
      <c r="G173" s="16">
        <f t="shared" si="54"/>
        <v>0</v>
      </c>
    </row>
  </sheetData>
  <mergeCells count="3">
    <mergeCell ref="A1:G1"/>
    <mergeCell ref="C2:F2"/>
    <mergeCell ref="C3:G3"/>
  </mergeCells>
  <pageMargins left="0.11811023622047245" right="0.11811023622047245" top="0.74803149606299213" bottom="0.74803149606299213"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5"/>
  <sheetViews>
    <sheetView workbookViewId="0">
      <pane ySplit="4" topLeftCell="A5" activePane="bottomLeft" state="frozen"/>
      <selection pane="bottomLeft" activeCell="B210" sqref="B210"/>
    </sheetView>
  </sheetViews>
  <sheetFormatPr defaultRowHeight="15" x14ac:dyDescent="0.25"/>
  <cols>
    <col min="1" max="1" width="7.42578125" customWidth="1"/>
    <col min="2" max="2" width="57.85546875" customWidth="1"/>
    <col min="3" max="3" width="24.7109375" customWidth="1"/>
    <col min="4" max="4" width="26.28515625" customWidth="1"/>
    <col min="5" max="5" width="25.28515625" customWidth="1"/>
    <col min="6" max="6" width="25" customWidth="1"/>
    <col min="7" max="7" width="27.7109375" customWidth="1"/>
  </cols>
  <sheetData>
    <row r="1" spans="1:7" ht="31.5" customHeight="1" x14ac:dyDescent="0.25">
      <c r="A1" s="35" t="s">
        <v>26</v>
      </c>
      <c r="B1" s="35"/>
      <c r="C1" s="35"/>
      <c r="D1" s="35"/>
      <c r="E1" s="35"/>
      <c r="F1" s="35"/>
      <c r="G1" s="35"/>
    </row>
    <row r="2" spans="1:7" ht="15.75" x14ac:dyDescent="0.25">
      <c r="A2" s="1"/>
      <c r="B2" s="2"/>
      <c r="C2" s="36"/>
      <c r="D2" s="36"/>
      <c r="E2" s="36"/>
      <c r="F2" s="36"/>
      <c r="G2" s="1"/>
    </row>
    <row r="3" spans="1:7" ht="57.75" customHeight="1" x14ac:dyDescent="0.25">
      <c r="A3" s="3" t="s">
        <v>4</v>
      </c>
      <c r="B3" s="3" t="s">
        <v>0</v>
      </c>
      <c r="C3" s="37" t="s">
        <v>1</v>
      </c>
      <c r="D3" s="37"/>
      <c r="E3" s="37"/>
      <c r="F3" s="37"/>
      <c r="G3" s="37"/>
    </row>
    <row r="4" spans="1:7" ht="15.75" x14ac:dyDescent="0.25">
      <c r="A4" s="3"/>
      <c r="B4" s="3"/>
      <c r="C4" s="3">
        <v>2027</v>
      </c>
      <c r="D4" s="3">
        <v>2028</v>
      </c>
      <c r="E4" s="3">
        <v>2029</v>
      </c>
      <c r="F4" s="3">
        <v>2030</v>
      </c>
      <c r="G4" s="3" t="s">
        <v>2</v>
      </c>
    </row>
    <row r="5" spans="1:7" ht="15.75" x14ac:dyDescent="0.25">
      <c r="A5" s="3">
        <v>1</v>
      </c>
      <c r="B5" s="3">
        <v>2</v>
      </c>
      <c r="C5" s="3">
        <v>3</v>
      </c>
      <c r="D5" s="3">
        <v>4</v>
      </c>
      <c r="E5" s="3">
        <v>5</v>
      </c>
      <c r="F5" s="3">
        <v>6</v>
      </c>
      <c r="G5" s="3">
        <v>7</v>
      </c>
    </row>
    <row r="6" spans="1:7" ht="47.25" x14ac:dyDescent="0.25">
      <c r="A6" s="3">
        <v>1</v>
      </c>
      <c r="B6" s="22" t="s">
        <v>10</v>
      </c>
      <c r="C6" s="18">
        <f>C12+C174+C210</f>
        <v>3479616.41</v>
      </c>
      <c r="D6" s="18">
        <f t="shared" ref="D6:F6" si="0">D12+D174+D210</f>
        <v>3639781</v>
      </c>
      <c r="E6" s="18">
        <f t="shared" si="0"/>
        <v>3639781</v>
      </c>
      <c r="F6" s="18">
        <f t="shared" si="0"/>
        <v>3820514.2600000002</v>
      </c>
      <c r="G6" s="19">
        <f t="shared" ref="G6:G11" si="1">SUM(C6:F6)</f>
        <v>14579692.67</v>
      </c>
    </row>
    <row r="7" spans="1:7" ht="15.75" x14ac:dyDescent="0.25">
      <c r="A7" s="3">
        <f>A6+1</f>
        <v>2</v>
      </c>
      <c r="B7" s="7" t="s">
        <v>5</v>
      </c>
      <c r="C7" s="18">
        <f t="shared" ref="C7:F7" si="2">C13+C175+C211</f>
        <v>1225772.81</v>
      </c>
      <c r="D7" s="18">
        <f t="shared" si="2"/>
        <v>1247236.1000000001</v>
      </c>
      <c r="E7" s="18">
        <f t="shared" si="2"/>
        <v>1247236.1000000001</v>
      </c>
      <c r="F7" s="18">
        <f t="shared" si="2"/>
        <v>1308432.06</v>
      </c>
      <c r="G7" s="19">
        <f t="shared" si="1"/>
        <v>5028677.07</v>
      </c>
    </row>
    <row r="8" spans="1:7" ht="15.75" x14ac:dyDescent="0.25">
      <c r="A8" s="13">
        <f t="shared" ref="A8:A48" si="3">A7+1</f>
        <v>3</v>
      </c>
      <c r="B8" s="7" t="s">
        <v>6</v>
      </c>
      <c r="C8" s="18">
        <f t="shared" ref="C8:F8" si="4">C14+C176+C212</f>
        <v>2174644.7000000002</v>
      </c>
      <c r="D8" s="18">
        <f t="shared" si="4"/>
        <v>2316618.5</v>
      </c>
      <c r="E8" s="18">
        <f t="shared" si="4"/>
        <v>2316618.5</v>
      </c>
      <c r="F8" s="18">
        <f t="shared" si="4"/>
        <v>2333787.1</v>
      </c>
      <c r="G8" s="19">
        <f t="shared" si="1"/>
        <v>9141668.8000000007</v>
      </c>
    </row>
    <row r="9" spans="1:7" ht="15.75" x14ac:dyDescent="0.25">
      <c r="A9" s="13">
        <f t="shared" si="3"/>
        <v>4</v>
      </c>
      <c r="B9" s="7" t="s">
        <v>7</v>
      </c>
      <c r="C9" s="18">
        <f t="shared" ref="C9:F9" si="5">C15+C177+C213</f>
        <v>79198.899999999994</v>
      </c>
      <c r="D9" s="18">
        <f t="shared" si="5"/>
        <v>75926.399999999994</v>
      </c>
      <c r="E9" s="18">
        <f t="shared" si="5"/>
        <v>75926.399999999994</v>
      </c>
      <c r="F9" s="18">
        <f t="shared" si="5"/>
        <v>178295.09999999998</v>
      </c>
      <c r="G9" s="19">
        <f t="shared" si="1"/>
        <v>409346.79999999993</v>
      </c>
    </row>
    <row r="10" spans="1:7" ht="15.75" x14ac:dyDescent="0.25">
      <c r="A10" s="13">
        <f t="shared" si="3"/>
        <v>5</v>
      </c>
      <c r="B10" s="7" t="s">
        <v>8</v>
      </c>
      <c r="C10" s="18">
        <f t="shared" ref="C10:F10" si="6">C16+C178+C214</f>
        <v>0</v>
      </c>
      <c r="D10" s="18">
        <f t="shared" si="6"/>
        <v>0</v>
      </c>
      <c r="E10" s="18">
        <f t="shared" si="6"/>
        <v>0</v>
      </c>
      <c r="F10" s="18">
        <f t="shared" si="6"/>
        <v>0</v>
      </c>
      <c r="G10" s="19">
        <f t="shared" si="1"/>
        <v>0</v>
      </c>
    </row>
    <row r="11" spans="1:7" ht="15.75" x14ac:dyDescent="0.25">
      <c r="A11" s="13">
        <f t="shared" si="3"/>
        <v>6</v>
      </c>
      <c r="B11" s="7" t="s">
        <v>9</v>
      </c>
      <c r="C11" s="18">
        <f t="shared" ref="C11:F11" si="7">C17+C179+C215</f>
        <v>0</v>
      </c>
      <c r="D11" s="18">
        <f t="shared" si="7"/>
        <v>0</v>
      </c>
      <c r="E11" s="18">
        <f t="shared" si="7"/>
        <v>0</v>
      </c>
      <c r="F11" s="18">
        <f t="shared" si="7"/>
        <v>0</v>
      </c>
      <c r="G11" s="19">
        <f t="shared" si="1"/>
        <v>0</v>
      </c>
    </row>
    <row r="12" spans="1:7" ht="48.75" customHeight="1" x14ac:dyDescent="0.25">
      <c r="A12" s="15">
        <f t="shared" si="3"/>
        <v>7</v>
      </c>
      <c r="B12" s="17" t="s">
        <v>72</v>
      </c>
      <c r="C12" s="18">
        <f>C18+C108+C132+C162</f>
        <v>3467223.41</v>
      </c>
      <c r="D12" s="18">
        <f t="shared" ref="D12:F12" si="8">D18+D108+D132+D162</f>
        <v>3627305</v>
      </c>
      <c r="E12" s="18">
        <f t="shared" si="8"/>
        <v>3627305</v>
      </c>
      <c r="F12" s="18">
        <f t="shared" si="8"/>
        <v>3705669.56</v>
      </c>
      <c r="G12" s="19">
        <f t="shared" ref="G12:G17" si="9">SUM(C12:F12)</f>
        <v>14427502.970000001</v>
      </c>
    </row>
    <row r="13" spans="1:7" ht="15.75" x14ac:dyDescent="0.25">
      <c r="A13" s="15">
        <f t="shared" si="3"/>
        <v>8</v>
      </c>
      <c r="B13" s="7" t="s">
        <v>5</v>
      </c>
      <c r="C13" s="18">
        <f t="shared" ref="C13:F13" si="10">C19+C109+C133+C163</f>
        <v>1213379.81</v>
      </c>
      <c r="D13" s="18">
        <f t="shared" si="10"/>
        <v>1234760.1000000001</v>
      </c>
      <c r="E13" s="18">
        <f t="shared" si="10"/>
        <v>1234760.1000000001</v>
      </c>
      <c r="F13" s="18">
        <f t="shared" si="10"/>
        <v>1295956.06</v>
      </c>
      <c r="G13" s="19">
        <f t="shared" si="9"/>
        <v>4978856.07</v>
      </c>
    </row>
    <row r="14" spans="1:7" ht="15.75" x14ac:dyDescent="0.25">
      <c r="A14" s="15">
        <f t="shared" si="3"/>
        <v>9</v>
      </c>
      <c r="B14" s="7" t="s">
        <v>6</v>
      </c>
      <c r="C14" s="18">
        <f t="shared" ref="C14:F14" si="11">C20+C110+C134+C164</f>
        <v>2174644.7000000002</v>
      </c>
      <c r="D14" s="18">
        <f t="shared" si="11"/>
        <v>2316618.5</v>
      </c>
      <c r="E14" s="18">
        <f t="shared" si="11"/>
        <v>2316618.5</v>
      </c>
      <c r="F14" s="18">
        <f t="shared" si="11"/>
        <v>2333787.1</v>
      </c>
      <c r="G14" s="19">
        <f t="shared" si="9"/>
        <v>9141668.8000000007</v>
      </c>
    </row>
    <row r="15" spans="1:7" ht="15.75" x14ac:dyDescent="0.25">
      <c r="A15" s="15">
        <f t="shared" si="3"/>
        <v>10</v>
      </c>
      <c r="B15" s="7" t="s">
        <v>7</v>
      </c>
      <c r="C15" s="18">
        <f t="shared" ref="C15:F15" si="12">C21+C111+C135+C165</f>
        <v>79198.899999999994</v>
      </c>
      <c r="D15" s="18">
        <f t="shared" si="12"/>
        <v>75926.399999999994</v>
      </c>
      <c r="E15" s="18">
        <f t="shared" si="12"/>
        <v>75926.399999999994</v>
      </c>
      <c r="F15" s="18">
        <f t="shared" si="12"/>
        <v>75926.399999999994</v>
      </c>
      <c r="G15" s="19">
        <f t="shared" si="9"/>
        <v>306978.09999999998</v>
      </c>
    </row>
    <row r="16" spans="1:7" ht="15.75" x14ac:dyDescent="0.25">
      <c r="A16" s="15">
        <f t="shared" si="3"/>
        <v>11</v>
      </c>
      <c r="B16" s="7" t="s">
        <v>8</v>
      </c>
      <c r="C16" s="18">
        <f t="shared" ref="C16:F16" si="13">C22+C112+C136+C166</f>
        <v>0</v>
      </c>
      <c r="D16" s="18">
        <f t="shared" si="13"/>
        <v>0</v>
      </c>
      <c r="E16" s="18">
        <f t="shared" si="13"/>
        <v>0</v>
      </c>
      <c r="F16" s="18">
        <f t="shared" si="13"/>
        <v>0</v>
      </c>
      <c r="G16" s="19">
        <f t="shared" si="9"/>
        <v>0</v>
      </c>
    </row>
    <row r="17" spans="1:7" ht="15.75" x14ac:dyDescent="0.25">
      <c r="A17" s="15">
        <f t="shared" si="3"/>
        <v>12</v>
      </c>
      <c r="B17" s="7" t="s">
        <v>9</v>
      </c>
      <c r="C17" s="18">
        <f t="shared" ref="C17:F17" si="14">C23+C113+C137+C167</f>
        <v>0</v>
      </c>
      <c r="D17" s="18">
        <f t="shared" si="14"/>
        <v>0</v>
      </c>
      <c r="E17" s="18">
        <f t="shared" si="14"/>
        <v>0</v>
      </c>
      <c r="F17" s="18">
        <f t="shared" si="14"/>
        <v>0</v>
      </c>
      <c r="G17" s="19">
        <f t="shared" si="9"/>
        <v>0</v>
      </c>
    </row>
    <row r="18" spans="1:7" ht="63" x14ac:dyDescent="0.25">
      <c r="A18" s="13">
        <f t="shared" si="3"/>
        <v>13</v>
      </c>
      <c r="B18" s="8" t="s">
        <v>13</v>
      </c>
      <c r="C18" s="16">
        <f>C24+C30+C36+C42+C48+C54+C60+C66+C72+C78+C84+C90+C96+C102</f>
        <v>3164793.5100000002</v>
      </c>
      <c r="D18" s="16">
        <f t="shared" ref="D18:F18" si="15">D24+D30+D36+D42+D48+D54+D60+D66+D72+D78+D84+D90+D96+D102</f>
        <v>3321968.8000000003</v>
      </c>
      <c r="E18" s="16">
        <f t="shared" si="15"/>
        <v>3321968.8000000003</v>
      </c>
      <c r="F18" s="16">
        <f t="shared" si="15"/>
        <v>3365996.16</v>
      </c>
      <c r="G18" s="16">
        <f t="shared" ref="G18:G23" si="16">SUM(C18:F18)</f>
        <v>13174727.270000001</v>
      </c>
    </row>
    <row r="19" spans="1:7" ht="15.75" x14ac:dyDescent="0.25">
      <c r="A19" s="13">
        <f t="shared" si="3"/>
        <v>14</v>
      </c>
      <c r="B19" s="7" t="s">
        <v>5</v>
      </c>
      <c r="C19" s="16">
        <f t="shared" ref="C19:F19" si="17">C25+C31+C37+C43+C49+C55+C61+C67+C73+C79+C85+C91+C97+C103</f>
        <v>1037304.81</v>
      </c>
      <c r="D19" s="16">
        <f t="shared" si="17"/>
        <v>1054392.1000000001</v>
      </c>
      <c r="E19" s="16">
        <f t="shared" si="17"/>
        <v>1054392.1000000001</v>
      </c>
      <c r="F19" s="16">
        <f t="shared" si="17"/>
        <v>1098419.46</v>
      </c>
      <c r="G19" s="16">
        <f t="shared" si="16"/>
        <v>4244508.4700000007</v>
      </c>
    </row>
    <row r="20" spans="1:7" ht="15.75" x14ac:dyDescent="0.25">
      <c r="A20" s="13">
        <f t="shared" si="3"/>
        <v>15</v>
      </c>
      <c r="B20" s="7" t="s">
        <v>6</v>
      </c>
      <c r="C20" s="16">
        <f t="shared" ref="C20:F20" si="18">C26+C32+C38+C44+C50+C56+C62+C68+C74+C80+C86+C92+C98+C104</f>
        <v>2127488.7000000002</v>
      </c>
      <c r="D20" s="16">
        <f t="shared" si="18"/>
        <v>2267576.7000000002</v>
      </c>
      <c r="E20" s="16">
        <f t="shared" si="18"/>
        <v>2267576.7000000002</v>
      </c>
      <c r="F20" s="16">
        <f t="shared" si="18"/>
        <v>2267576.7000000002</v>
      </c>
      <c r="G20" s="16">
        <f t="shared" si="16"/>
        <v>8930218.8000000007</v>
      </c>
    </row>
    <row r="21" spans="1:7" ht="15.75" x14ac:dyDescent="0.25">
      <c r="A21" s="13">
        <f t="shared" si="3"/>
        <v>16</v>
      </c>
      <c r="B21" s="7" t="s">
        <v>7</v>
      </c>
      <c r="C21" s="16">
        <f t="shared" ref="C21:F21" si="19">C27+C33+C39+C45+C51+C57+C63+C69+C75+C81+C87+C93+C99+C105</f>
        <v>0</v>
      </c>
      <c r="D21" s="16">
        <f t="shared" si="19"/>
        <v>0</v>
      </c>
      <c r="E21" s="16">
        <f t="shared" si="19"/>
        <v>0</v>
      </c>
      <c r="F21" s="16">
        <f t="shared" si="19"/>
        <v>0</v>
      </c>
      <c r="G21" s="16">
        <f t="shared" si="16"/>
        <v>0</v>
      </c>
    </row>
    <row r="22" spans="1:7" ht="15.75" x14ac:dyDescent="0.25">
      <c r="A22" s="13">
        <f t="shared" si="3"/>
        <v>17</v>
      </c>
      <c r="B22" s="7" t="s">
        <v>8</v>
      </c>
      <c r="C22" s="16">
        <f t="shared" ref="C22:F22" si="20">C28+C34+C40+C46+C52+C58+C64+C70+C76+C82+C88+C94+C100+C106</f>
        <v>0</v>
      </c>
      <c r="D22" s="16">
        <f t="shared" si="20"/>
        <v>0</v>
      </c>
      <c r="E22" s="16">
        <f t="shared" si="20"/>
        <v>0</v>
      </c>
      <c r="F22" s="16">
        <f t="shared" si="20"/>
        <v>0</v>
      </c>
      <c r="G22" s="16">
        <f t="shared" si="16"/>
        <v>0</v>
      </c>
    </row>
    <row r="23" spans="1:7" ht="15.75" x14ac:dyDescent="0.25">
      <c r="A23" s="13">
        <f t="shared" si="3"/>
        <v>18</v>
      </c>
      <c r="B23" s="7" t="s">
        <v>9</v>
      </c>
      <c r="C23" s="16">
        <f t="shared" ref="C23:F23" si="21">C29+C35+C41+C47+C53+C59+C65+C71+C77+C83+C89+C95+C101+C107</f>
        <v>0</v>
      </c>
      <c r="D23" s="16">
        <f t="shared" si="21"/>
        <v>0</v>
      </c>
      <c r="E23" s="16">
        <f t="shared" si="21"/>
        <v>0</v>
      </c>
      <c r="F23" s="16">
        <f t="shared" si="21"/>
        <v>0</v>
      </c>
      <c r="G23" s="16">
        <f t="shared" si="16"/>
        <v>0</v>
      </c>
    </row>
    <row r="24" spans="1:7" ht="85.5" customHeight="1" x14ac:dyDescent="0.25">
      <c r="A24" s="13">
        <f t="shared" si="3"/>
        <v>19</v>
      </c>
      <c r="B24" s="4" t="s">
        <v>3</v>
      </c>
      <c r="C24" s="16">
        <f>SUM(C25:C29)</f>
        <v>428437.42</v>
      </c>
      <c r="D24" s="16">
        <f t="shared" ref="D24:F24" si="22">SUM(D25:D29)</f>
        <v>437808.1</v>
      </c>
      <c r="E24" s="16">
        <f t="shared" si="22"/>
        <v>437808.1</v>
      </c>
      <c r="F24" s="16">
        <f t="shared" si="22"/>
        <v>437808.1</v>
      </c>
      <c r="G24" s="16">
        <f>SUM(C24:F24)</f>
        <v>1741861.7200000002</v>
      </c>
    </row>
    <row r="25" spans="1:7" ht="22.5" customHeight="1" x14ac:dyDescent="0.25">
      <c r="A25" s="13">
        <f t="shared" si="3"/>
        <v>20</v>
      </c>
      <c r="B25" s="7" t="s">
        <v>5</v>
      </c>
      <c r="C25" s="5">
        <v>428437.42</v>
      </c>
      <c r="D25" s="5">
        <v>437808.1</v>
      </c>
      <c r="E25" s="5">
        <v>437808.1</v>
      </c>
      <c r="F25" s="5">
        <v>437808.1</v>
      </c>
      <c r="G25" s="16">
        <f t="shared" ref="G25:G29" si="23">SUM(C25:F25)</f>
        <v>1741861.7200000002</v>
      </c>
    </row>
    <row r="26" spans="1:7" ht="24.75" customHeight="1" x14ac:dyDescent="0.25">
      <c r="A26" s="13">
        <f t="shared" si="3"/>
        <v>21</v>
      </c>
      <c r="B26" s="7" t="s">
        <v>6</v>
      </c>
      <c r="C26" s="5">
        <v>0</v>
      </c>
      <c r="D26" s="5">
        <v>0</v>
      </c>
      <c r="E26" s="5">
        <v>0</v>
      </c>
      <c r="F26" s="5">
        <v>0</v>
      </c>
      <c r="G26" s="16">
        <f t="shared" si="23"/>
        <v>0</v>
      </c>
    </row>
    <row r="27" spans="1:7" ht="24.75" customHeight="1" x14ac:dyDescent="0.25">
      <c r="A27" s="13">
        <f t="shared" si="3"/>
        <v>22</v>
      </c>
      <c r="B27" s="7" t="s">
        <v>7</v>
      </c>
      <c r="C27" s="5">
        <v>0</v>
      </c>
      <c r="D27" s="5">
        <v>0</v>
      </c>
      <c r="E27" s="5">
        <v>0</v>
      </c>
      <c r="F27" s="5">
        <v>0</v>
      </c>
      <c r="G27" s="16">
        <f t="shared" si="23"/>
        <v>0</v>
      </c>
    </row>
    <row r="28" spans="1:7" ht="24.75" customHeight="1" x14ac:dyDescent="0.25">
      <c r="A28" s="13">
        <f t="shared" si="3"/>
        <v>23</v>
      </c>
      <c r="B28" s="7" t="s">
        <v>8</v>
      </c>
      <c r="C28" s="5">
        <v>0</v>
      </c>
      <c r="D28" s="5">
        <v>0</v>
      </c>
      <c r="E28" s="5">
        <v>0</v>
      </c>
      <c r="F28" s="5">
        <v>0</v>
      </c>
      <c r="G28" s="16">
        <f t="shared" si="23"/>
        <v>0</v>
      </c>
    </row>
    <row r="29" spans="1:7" ht="25.5" customHeight="1" x14ac:dyDescent="0.25">
      <c r="A29" s="13">
        <f t="shared" si="3"/>
        <v>24</v>
      </c>
      <c r="B29" s="7" t="s">
        <v>9</v>
      </c>
      <c r="C29" s="5">
        <v>0</v>
      </c>
      <c r="D29" s="5">
        <v>0</v>
      </c>
      <c r="E29" s="5">
        <v>0</v>
      </c>
      <c r="F29" s="5">
        <v>0</v>
      </c>
      <c r="G29" s="16">
        <f t="shared" si="23"/>
        <v>0</v>
      </c>
    </row>
    <row r="30" spans="1:7" ht="126" x14ac:dyDescent="0.25">
      <c r="A30" s="13">
        <f t="shared" si="3"/>
        <v>25</v>
      </c>
      <c r="B30" s="6" t="s">
        <v>11</v>
      </c>
      <c r="C30" s="16">
        <f>SUM(C31:C35)</f>
        <v>896956</v>
      </c>
      <c r="D30" s="16">
        <f t="shared" ref="D30" si="24">SUM(D31:D35)</f>
        <v>955297</v>
      </c>
      <c r="E30" s="16">
        <f t="shared" ref="E30" si="25">SUM(E31:E35)</f>
        <v>955297</v>
      </c>
      <c r="F30" s="16">
        <f t="shared" ref="F30" si="26">SUM(F31:F35)</f>
        <v>955297</v>
      </c>
      <c r="G30" s="16">
        <f>SUM(C30:F30)</f>
        <v>3762847</v>
      </c>
    </row>
    <row r="31" spans="1:7" ht="15.75" x14ac:dyDescent="0.25">
      <c r="A31" s="13">
        <f t="shared" si="3"/>
        <v>26</v>
      </c>
      <c r="B31" s="7" t="s">
        <v>5</v>
      </c>
      <c r="C31" s="5">
        <v>0</v>
      </c>
      <c r="D31" s="5">
        <v>0</v>
      </c>
      <c r="E31" s="5">
        <v>0</v>
      </c>
      <c r="F31" s="5">
        <v>0</v>
      </c>
      <c r="G31" s="16">
        <f t="shared" ref="G31:G35" si="27">SUM(C31:F31)</f>
        <v>0</v>
      </c>
    </row>
    <row r="32" spans="1:7" ht="15.75" x14ac:dyDescent="0.25">
      <c r="A32" s="13">
        <f t="shared" si="3"/>
        <v>27</v>
      </c>
      <c r="B32" s="7" t="s">
        <v>6</v>
      </c>
      <c r="C32" s="5">
        <v>896956</v>
      </c>
      <c r="D32" s="5">
        <v>955297</v>
      </c>
      <c r="E32" s="5">
        <v>955297</v>
      </c>
      <c r="F32" s="5">
        <v>955297</v>
      </c>
      <c r="G32" s="16">
        <f t="shared" si="27"/>
        <v>3762847</v>
      </c>
    </row>
    <row r="33" spans="1:7" ht="15.75" x14ac:dyDescent="0.25">
      <c r="A33" s="13">
        <f t="shared" si="3"/>
        <v>28</v>
      </c>
      <c r="B33" s="7" t="s">
        <v>7</v>
      </c>
      <c r="C33" s="5">
        <v>0</v>
      </c>
      <c r="D33" s="5">
        <v>0</v>
      </c>
      <c r="E33" s="5">
        <v>0</v>
      </c>
      <c r="F33" s="5">
        <v>0</v>
      </c>
      <c r="G33" s="16">
        <f t="shared" si="27"/>
        <v>0</v>
      </c>
    </row>
    <row r="34" spans="1:7" ht="15.75" x14ac:dyDescent="0.25">
      <c r="A34" s="13">
        <f t="shared" si="3"/>
        <v>29</v>
      </c>
      <c r="B34" s="7" t="s">
        <v>8</v>
      </c>
      <c r="C34" s="5">
        <v>0</v>
      </c>
      <c r="D34" s="5">
        <v>0</v>
      </c>
      <c r="E34" s="5">
        <v>0</v>
      </c>
      <c r="F34" s="5">
        <v>0</v>
      </c>
      <c r="G34" s="16">
        <f t="shared" si="27"/>
        <v>0</v>
      </c>
    </row>
    <row r="35" spans="1:7" ht="15.75" x14ac:dyDescent="0.25">
      <c r="A35" s="13">
        <f t="shared" si="3"/>
        <v>30</v>
      </c>
      <c r="B35" s="7" t="s">
        <v>9</v>
      </c>
      <c r="C35" s="5">
        <v>0</v>
      </c>
      <c r="D35" s="5">
        <v>0</v>
      </c>
      <c r="E35" s="5">
        <v>0</v>
      </c>
      <c r="F35" s="5">
        <v>0</v>
      </c>
      <c r="G35" s="16">
        <f t="shared" si="27"/>
        <v>0</v>
      </c>
    </row>
    <row r="36" spans="1:7" ht="126" x14ac:dyDescent="0.25">
      <c r="A36" s="13">
        <f t="shared" si="3"/>
        <v>31</v>
      </c>
      <c r="B36" s="6" t="s">
        <v>12</v>
      </c>
      <c r="C36" s="16">
        <f>SUM(C37:C41)</f>
        <v>8231</v>
      </c>
      <c r="D36" s="16">
        <f t="shared" ref="D36" si="28">SUM(D37:D41)</f>
        <v>8560</v>
      </c>
      <c r="E36" s="16">
        <f t="shared" ref="E36" si="29">SUM(E37:E41)</f>
        <v>8560</v>
      </c>
      <c r="F36" s="16">
        <f t="shared" ref="F36" si="30">SUM(F37:F41)</f>
        <v>8560</v>
      </c>
      <c r="G36" s="16">
        <f>SUM(C36:F36)</f>
        <v>33911</v>
      </c>
    </row>
    <row r="37" spans="1:7" ht="15.75" x14ac:dyDescent="0.25">
      <c r="A37" s="13">
        <f t="shared" si="3"/>
        <v>32</v>
      </c>
      <c r="B37" s="7" t="s">
        <v>5</v>
      </c>
      <c r="C37" s="5">
        <v>0</v>
      </c>
      <c r="D37" s="5">
        <v>0</v>
      </c>
      <c r="E37" s="5">
        <v>0</v>
      </c>
      <c r="F37" s="5">
        <v>0</v>
      </c>
      <c r="G37" s="16">
        <f t="shared" ref="G37:G41" si="31">SUM(C37:F37)</f>
        <v>0</v>
      </c>
    </row>
    <row r="38" spans="1:7" ht="15.75" x14ac:dyDescent="0.25">
      <c r="A38" s="13">
        <f t="shared" si="3"/>
        <v>33</v>
      </c>
      <c r="B38" s="7" t="s">
        <v>6</v>
      </c>
      <c r="C38" s="5">
        <v>8231</v>
      </c>
      <c r="D38" s="5">
        <v>8560</v>
      </c>
      <c r="E38" s="5">
        <v>8560</v>
      </c>
      <c r="F38" s="5">
        <v>8560</v>
      </c>
      <c r="G38" s="16">
        <f t="shared" si="31"/>
        <v>33911</v>
      </c>
    </row>
    <row r="39" spans="1:7" ht="15.75" x14ac:dyDescent="0.25">
      <c r="A39" s="13">
        <f t="shared" si="3"/>
        <v>34</v>
      </c>
      <c r="B39" s="7" t="s">
        <v>7</v>
      </c>
      <c r="C39" s="5">
        <v>0</v>
      </c>
      <c r="D39" s="5">
        <v>0</v>
      </c>
      <c r="E39" s="5">
        <v>0</v>
      </c>
      <c r="F39" s="5">
        <v>0</v>
      </c>
      <c r="G39" s="16">
        <f t="shared" si="31"/>
        <v>0</v>
      </c>
    </row>
    <row r="40" spans="1:7" ht="15.75" x14ac:dyDescent="0.25">
      <c r="A40" s="13">
        <f t="shared" si="3"/>
        <v>35</v>
      </c>
      <c r="B40" s="7" t="s">
        <v>8</v>
      </c>
      <c r="C40" s="5">
        <v>0</v>
      </c>
      <c r="D40" s="5">
        <v>0</v>
      </c>
      <c r="E40" s="5">
        <v>0</v>
      </c>
      <c r="F40" s="5">
        <v>0</v>
      </c>
      <c r="G40" s="16">
        <f t="shared" si="31"/>
        <v>0</v>
      </c>
    </row>
    <row r="41" spans="1:7" ht="15.75" x14ac:dyDescent="0.25">
      <c r="A41" s="13">
        <f t="shared" si="3"/>
        <v>36</v>
      </c>
      <c r="B41" s="7" t="s">
        <v>9</v>
      </c>
      <c r="C41" s="5">
        <v>0</v>
      </c>
      <c r="D41" s="5">
        <v>0</v>
      </c>
      <c r="E41" s="5">
        <v>0</v>
      </c>
      <c r="F41" s="5">
        <v>0</v>
      </c>
      <c r="G41" s="16">
        <f t="shared" si="31"/>
        <v>0</v>
      </c>
    </row>
    <row r="42" spans="1:7" ht="75" customHeight="1" x14ac:dyDescent="0.25">
      <c r="A42" s="13">
        <f t="shared" si="3"/>
        <v>37</v>
      </c>
      <c r="B42" s="4" t="s">
        <v>27</v>
      </c>
      <c r="C42" s="16">
        <f>SUM(C43:C47)</f>
        <v>485319.39</v>
      </c>
      <c r="D42" s="16">
        <f t="shared" ref="D42" si="32">SUM(D43:D47)</f>
        <v>490110</v>
      </c>
      <c r="E42" s="16">
        <f t="shared" ref="E42" si="33">SUM(E43:E47)</f>
        <v>490110</v>
      </c>
      <c r="F42" s="16">
        <f t="shared" ref="F42" si="34">SUM(F43:F47)</f>
        <v>490110</v>
      </c>
      <c r="G42" s="16">
        <f>SUM(C42:F42)</f>
        <v>1955649.3900000001</v>
      </c>
    </row>
    <row r="43" spans="1:7" ht="22.5" customHeight="1" x14ac:dyDescent="0.25">
      <c r="A43" s="13">
        <f t="shared" si="3"/>
        <v>38</v>
      </c>
      <c r="B43" s="7" t="s">
        <v>5</v>
      </c>
      <c r="C43" s="5">
        <f>461662.39+23657</f>
        <v>485319.39</v>
      </c>
      <c r="D43" s="5">
        <f>465507+24603</f>
        <v>490110</v>
      </c>
      <c r="E43" s="5">
        <f t="shared" ref="E43:F43" si="35">465507+24603</f>
        <v>490110</v>
      </c>
      <c r="F43" s="5">
        <f t="shared" si="35"/>
        <v>490110</v>
      </c>
      <c r="G43" s="16">
        <f t="shared" ref="G43:G47" si="36">SUM(C43:F43)</f>
        <v>1955649.3900000001</v>
      </c>
    </row>
    <row r="44" spans="1:7" ht="24.75" customHeight="1" x14ac:dyDescent="0.25">
      <c r="A44" s="13">
        <f t="shared" si="3"/>
        <v>39</v>
      </c>
      <c r="B44" s="7" t="s">
        <v>6</v>
      </c>
      <c r="C44" s="5">
        <v>0</v>
      </c>
      <c r="D44" s="5">
        <v>0</v>
      </c>
      <c r="E44" s="5">
        <v>0</v>
      </c>
      <c r="F44" s="5">
        <v>0</v>
      </c>
      <c r="G44" s="16">
        <f t="shared" si="36"/>
        <v>0</v>
      </c>
    </row>
    <row r="45" spans="1:7" ht="24.75" customHeight="1" x14ac:dyDescent="0.25">
      <c r="A45" s="13">
        <f t="shared" si="3"/>
        <v>40</v>
      </c>
      <c r="B45" s="7" t="s">
        <v>7</v>
      </c>
      <c r="C45" s="5">
        <v>0</v>
      </c>
      <c r="D45" s="5">
        <v>0</v>
      </c>
      <c r="E45" s="5">
        <v>0</v>
      </c>
      <c r="F45" s="5">
        <v>0</v>
      </c>
      <c r="G45" s="16">
        <f t="shared" si="36"/>
        <v>0</v>
      </c>
    </row>
    <row r="46" spans="1:7" ht="24.75" customHeight="1" x14ac:dyDescent="0.25">
      <c r="A46" s="13">
        <f t="shared" si="3"/>
        <v>41</v>
      </c>
      <c r="B46" s="7" t="s">
        <v>8</v>
      </c>
      <c r="C46" s="5">
        <v>0</v>
      </c>
      <c r="D46" s="5">
        <v>0</v>
      </c>
      <c r="E46" s="5">
        <v>0</v>
      </c>
      <c r="F46" s="5">
        <v>0</v>
      </c>
      <c r="G46" s="16">
        <f t="shared" si="36"/>
        <v>0</v>
      </c>
    </row>
    <row r="47" spans="1:7" ht="25.5" customHeight="1" x14ac:dyDescent="0.25">
      <c r="A47" s="14">
        <f t="shared" si="3"/>
        <v>42</v>
      </c>
      <c r="B47" s="7" t="s">
        <v>9</v>
      </c>
      <c r="C47" s="5">
        <v>0</v>
      </c>
      <c r="D47" s="5">
        <v>0</v>
      </c>
      <c r="E47" s="5">
        <v>0</v>
      </c>
      <c r="F47" s="5">
        <v>0</v>
      </c>
      <c r="G47" s="16">
        <f t="shared" si="36"/>
        <v>0</v>
      </c>
    </row>
    <row r="48" spans="1:7" ht="182.25" customHeight="1" x14ac:dyDescent="0.25">
      <c r="A48" s="14">
        <f t="shared" si="3"/>
        <v>43</v>
      </c>
      <c r="B48" s="4" t="s">
        <v>28</v>
      </c>
      <c r="C48" s="16">
        <f>SUM(C49:C53)</f>
        <v>1168791</v>
      </c>
      <c r="D48" s="16">
        <f t="shared" ref="D48" si="37">SUM(D49:D53)</f>
        <v>1248069</v>
      </c>
      <c r="E48" s="16">
        <f t="shared" ref="E48" si="38">SUM(E49:E53)</f>
        <v>1248069</v>
      </c>
      <c r="F48" s="16">
        <f t="shared" ref="F48" si="39">SUM(F49:F53)</f>
        <v>1248069</v>
      </c>
      <c r="G48" s="16">
        <f>SUM(C48:F48)</f>
        <v>4912998</v>
      </c>
    </row>
    <row r="49" spans="1:7" ht="22.5" customHeight="1" x14ac:dyDescent="0.25">
      <c r="A49" s="13">
        <f t="shared" ref="A49:A117" si="40">A48+1</f>
        <v>44</v>
      </c>
      <c r="B49" s="7" t="s">
        <v>5</v>
      </c>
      <c r="C49" s="5">
        <v>0</v>
      </c>
      <c r="D49" s="5">
        <v>0</v>
      </c>
      <c r="E49" s="5">
        <v>0</v>
      </c>
      <c r="F49" s="5">
        <v>0</v>
      </c>
      <c r="G49" s="16">
        <f t="shared" ref="G49:G53" si="41">SUM(C49:F49)</f>
        <v>0</v>
      </c>
    </row>
    <row r="50" spans="1:7" ht="24.75" customHeight="1" x14ac:dyDescent="0.25">
      <c r="A50" s="13">
        <f t="shared" si="40"/>
        <v>45</v>
      </c>
      <c r="B50" s="7" t="s">
        <v>6</v>
      </c>
      <c r="C50" s="5">
        <f>1096972+71819</f>
        <v>1168791</v>
      </c>
      <c r="D50" s="5">
        <f>1171581+76488</f>
        <v>1248069</v>
      </c>
      <c r="E50" s="5">
        <f t="shared" ref="E50:F50" si="42">1171581+76488</f>
        <v>1248069</v>
      </c>
      <c r="F50" s="5">
        <f t="shared" si="42"/>
        <v>1248069</v>
      </c>
      <c r="G50" s="16">
        <f t="shared" si="41"/>
        <v>4912998</v>
      </c>
    </row>
    <row r="51" spans="1:7" ht="24.75" customHeight="1" x14ac:dyDescent="0.25">
      <c r="A51" s="13">
        <f t="shared" si="40"/>
        <v>46</v>
      </c>
      <c r="B51" s="7" t="s">
        <v>7</v>
      </c>
      <c r="C51" s="5">
        <v>0</v>
      </c>
      <c r="D51" s="5">
        <v>0</v>
      </c>
      <c r="E51" s="5">
        <v>0</v>
      </c>
      <c r="F51" s="5">
        <v>0</v>
      </c>
      <c r="G51" s="16">
        <f t="shared" si="41"/>
        <v>0</v>
      </c>
    </row>
    <row r="52" spans="1:7" ht="24.75" customHeight="1" x14ac:dyDescent="0.25">
      <c r="A52" s="13">
        <f t="shared" si="40"/>
        <v>47</v>
      </c>
      <c r="B52" s="7" t="s">
        <v>8</v>
      </c>
      <c r="C52" s="5">
        <v>0</v>
      </c>
      <c r="D52" s="5">
        <v>0</v>
      </c>
      <c r="E52" s="5">
        <v>0</v>
      </c>
      <c r="F52" s="5">
        <v>0</v>
      </c>
      <c r="G52" s="16">
        <f t="shared" si="41"/>
        <v>0</v>
      </c>
    </row>
    <row r="53" spans="1:7" ht="25.5" customHeight="1" x14ac:dyDescent="0.25">
      <c r="A53" s="13">
        <f t="shared" si="40"/>
        <v>48</v>
      </c>
      <c r="B53" s="7" t="s">
        <v>9</v>
      </c>
      <c r="C53" s="5">
        <v>0</v>
      </c>
      <c r="D53" s="5">
        <v>0</v>
      </c>
      <c r="E53" s="5">
        <v>0</v>
      </c>
      <c r="F53" s="5">
        <v>0</v>
      </c>
      <c r="G53" s="16">
        <f t="shared" si="41"/>
        <v>0</v>
      </c>
    </row>
    <row r="54" spans="1:7" ht="182.25" customHeight="1" x14ac:dyDescent="0.25">
      <c r="A54" s="13">
        <f t="shared" si="40"/>
        <v>49</v>
      </c>
      <c r="B54" s="4" t="s">
        <v>29</v>
      </c>
      <c r="C54" s="16">
        <f>SUM(C55:C59)</f>
        <v>52311</v>
      </c>
      <c r="D54" s="16">
        <f t="shared" ref="D54" si="43">SUM(D55:D59)</f>
        <v>54403</v>
      </c>
      <c r="E54" s="16">
        <f t="shared" ref="E54" si="44">SUM(E55:E59)</f>
        <v>54403</v>
      </c>
      <c r="F54" s="16">
        <f t="shared" ref="F54" si="45">SUM(F55:F59)</f>
        <v>54403</v>
      </c>
      <c r="G54" s="16">
        <f>SUM(C54:F54)</f>
        <v>215520</v>
      </c>
    </row>
    <row r="55" spans="1:7" ht="22.5" customHeight="1" x14ac:dyDescent="0.25">
      <c r="A55" s="13">
        <f t="shared" si="40"/>
        <v>50</v>
      </c>
      <c r="B55" s="7" t="s">
        <v>5</v>
      </c>
      <c r="C55" s="5">
        <v>0</v>
      </c>
      <c r="D55" s="5">
        <v>0</v>
      </c>
      <c r="E55" s="5">
        <v>0</v>
      </c>
      <c r="F55" s="5">
        <v>0</v>
      </c>
      <c r="G55" s="16">
        <f t="shared" ref="G55:G59" si="46">SUM(C55:F55)</f>
        <v>0</v>
      </c>
    </row>
    <row r="56" spans="1:7" ht="24.75" customHeight="1" x14ac:dyDescent="0.25">
      <c r="A56" s="13">
        <f t="shared" si="40"/>
        <v>51</v>
      </c>
      <c r="B56" s="7" t="s">
        <v>6</v>
      </c>
      <c r="C56" s="5">
        <f>51515+796</f>
        <v>52311</v>
      </c>
      <c r="D56" s="5">
        <f>53575+828</f>
        <v>54403</v>
      </c>
      <c r="E56" s="5">
        <f t="shared" ref="E56:F56" si="47">53575+828</f>
        <v>54403</v>
      </c>
      <c r="F56" s="5">
        <f t="shared" si="47"/>
        <v>54403</v>
      </c>
      <c r="G56" s="16">
        <f t="shared" si="46"/>
        <v>215520</v>
      </c>
    </row>
    <row r="57" spans="1:7" ht="24.75" customHeight="1" x14ac:dyDescent="0.25">
      <c r="A57" s="13">
        <f t="shared" si="40"/>
        <v>52</v>
      </c>
      <c r="B57" s="7" t="s">
        <v>7</v>
      </c>
      <c r="C57" s="5">
        <v>0</v>
      </c>
      <c r="D57" s="5">
        <v>0</v>
      </c>
      <c r="E57" s="5">
        <v>0</v>
      </c>
      <c r="F57" s="5">
        <v>0</v>
      </c>
      <c r="G57" s="16">
        <f t="shared" si="46"/>
        <v>0</v>
      </c>
    </row>
    <row r="58" spans="1:7" ht="24.75" customHeight="1" x14ac:dyDescent="0.25">
      <c r="A58" s="13">
        <f t="shared" si="40"/>
        <v>53</v>
      </c>
      <c r="B58" s="7" t="s">
        <v>8</v>
      </c>
      <c r="C58" s="5">
        <v>0</v>
      </c>
      <c r="D58" s="5">
        <v>0</v>
      </c>
      <c r="E58" s="5">
        <v>0</v>
      </c>
      <c r="F58" s="5">
        <v>0</v>
      </c>
      <c r="G58" s="16">
        <f t="shared" si="46"/>
        <v>0</v>
      </c>
    </row>
    <row r="59" spans="1:7" ht="25.5" customHeight="1" x14ac:dyDescent="0.25">
      <c r="A59" s="13">
        <f t="shared" si="40"/>
        <v>54</v>
      </c>
      <c r="B59" s="7" t="s">
        <v>9</v>
      </c>
      <c r="C59" s="5">
        <v>0</v>
      </c>
      <c r="D59" s="5">
        <v>0</v>
      </c>
      <c r="E59" s="5">
        <v>0</v>
      </c>
      <c r="F59" s="5">
        <v>0</v>
      </c>
      <c r="G59" s="16">
        <f t="shared" si="46"/>
        <v>0</v>
      </c>
    </row>
    <row r="60" spans="1:7" ht="62.25" customHeight="1" x14ac:dyDescent="0.25">
      <c r="A60" s="13">
        <f t="shared" si="40"/>
        <v>55</v>
      </c>
      <c r="B60" s="23" t="s">
        <v>30</v>
      </c>
      <c r="C60" s="16">
        <f>SUM(C61:C65)</f>
        <v>0</v>
      </c>
      <c r="D60" s="16">
        <f t="shared" ref="D60" si="48">SUM(D61:D65)</f>
        <v>0</v>
      </c>
      <c r="E60" s="16">
        <f t="shared" ref="E60" si="49">SUM(E61:E65)</f>
        <v>0</v>
      </c>
      <c r="F60" s="16">
        <f t="shared" ref="F60" si="50">SUM(F61:F65)</f>
        <v>44027.360000000001</v>
      </c>
      <c r="G60" s="16">
        <f>SUM(C60:F60)</f>
        <v>44027.360000000001</v>
      </c>
    </row>
    <row r="61" spans="1:7" ht="22.5" customHeight="1" x14ac:dyDescent="0.25">
      <c r="A61" s="13">
        <f t="shared" si="40"/>
        <v>56</v>
      </c>
      <c r="B61" s="7" t="s">
        <v>5</v>
      </c>
      <c r="C61" s="5">
        <v>0</v>
      </c>
      <c r="D61" s="5">
        <v>0</v>
      </c>
      <c r="E61" s="5">
        <v>0</v>
      </c>
      <c r="F61" s="5">
        <v>44027.360000000001</v>
      </c>
      <c r="G61" s="16">
        <f t="shared" ref="G61:G65" si="51">SUM(C61:F61)</f>
        <v>44027.360000000001</v>
      </c>
    </row>
    <row r="62" spans="1:7" ht="24.75" customHeight="1" x14ac:dyDescent="0.25">
      <c r="A62" s="13">
        <f t="shared" si="40"/>
        <v>57</v>
      </c>
      <c r="B62" s="7" t="s">
        <v>6</v>
      </c>
      <c r="C62" s="5">
        <v>0</v>
      </c>
      <c r="D62" s="5">
        <v>0</v>
      </c>
      <c r="E62" s="5">
        <v>0</v>
      </c>
      <c r="F62" s="5">
        <v>0</v>
      </c>
      <c r="G62" s="16">
        <f t="shared" si="51"/>
        <v>0</v>
      </c>
    </row>
    <row r="63" spans="1:7" ht="24.75" customHeight="1" x14ac:dyDescent="0.25">
      <c r="A63" s="13">
        <f t="shared" si="40"/>
        <v>58</v>
      </c>
      <c r="B63" s="7" t="s">
        <v>7</v>
      </c>
      <c r="C63" s="5">
        <v>0</v>
      </c>
      <c r="D63" s="5">
        <v>0</v>
      </c>
      <c r="E63" s="5">
        <v>0</v>
      </c>
      <c r="F63" s="5">
        <v>0</v>
      </c>
      <c r="G63" s="16">
        <f t="shared" si="51"/>
        <v>0</v>
      </c>
    </row>
    <row r="64" spans="1:7" ht="24.75" customHeight="1" x14ac:dyDescent="0.25">
      <c r="A64" s="13">
        <f t="shared" si="40"/>
        <v>59</v>
      </c>
      <c r="B64" s="7" t="s">
        <v>8</v>
      </c>
      <c r="C64" s="5">
        <v>0</v>
      </c>
      <c r="D64" s="5">
        <v>0</v>
      </c>
      <c r="E64" s="5">
        <v>0</v>
      </c>
      <c r="F64" s="5">
        <v>0</v>
      </c>
      <c r="G64" s="16">
        <f t="shared" si="51"/>
        <v>0</v>
      </c>
    </row>
    <row r="65" spans="1:7" ht="25.5" customHeight="1" x14ac:dyDescent="0.25">
      <c r="A65" s="13">
        <f t="shared" si="40"/>
        <v>60</v>
      </c>
      <c r="B65" s="7" t="s">
        <v>9</v>
      </c>
      <c r="C65" s="5">
        <v>0</v>
      </c>
      <c r="D65" s="5">
        <v>0</v>
      </c>
      <c r="E65" s="5">
        <v>0</v>
      </c>
      <c r="F65" s="5">
        <v>0</v>
      </c>
      <c r="G65" s="16">
        <f t="shared" si="51"/>
        <v>0</v>
      </c>
    </row>
    <row r="66" spans="1:7" ht="62.25" customHeight="1" x14ac:dyDescent="0.25">
      <c r="A66" s="14">
        <f t="shared" si="40"/>
        <v>61</v>
      </c>
      <c r="B66" s="4" t="s">
        <v>31</v>
      </c>
      <c r="C66" s="16">
        <f>SUM(C67:C71)</f>
        <v>23424</v>
      </c>
      <c r="D66" s="16">
        <f t="shared" ref="D66:F66" si="52">SUM(D67:D71)</f>
        <v>23424</v>
      </c>
      <c r="E66" s="16">
        <f t="shared" si="52"/>
        <v>23424</v>
      </c>
      <c r="F66" s="16">
        <f t="shared" si="52"/>
        <v>23424</v>
      </c>
      <c r="G66" s="16">
        <f>SUM(C66:F66)</f>
        <v>93696</v>
      </c>
    </row>
    <row r="67" spans="1:7" ht="22.5" customHeight="1" x14ac:dyDescent="0.25">
      <c r="A67" s="13">
        <f t="shared" si="40"/>
        <v>62</v>
      </c>
      <c r="B67" s="7" t="s">
        <v>5</v>
      </c>
      <c r="C67" s="5">
        <f>19134+4290</f>
        <v>23424</v>
      </c>
      <c r="D67" s="5">
        <f>19134+4290</f>
        <v>23424</v>
      </c>
      <c r="E67" s="5">
        <f t="shared" ref="E67:F67" si="53">19134+4290</f>
        <v>23424</v>
      </c>
      <c r="F67" s="5">
        <f t="shared" si="53"/>
        <v>23424</v>
      </c>
      <c r="G67" s="16">
        <f t="shared" ref="G67:G71" si="54">SUM(C67:F67)</f>
        <v>93696</v>
      </c>
    </row>
    <row r="68" spans="1:7" ht="24.75" customHeight="1" x14ac:dyDescent="0.25">
      <c r="A68" s="13">
        <f t="shared" si="40"/>
        <v>63</v>
      </c>
      <c r="B68" s="7" t="s">
        <v>6</v>
      </c>
      <c r="C68" s="5">
        <v>0</v>
      </c>
      <c r="D68" s="5">
        <v>0</v>
      </c>
      <c r="E68" s="5">
        <v>0</v>
      </c>
      <c r="F68" s="5">
        <v>0</v>
      </c>
      <c r="G68" s="16">
        <f t="shared" si="54"/>
        <v>0</v>
      </c>
    </row>
    <row r="69" spans="1:7" ht="24.75" customHeight="1" x14ac:dyDescent="0.25">
      <c r="A69" s="13">
        <f t="shared" si="40"/>
        <v>64</v>
      </c>
      <c r="B69" s="7" t="s">
        <v>7</v>
      </c>
      <c r="C69" s="5">
        <v>0</v>
      </c>
      <c r="D69" s="5">
        <v>0</v>
      </c>
      <c r="E69" s="5">
        <v>0</v>
      </c>
      <c r="F69" s="5">
        <v>0</v>
      </c>
      <c r="G69" s="16">
        <f t="shared" si="54"/>
        <v>0</v>
      </c>
    </row>
    <row r="70" spans="1:7" ht="24.75" customHeight="1" x14ac:dyDescent="0.25">
      <c r="A70" s="13">
        <f t="shared" si="40"/>
        <v>65</v>
      </c>
      <c r="B70" s="7" t="s">
        <v>8</v>
      </c>
      <c r="C70" s="5">
        <v>0</v>
      </c>
      <c r="D70" s="5">
        <v>0</v>
      </c>
      <c r="E70" s="5">
        <v>0</v>
      </c>
      <c r="F70" s="5">
        <v>0</v>
      </c>
      <c r="G70" s="16">
        <f t="shared" si="54"/>
        <v>0</v>
      </c>
    </row>
    <row r="71" spans="1:7" ht="25.5" customHeight="1" x14ac:dyDescent="0.25">
      <c r="A71" s="13">
        <f t="shared" si="40"/>
        <v>66</v>
      </c>
      <c r="B71" s="7" t="s">
        <v>9</v>
      </c>
      <c r="C71" s="5">
        <v>0</v>
      </c>
      <c r="D71" s="5">
        <v>0</v>
      </c>
      <c r="E71" s="5">
        <v>0</v>
      </c>
      <c r="F71" s="5">
        <v>0</v>
      </c>
      <c r="G71" s="16">
        <f t="shared" si="54"/>
        <v>0</v>
      </c>
    </row>
    <row r="72" spans="1:7" ht="135.75" customHeight="1" x14ac:dyDescent="0.25">
      <c r="A72" s="13">
        <f t="shared" si="40"/>
        <v>67</v>
      </c>
      <c r="B72" s="4" t="s">
        <v>32</v>
      </c>
      <c r="C72" s="16">
        <f>SUM(C73:C77)</f>
        <v>1199.7</v>
      </c>
      <c r="D72" s="16">
        <f t="shared" ref="D72:F72" si="55">SUM(D73:D77)</f>
        <v>1247.7</v>
      </c>
      <c r="E72" s="16">
        <f t="shared" si="55"/>
        <v>1247.7</v>
      </c>
      <c r="F72" s="16">
        <f t="shared" si="55"/>
        <v>1247.7</v>
      </c>
      <c r="G72" s="16">
        <f>SUM(C72:F72)</f>
        <v>4942.8</v>
      </c>
    </row>
    <row r="73" spans="1:7" ht="22.5" customHeight="1" x14ac:dyDescent="0.25">
      <c r="A73" s="13">
        <f t="shared" si="40"/>
        <v>68</v>
      </c>
      <c r="B73" s="7" t="s">
        <v>5</v>
      </c>
      <c r="C73" s="5">
        <v>0</v>
      </c>
      <c r="D73" s="5">
        <v>0</v>
      </c>
      <c r="E73" s="5">
        <v>0</v>
      </c>
      <c r="F73" s="5">
        <v>0</v>
      </c>
      <c r="G73" s="16">
        <f t="shared" ref="G73:G77" si="56">SUM(C73:F73)</f>
        <v>0</v>
      </c>
    </row>
    <row r="74" spans="1:7" ht="24.75" customHeight="1" x14ac:dyDescent="0.25">
      <c r="A74" s="13">
        <f t="shared" si="40"/>
        <v>69</v>
      </c>
      <c r="B74" s="7" t="s">
        <v>6</v>
      </c>
      <c r="C74" s="5">
        <v>1199.7</v>
      </c>
      <c r="D74" s="5">
        <v>1247.7</v>
      </c>
      <c r="E74" s="5">
        <v>1247.7</v>
      </c>
      <c r="F74" s="5">
        <v>1247.7</v>
      </c>
      <c r="G74" s="16">
        <f t="shared" si="56"/>
        <v>4942.8</v>
      </c>
    </row>
    <row r="75" spans="1:7" ht="24.75" customHeight="1" x14ac:dyDescent="0.25">
      <c r="A75" s="13">
        <f t="shared" si="40"/>
        <v>70</v>
      </c>
      <c r="B75" s="7" t="s">
        <v>7</v>
      </c>
      <c r="C75" s="5">
        <v>0</v>
      </c>
      <c r="D75" s="5">
        <v>0</v>
      </c>
      <c r="E75" s="5">
        <v>0</v>
      </c>
      <c r="F75" s="5">
        <v>0</v>
      </c>
      <c r="G75" s="16">
        <f t="shared" si="56"/>
        <v>0</v>
      </c>
    </row>
    <row r="76" spans="1:7" ht="24.75" customHeight="1" x14ac:dyDescent="0.25">
      <c r="A76" s="13">
        <f t="shared" si="40"/>
        <v>71</v>
      </c>
      <c r="B76" s="7" t="s">
        <v>8</v>
      </c>
      <c r="C76" s="5">
        <v>0</v>
      </c>
      <c r="D76" s="5">
        <v>0</v>
      </c>
      <c r="E76" s="5">
        <v>0</v>
      </c>
      <c r="F76" s="5">
        <v>0</v>
      </c>
      <c r="G76" s="16">
        <f t="shared" si="56"/>
        <v>0</v>
      </c>
    </row>
    <row r="77" spans="1:7" ht="25.5" customHeight="1" x14ac:dyDescent="0.25">
      <c r="A77" s="13">
        <f t="shared" si="40"/>
        <v>72</v>
      </c>
      <c r="B77" s="7" t="s">
        <v>9</v>
      </c>
      <c r="C77" s="5">
        <v>0</v>
      </c>
      <c r="D77" s="5">
        <v>0</v>
      </c>
      <c r="E77" s="5">
        <v>0</v>
      </c>
      <c r="F77" s="5">
        <v>0</v>
      </c>
      <c r="G77" s="16">
        <f t="shared" si="56"/>
        <v>0</v>
      </c>
    </row>
    <row r="78" spans="1:7" ht="62.25" customHeight="1" x14ac:dyDescent="0.25">
      <c r="A78" s="13">
        <f t="shared" si="40"/>
        <v>73</v>
      </c>
      <c r="B78" s="4" t="s">
        <v>33</v>
      </c>
      <c r="C78" s="16">
        <f>SUM(C79:C83)</f>
        <v>22057</v>
      </c>
      <c r="D78" s="16">
        <f t="shared" ref="D78:F78" si="57">SUM(D79:D83)</f>
        <v>22826</v>
      </c>
      <c r="E78" s="16">
        <f t="shared" si="57"/>
        <v>22826</v>
      </c>
      <c r="F78" s="16">
        <f t="shared" si="57"/>
        <v>22826</v>
      </c>
      <c r="G78" s="16">
        <f>SUM(C78:F78)</f>
        <v>90535</v>
      </c>
    </row>
    <row r="79" spans="1:7" ht="22.5" customHeight="1" x14ac:dyDescent="0.25">
      <c r="A79" s="13">
        <f t="shared" si="40"/>
        <v>74</v>
      </c>
      <c r="B79" s="7" t="s">
        <v>5</v>
      </c>
      <c r="C79" s="5">
        <v>22057</v>
      </c>
      <c r="D79" s="5">
        <v>22826</v>
      </c>
      <c r="E79" s="5">
        <v>22826</v>
      </c>
      <c r="F79" s="5">
        <v>22826</v>
      </c>
      <c r="G79" s="16">
        <f t="shared" ref="G79:G83" si="58">SUM(C79:F79)</f>
        <v>90535</v>
      </c>
    </row>
    <row r="80" spans="1:7" ht="24.75" customHeight="1" x14ac:dyDescent="0.25">
      <c r="A80" s="13">
        <f t="shared" si="40"/>
        <v>75</v>
      </c>
      <c r="B80" s="7" t="s">
        <v>6</v>
      </c>
      <c r="C80" s="5">
        <v>0</v>
      </c>
      <c r="D80" s="5">
        <v>0</v>
      </c>
      <c r="E80" s="5">
        <v>0</v>
      </c>
      <c r="F80" s="5">
        <v>0</v>
      </c>
      <c r="G80" s="16">
        <f t="shared" si="58"/>
        <v>0</v>
      </c>
    </row>
    <row r="81" spans="1:7" ht="24.75" customHeight="1" x14ac:dyDescent="0.25">
      <c r="A81" s="13">
        <f t="shared" si="40"/>
        <v>76</v>
      </c>
      <c r="B81" s="7" t="s">
        <v>7</v>
      </c>
      <c r="C81" s="5">
        <v>0</v>
      </c>
      <c r="D81" s="5">
        <v>0</v>
      </c>
      <c r="E81" s="5">
        <v>0</v>
      </c>
      <c r="F81" s="5">
        <v>0</v>
      </c>
      <c r="G81" s="16">
        <f t="shared" si="58"/>
        <v>0</v>
      </c>
    </row>
    <row r="82" spans="1:7" ht="24.75" customHeight="1" x14ac:dyDescent="0.25">
      <c r="A82" s="13">
        <f t="shared" si="40"/>
        <v>77</v>
      </c>
      <c r="B82" s="7" t="s">
        <v>8</v>
      </c>
      <c r="C82" s="5">
        <v>0</v>
      </c>
      <c r="D82" s="5">
        <v>0</v>
      </c>
      <c r="E82" s="5">
        <v>0</v>
      </c>
      <c r="F82" s="5">
        <v>0</v>
      </c>
      <c r="G82" s="16">
        <f t="shared" si="58"/>
        <v>0</v>
      </c>
    </row>
    <row r="83" spans="1:7" ht="25.5" customHeight="1" x14ac:dyDescent="0.25">
      <c r="A83" s="13">
        <f t="shared" si="40"/>
        <v>78</v>
      </c>
      <c r="B83" s="7" t="s">
        <v>9</v>
      </c>
      <c r="C83" s="5">
        <v>0</v>
      </c>
      <c r="D83" s="5">
        <v>0</v>
      </c>
      <c r="E83" s="5">
        <v>0</v>
      </c>
      <c r="F83" s="5">
        <v>0</v>
      </c>
      <c r="G83" s="16">
        <f t="shared" si="58"/>
        <v>0</v>
      </c>
    </row>
    <row r="84" spans="1:7" ht="93" customHeight="1" x14ac:dyDescent="0.25">
      <c r="A84" s="13">
        <f t="shared" si="40"/>
        <v>79</v>
      </c>
      <c r="B84" s="4" t="s">
        <v>34</v>
      </c>
      <c r="C84" s="16">
        <f>SUM(C85:C89)</f>
        <v>42286</v>
      </c>
      <c r="D84" s="16">
        <f t="shared" ref="D84:F84" si="59">SUM(D85:D89)</f>
        <v>43988</v>
      </c>
      <c r="E84" s="16">
        <f t="shared" si="59"/>
        <v>43988</v>
      </c>
      <c r="F84" s="16">
        <f t="shared" si="59"/>
        <v>43988</v>
      </c>
      <c r="G84" s="16">
        <f>SUM(C84:F84)</f>
        <v>174250</v>
      </c>
    </row>
    <row r="85" spans="1:7" ht="22.5" customHeight="1" x14ac:dyDescent="0.25">
      <c r="A85" s="13">
        <f t="shared" si="40"/>
        <v>80</v>
      </c>
      <c r="B85" s="7" t="s">
        <v>5</v>
      </c>
      <c r="C85" s="5">
        <v>42286</v>
      </c>
      <c r="D85" s="5">
        <v>43988</v>
      </c>
      <c r="E85" s="5">
        <v>43988</v>
      </c>
      <c r="F85" s="5">
        <v>43988</v>
      </c>
      <c r="G85" s="16">
        <f t="shared" ref="G85:G89" si="60">SUM(C85:F85)</f>
        <v>174250</v>
      </c>
    </row>
    <row r="86" spans="1:7" ht="24.75" customHeight="1" x14ac:dyDescent="0.25">
      <c r="A86" s="13">
        <f t="shared" si="40"/>
        <v>81</v>
      </c>
      <c r="B86" s="7" t="s">
        <v>6</v>
      </c>
      <c r="C86" s="5">
        <v>0</v>
      </c>
      <c r="D86" s="5">
        <v>0</v>
      </c>
      <c r="E86" s="5">
        <v>0</v>
      </c>
      <c r="F86" s="5">
        <v>0</v>
      </c>
      <c r="G86" s="16">
        <f t="shared" si="60"/>
        <v>0</v>
      </c>
    </row>
    <row r="87" spans="1:7" ht="24.75" customHeight="1" x14ac:dyDescent="0.25">
      <c r="A87" s="13">
        <f t="shared" si="40"/>
        <v>82</v>
      </c>
      <c r="B87" s="7" t="s">
        <v>7</v>
      </c>
      <c r="C87" s="5">
        <v>0</v>
      </c>
      <c r="D87" s="5">
        <v>0</v>
      </c>
      <c r="E87" s="5">
        <v>0</v>
      </c>
      <c r="F87" s="5">
        <v>0</v>
      </c>
      <c r="G87" s="16">
        <f t="shared" si="60"/>
        <v>0</v>
      </c>
    </row>
    <row r="88" spans="1:7" ht="24.75" customHeight="1" x14ac:dyDescent="0.25">
      <c r="A88" s="13">
        <f t="shared" si="40"/>
        <v>83</v>
      </c>
      <c r="B88" s="7" t="s">
        <v>8</v>
      </c>
      <c r="C88" s="5">
        <v>0</v>
      </c>
      <c r="D88" s="5">
        <v>0</v>
      </c>
      <c r="E88" s="5">
        <v>0</v>
      </c>
      <c r="F88" s="5">
        <v>0</v>
      </c>
      <c r="G88" s="16">
        <f t="shared" si="60"/>
        <v>0</v>
      </c>
    </row>
    <row r="89" spans="1:7" ht="25.5" customHeight="1" x14ac:dyDescent="0.25">
      <c r="A89" s="13">
        <f t="shared" si="40"/>
        <v>84</v>
      </c>
      <c r="B89" s="7" t="s">
        <v>9</v>
      </c>
      <c r="C89" s="5">
        <v>0</v>
      </c>
      <c r="D89" s="5">
        <v>0</v>
      </c>
      <c r="E89" s="5">
        <v>0</v>
      </c>
      <c r="F89" s="5">
        <v>0</v>
      </c>
      <c r="G89" s="16">
        <f t="shared" si="60"/>
        <v>0</v>
      </c>
    </row>
    <row r="90" spans="1:7" ht="62.25" customHeight="1" x14ac:dyDescent="0.25">
      <c r="A90" s="13">
        <f t="shared" si="40"/>
        <v>85</v>
      </c>
      <c r="B90" s="4" t="s">
        <v>35</v>
      </c>
      <c r="C90" s="16">
        <f>SUM(C91:C95)</f>
        <v>22963</v>
      </c>
      <c r="D90" s="16">
        <f t="shared" ref="D90:F90" si="61">SUM(D91:D95)</f>
        <v>22963</v>
      </c>
      <c r="E90" s="16">
        <f t="shared" si="61"/>
        <v>22963</v>
      </c>
      <c r="F90" s="16">
        <f t="shared" si="61"/>
        <v>22963</v>
      </c>
      <c r="G90" s="16">
        <f>SUM(C90:F90)</f>
        <v>91852</v>
      </c>
    </row>
    <row r="91" spans="1:7" ht="22.5" customHeight="1" x14ac:dyDescent="0.25">
      <c r="A91" s="13">
        <f t="shared" si="40"/>
        <v>86</v>
      </c>
      <c r="B91" s="7" t="s">
        <v>5</v>
      </c>
      <c r="C91" s="5">
        <v>22963</v>
      </c>
      <c r="D91" s="5">
        <v>22963</v>
      </c>
      <c r="E91" s="5">
        <v>22963</v>
      </c>
      <c r="F91" s="5">
        <v>22963</v>
      </c>
      <c r="G91" s="16">
        <f t="shared" ref="G91:G95" si="62">SUM(C91:F91)</f>
        <v>91852</v>
      </c>
    </row>
    <row r="92" spans="1:7" ht="24.75" customHeight="1" x14ac:dyDescent="0.25">
      <c r="A92" s="13">
        <f t="shared" si="40"/>
        <v>87</v>
      </c>
      <c r="B92" s="7" t="s">
        <v>6</v>
      </c>
      <c r="C92" s="5">
        <v>0</v>
      </c>
      <c r="D92" s="5">
        <v>0</v>
      </c>
      <c r="E92" s="5">
        <v>0</v>
      </c>
      <c r="F92" s="5">
        <v>0</v>
      </c>
      <c r="G92" s="16">
        <f t="shared" si="62"/>
        <v>0</v>
      </c>
    </row>
    <row r="93" spans="1:7" ht="24.75" customHeight="1" x14ac:dyDescent="0.25">
      <c r="A93" s="13">
        <f t="shared" si="40"/>
        <v>88</v>
      </c>
      <c r="B93" s="7" t="s">
        <v>7</v>
      </c>
      <c r="C93" s="5">
        <v>0</v>
      </c>
      <c r="D93" s="5">
        <v>0</v>
      </c>
      <c r="E93" s="5">
        <v>0</v>
      </c>
      <c r="F93" s="5">
        <v>0</v>
      </c>
      <c r="G93" s="16">
        <f t="shared" si="62"/>
        <v>0</v>
      </c>
    </row>
    <row r="94" spans="1:7" ht="24.75" customHeight="1" x14ac:dyDescent="0.25">
      <c r="A94" s="13">
        <f t="shared" si="40"/>
        <v>89</v>
      </c>
      <c r="B94" s="7" t="s">
        <v>8</v>
      </c>
      <c r="C94" s="5">
        <v>0</v>
      </c>
      <c r="D94" s="5">
        <v>0</v>
      </c>
      <c r="E94" s="5">
        <v>0</v>
      </c>
      <c r="F94" s="5">
        <v>0</v>
      </c>
      <c r="G94" s="16">
        <f t="shared" si="62"/>
        <v>0</v>
      </c>
    </row>
    <row r="95" spans="1:7" ht="25.5" customHeight="1" x14ac:dyDescent="0.25">
      <c r="A95" s="13">
        <f t="shared" si="40"/>
        <v>90</v>
      </c>
      <c r="B95" s="7" t="s">
        <v>9</v>
      </c>
      <c r="C95" s="5">
        <v>0</v>
      </c>
      <c r="D95" s="5">
        <v>0</v>
      </c>
      <c r="E95" s="5">
        <v>0</v>
      </c>
      <c r="F95" s="5">
        <v>0</v>
      </c>
      <c r="G95" s="16">
        <f t="shared" si="62"/>
        <v>0</v>
      </c>
    </row>
    <row r="96" spans="1:7" ht="71.25" customHeight="1" x14ac:dyDescent="0.25">
      <c r="A96" s="14">
        <f t="shared" si="40"/>
        <v>91</v>
      </c>
      <c r="B96" s="4" t="s">
        <v>36</v>
      </c>
      <c r="C96" s="16">
        <f>SUM(C97:C101)</f>
        <v>12518</v>
      </c>
      <c r="D96" s="16">
        <f t="shared" ref="D96" si="63">SUM(D97:D101)</f>
        <v>12973</v>
      </c>
      <c r="E96" s="16">
        <f t="shared" ref="E96" si="64">SUM(E97:E101)</f>
        <v>12973</v>
      </c>
      <c r="F96" s="16">
        <f t="shared" ref="F96" si="65">SUM(F97:F101)</f>
        <v>12973</v>
      </c>
      <c r="G96" s="16">
        <f>SUM(C96:F96)</f>
        <v>51437</v>
      </c>
    </row>
    <row r="97" spans="1:7" ht="22.5" customHeight="1" x14ac:dyDescent="0.25">
      <c r="A97" s="14">
        <f t="shared" si="40"/>
        <v>92</v>
      </c>
      <c r="B97" s="7" t="s">
        <v>5</v>
      </c>
      <c r="C97" s="5">
        <v>12518</v>
      </c>
      <c r="D97" s="5">
        <v>12973</v>
      </c>
      <c r="E97" s="5">
        <v>12973</v>
      </c>
      <c r="F97" s="5">
        <v>12973</v>
      </c>
      <c r="G97" s="16">
        <f t="shared" ref="G97:G101" si="66">SUM(C97:F97)</f>
        <v>51437</v>
      </c>
    </row>
    <row r="98" spans="1:7" ht="24.75" customHeight="1" x14ac:dyDescent="0.25">
      <c r="A98" s="13">
        <f t="shared" ref="A98:A107" si="67">A97+1</f>
        <v>93</v>
      </c>
      <c r="B98" s="7" t="s">
        <v>6</v>
      </c>
      <c r="C98" s="5">
        <v>0</v>
      </c>
      <c r="D98" s="5">
        <v>0</v>
      </c>
      <c r="E98" s="5">
        <v>0</v>
      </c>
      <c r="F98" s="5">
        <v>0</v>
      </c>
      <c r="G98" s="16">
        <f t="shared" si="66"/>
        <v>0</v>
      </c>
    </row>
    <row r="99" spans="1:7" ht="24.75" customHeight="1" x14ac:dyDescent="0.25">
      <c r="A99" s="13">
        <f t="shared" si="67"/>
        <v>94</v>
      </c>
      <c r="B99" s="7" t="s">
        <v>7</v>
      </c>
      <c r="C99" s="5">
        <v>0</v>
      </c>
      <c r="D99" s="5">
        <v>0</v>
      </c>
      <c r="E99" s="5">
        <v>0</v>
      </c>
      <c r="F99" s="5">
        <v>0</v>
      </c>
      <c r="G99" s="16">
        <f t="shared" si="66"/>
        <v>0</v>
      </c>
    </row>
    <row r="100" spans="1:7" ht="24.75" customHeight="1" x14ac:dyDescent="0.25">
      <c r="A100" s="13">
        <f t="shared" si="67"/>
        <v>95</v>
      </c>
      <c r="B100" s="7" t="s">
        <v>8</v>
      </c>
      <c r="C100" s="5">
        <v>0</v>
      </c>
      <c r="D100" s="5">
        <v>0</v>
      </c>
      <c r="E100" s="5">
        <v>0</v>
      </c>
      <c r="F100" s="5">
        <v>0</v>
      </c>
      <c r="G100" s="16">
        <f t="shared" si="66"/>
        <v>0</v>
      </c>
    </row>
    <row r="101" spans="1:7" ht="25.5" customHeight="1" x14ac:dyDescent="0.25">
      <c r="A101" s="13">
        <f t="shared" si="67"/>
        <v>96</v>
      </c>
      <c r="B101" s="7" t="s">
        <v>9</v>
      </c>
      <c r="C101" s="5">
        <v>0</v>
      </c>
      <c r="D101" s="5">
        <v>0</v>
      </c>
      <c r="E101" s="5">
        <v>0</v>
      </c>
      <c r="F101" s="5">
        <v>0</v>
      </c>
      <c r="G101" s="16">
        <f t="shared" si="66"/>
        <v>0</v>
      </c>
    </row>
    <row r="102" spans="1:7" ht="68.25" customHeight="1" x14ac:dyDescent="0.25">
      <c r="A102" s="13">
        <f t="shared" si="67"/>
        <v>97</v>
      </c>
      <c r="B102" s="4" t="s">
        <v>37</v>
      </c>
      <c r="C102" s="16">
        <f>SUM(C103:C107)</f>
        <v>300</v>
      </c>
      <c r="D102" s="16">
        <f t="shared" ref="D102" si="68">SUM(D103:D107)</f>
        <v>300</v>
      </c>
      <c r="E102" s="16">
        <f t="shared" ref="E102" si="69">SUM(E103:E107)</f>
        <v>300</v>
      </c>
      <c r="F102" s="16">
        <f t="shared" ref="F102" si="70">SUM(F103:F107)</f>
        <v>300</v>
      </c>
      <c r="G102" s="16">
        <f>SUM(C102:F102)</f>
        <v>1200</v>
      </c>
    </row>
    <row r="103" spans="1:7" ht="22.5" customHeight="1" x14ac:dyDescent="0.25">
      <c r="A103" s="13">
        <f t="shared" si="67"/>
        <v>98</v>
      </c>
      <c r="B103" s="7" t="s">
        <v>5</v>
      </c>
      <c r="C103" s="5">
        <v>300</v>
      </c>
      <c r="D103" s="5">
        <v>300</v>
      </c>
      <c r="E103" s="5">
        <v>300</v>
      </c>
      <c r="F103" s="5">
        <v>300</v>
      </c>
      <c r="G103" s="16">
        <f t="shared" ref="G103:G113" si="71">SUM(C103:F103)</f>
        <v>1200</v>
      </c>
    </row>
    <row r="104" spans="1:7" ht="24.75" customHeight="1" x14ac:dyDescent="0.25">
      <c r="A104" s="13">
        <f t="shared" si="67"/>
        <v>99</v>
      </c>
      <c r="B104" s="7" t="s">
        <v>6</v>
      </c>
      <c r="C104" s="5">
        <v>0</v>
      </c>
      <c r="D104" s="5">
        <v>0</v>
      </c>
      <c r="E104" s="5">
        <v>0</v>
      </c>
      <c r="F104" s="5">
        <v>0</v>
      </c>
      <c r="G104" s="16">
        <f t="shared" si="71"/>
        <v>0</v>
      </c>
    </row>
    <row r="105" spans="1:7" ht="24.75" customHeight="1" x14ac:dyDescent="0.25">
      <c r="A105" s="13">
        <f t="shared" si="67"/>
        <v>100</v>
      </c>
      <c r="B105" s="7" t="s">
        <v>7</v>
      </c>
      <c r="C105" s="5">
        <v>0</v>
      </c>
      <c r="D105" s="5">
        <v>0</v>
      </c>
      <c r="E105" s="5">
        <v>0</v>
      </c>
      <c r="F105" s="5">
        <v>0</v>
      </c>
      <c r="G105" s="16">
        <f t="shared" si="71"/>
        <v>0</v>
      </c>
    </row>
    <row r="106" spans="1:7" ht="24.75" customHeight="1" x14ac:dyDescent="0.25">
      <c r="A106" s="13">
        <f t="shared" si="67"/>
        <v>101</v>
      </c>
      <c r="B106" s="7" t="s">
        <v>8</v>
      </c>
      <c r="C106" s="5">
        <v>0</v>
      </c>
      <c r="D106" s="5">
        <v>0</v>
      </c>
      <c r="E106" s="5">
        <v>0</v>
      </c>
      <c r="F106" s="5">
        <v>0</v>
      </c>
      <c r="G106" s="16">
        <f t="shared" si="71"/>
        <v>0</v>
      </c>
    </row>
    <row r="107" spans="1:7" ht="25.5" customHeight="1" x14ac:dyDescent="0.25">
      <c r="A107" s="13">
        <f t="shared" si="67"/>
        <v>102</v>
      </c>
      <c r="B107" s="7" t="s">
        <v>9</v>
      </c>
      <c r="C107" s="5">
        <v>0</v>
      </c>
      <c r="D107" s="5">
        <v>0</v>
      </c>
      <c r="E107" s="5">
        <v>0</v>
      </c>
      <c r="F107" s="5">
        <v>0</v>
      </c>
      <c r="G107" s="16">
        <f t="shared" si="71"/>
        <v>0</v>
      </c>
    </row>
    <row r="108" spans="1:7" ht="47.25" x14ac:dyDescent="0.25">
      <c r="A108" s="13">
        <f>A95+1</f>
        <v>91</v>
      </c>
      <c r="B108" s="8" t="s">
        <v>19</v>
      </c>
      <c r="C108" s="16">
        <f>C114+C120+C126</f>
        <v>188238.9</v>
      </c>
      <c r="D108" s="16">
        <f t="shared" ref="D108:F108" si="72">D114+D120+D126</f>
        <v>189328.4</v>
      </c>
      <c r="E108" s="16">
        <f t="shared" si="72"/>
        <v>189328.4</v>
      </c>
      <c r="F108" s="16">
        <f t="shared" si="72"/>
        <v>193826.4</v>
      </c>
      <c r="G108" s="16">
        <f t="shared" si="71"/>
        <v>760722.1</v>
      </c>
    </row>
    <row r="109" spans="1:7" ht="20.25" customHeight="1" x14ac:dyDescent="0.25">
      <c r="A109" s="13">
        <f t="shared" si="40"/>
        <v>92</v>
      </c>
      <c r="B109" s="7" t="s">
        <v>5</v>
      </c>
      <c r="C109" s="16">
        <f t="shared" ref="C109:F109" si="73">C115+C121+C127</f>
        <v>109040</v>
      </c>
      <c r="D109" s="16">
        <f t="shared" si="73"/>
        <v>113402</v>
      </c>
      <c r="E109" s="16">
        <f t="shared" si="73"/>
        <v>113402</v>
      </c>
      <c r="F109" s="16">
        <f t="shared" si="73"/>
        <v>115651</v>
      </c>
      <c r="G109" s="16">
        <f t="shared" si="71"/>
        <v>451495</v>
      </c>
    </row>
    <row r="110" spans="1:7" ht="21" customHeight="1" x14ac:dyDescent="0.25">
      <c r="A110" s="13">
        <f t="shared" si="40"/>
        <v>93</v>
      </c>
      <c r="B110" s="7" t="s">
        <v>6</v>
      </c>
      <c r="C110" s="16">
        <f t="shared" ref="C110:F110" si="74">C116+C122+C128</f>
        <v>0</v>
      </c>
      <c r="D110" s="16">
        <f t="shared" si="74"/>
        <v>0</v>
      </c>
      <c r="E110" s="16">
        <f t="shared" si="74"/>
        <v>0</v>
      </c>
      <c r="F110" s="16">
        <f t="shared" si="74"/>
        <v>2249</v>
      </c>
      <c r="G110" s="16">
        <f t="shared" si="71"/>
        <v>2249</v>
      </c>
    </row>
    <row r="111" spans="1:7" ht="24" customHeight="1" x14ac:dyDescent="0.25">
      <c r="A111" s="13">
        <f t="shared" si="40"/>
        <v>94</v>
      </c>
      <c r="B111" s="7" t="s">
        <v>7</v>
      </c>
      <c r="C111" s="16">
        <f t="shared" ref="C111:F111" si="75">C117+C123+C129</f>
        <v>79198.899999999994</v>
      </c>
      <c r="D111" s="16">
        <f t="shared" si="75"/>
        <v>75926.399999999994</v>
      </c>
      <c r="E111" s="16">
        <f t="shared" si="75"/>
        <v>75926.399999999994</v>
      </c>
      <c r="F111" s="16">
        <f t="shared" si="75"/>
        <v>75926.399999999994</v>
      </c>
      <c r="G111" s="16">
        <f t="shared" si="71"/>
        <v>306978.09999999998</v>
      </c>
    </row>
    <row r="112" spans="1:7" ht="21" customHeight="1" x14ac:dyDescent="0.25">
      <c r="A112" s="13">
        <f t="shared" si="40"/>
        <v>95</v>
      </c>
      <c r="B112" s="7" t="s">
        <v>8</v>
      </c>
      <c r="C112" s="16">
        <f t="shared" ref="C112:F112" si="76">C118+C124+C130</f>
        <v>0</v>
      </c>
      <c r="D112" s="16">
        <f t="shared" si="76"/>
        <v>0</v>
      </c>
      <c r="E112" s="16">
        <f t="shared" si="76"/>
        <v>0</v>
      </c>
      <c r="F112" s="16">
        <f t="shared" si="76"/>
        <v>0</v>
      </c>
      <c r="G112" s="16">
        <f t="shared" si="71"/>
        <v>0</v>
      </c>
    </row>
    <row r="113" spans="1:7" ht="22.5" customHeight="1" x14ac:dyDescent="0.25">
      <c r="A113" s="13">
        <f t="shared" si="40"/>
        <v>96</v>
      </c>
      <c r="B113" s="7" t="s">
        <v>9</v>
      </c>
      <c r="C113" s="16">
        <f t="shared" ref="C113:F113" si="77">C119+C125+C131</f>
        <v>0</v>
      </c>
      <c r="D113" s="16">
        <f t="shared" si="77"/>
        <v>0</v>
      </c>
      <c r="E113" s="16">
        <f t="shared" si="77"/>
        <v>0</v>
      </c>
      <c r="F113" s="16">
        <f t="shared" si="77"/>
        <v>0</v>
      </c>
      <c r="G113" s="16">
        <f t="shared" si="71"/>
        <v>0</v>
      </c>
    </row>
    <row r="114" spans="1:7" ht="62.25" customHeight="1" x14ac:dyDescent="0.25">
      <c r="A114" s="13">
        <f t="shared" si="40"/>
        <v>97</v>
      </c>
      <c r="B114" s="4" t="s">
        <v>14</v>
      </c>
      <c r="C114" s="16">
        <f>SUM(C115:C119)</f>
        <v>109040</v>
      </c>
      <c r="D114" s="16">
        <f t="shared" ref="D114" si="78">SUM(D115:D119)</f>
        <v>113402</v>
      </c>
      <c r="E114" s="16">
        <f t="shared" ref="E114" si="79">SUM(E115:E119)</f>
        <v>113402</v>
      </c>
      <c r="F114" s="16">
        <f t="shared" ref="F114" si="80">SUM(F115:F119)</f>
        <v>113402</v>
      </c>
      <c r="G114" s="16">
        <f>SUM(C114:F114)</f>
        <v>449246</v>
      </c>
    </row>
    <row r="115" spans="1:7" ht="18.75" customHeight="1" x14ac:dyDescent="0.25">
      <c r="A115" s="13">
        <f t="shared" si="40"/>
        <v>98</v>
      </c>
      <c r="B115" s="7" t="s">
        <v>5</v>
      </c>
      <c r="C115" s="5">
        <v>109040</v>
      </c>
      <c r="D115" s="5">
        <v>113402</v>
      </c>
      <c r="E115" s="5">
        <v>113402</v>
      </c>
      <c r="F115" s="5">
        <v>113402</v>
      </c>
      <c r="G115" s="16">
        <f t="shared" ref="G115:G119" si="81">SUM(C115:F115)</f>
        <v>449246</v>
      </c>
    </row>
    <row r="116" spans="1:7" ht="20.25" customHeight="1" x14ac:dyDescent="0.25">
      <c r="A116" s="13">
        <f t="shared" si="40"/>
        <v>99</v>
      </c>
      <c r="B116" s="7" t="s">
        <v>6</v>
      </c>
      <c r="C116" s="5">
        <v>0</v>
      </c>
      <c r="D116" s="5">
        <v>0</v>
      </c>
      <c r="E116" s="5">
        <v>0</v>
      </c>
      <c r="F116" s="5">
        <v>0</v>
      </c>
      <c r="G116" s="16">
        <f t="shared" si="81"/>
        <v>0</v>
      </c>
    </row>
    <row r="117" spans="1:7" ht="19.5" customHeight="1" x14ac:dyDescent="0.25">
      <c r="A117" s="13">
        <f t="shared" si="40"/>
        <v>100</v>
      </c>
      <c r="B117" s="7" t="s">
        <v>7</v>
      </c>
      <c r="C117" s="5">
        <v>0</v>
      </c>
      <c r="D117" s="5">
        <v>0</v>
      </c>
      <c r="E117" s="5">
        <v>0</v>
      </c>
      <c r="F117" s="5">
        <v>0</v>
      </c>
      <c r="G117" s="16">
        <f t="shared" si="81"/>
        <v>0</v>
      </c>
    </row>
    <row r="118" spans="1:7" ht="21" customHeight="1" x14ac:dyDescent="0.25">
      <c r="A118" s="13">
        <f t="shared" ref="A118:A181" si="82">A117+1</f>
        <v>101</v>
      </c>
      <c r="B118" s="7" t="s">
        <v>8</v>
      </c>
      <c r="C118" s="5">
        <v>0</v>
      </c>
      <c r="D118" s="5">
        <v>0</v>
      </c>
      <c r="E118" s="5">
        <v>0</v>
      </c>
      <c r="F118" s="5">
        <v>0</v>
      </c>
      <c r="G118" s="16">
        <f t="shared" si="81"/>
        <v>0</v>
      </c>
    </row>
    <row r="119" spans="1:7" ht="21.75" customHeight="1" x14ac:dyDescent="0.25">
      <c r="A119" s="13">
        <f t="shared" si="82"/>
        <v>102</v>
      </c>
      <c r="B119" s="7" t="s">
        <v>9</v>
      </c>
      <c r="C119" s="5">
        <v>0</v>
      </c>
      <c r="D119" s="5">
        <v>0</v>
      </c>
      <c r="E119" s="5">
        <v>0</v>
      </c>
      <c r="F119" s="5">
        <v>0</v>
      </c>
      <c r="G119" s="16">
        <f t="shared" si="81"/>
        <v>0</v>
      </c>
    </row>
    <row r="120" spans="1:7" ht="62.25" customHeight="1" x14ac:dyDescent="0.25">
      <c r="A120" s="13">
        <f t="shared" si="82"/>
        <v>103</v>
      </c>
      <c r="B120" s="23" t="s">
        <v>15</v>
      </c>
      <c r="C120" s="16">
        <f>SUM(C121:C125)</f>
        <v>0</v>
      </c>
      <c r="D120" s="16">
        <f t="shared" ref="D120" si="83">SUM(D121:D125)</f>
        <v>0</v>
      </c>
      <c r="E120" s="16">
        <f t="shared" ref="E120" si="84">SUM(E121:E125)</f>
        <v>0</v>
      </c>
      <c r="F120" s="16">
        <f t="shared" ref="F120" si="85">SUM(F121:F125)</f>
        <v>4498</v>
      </c>
      <c r="G120" s="16">
        <f>SUM(C120:F120)</f>
        <v>4498</v>
      </c>
    </row>
    <row r="121" spans="1:7" ht="18.75" customHeight="1" x14ac:dyDescent="0.25">
      <c r="A121" s="13">
        <f t="shared" si="82"/>
        <v>104</v>
      </c>
      <c r="B121" s="7" t="s">
        <v>5</v>
      </c>
      <c r="C121" s="5">
        <v>0</v>
      </c>
      <c r="D121" s="5">
        <v>0</v>
      </c>
      <c r="E121" s="5">
        <v>0</v>
      </c>
      <c r="F121" s="5">
        <v>2249</v>
      </c>
      <c r="G121" s="16">
        <f t="shared" ref="G121:G125" si="86">SUM(C121:F121)</f>
        <v>2249</v>
      </c>
    </row>
    <row r="122" spans="1:7" ht="20.25" customHeight="1" x14ac:dyDescent="0.25">
      <c r="A122" s="13">
        <f t="shared" si="82"/>
        <v>105</v>
      </c>
      <c r="B122" s="7" t="s">
        <v>6</v>
      </c>
      <c r="C122" s="5">
        <v>0</v>
      </c>
      <c r="D122" s="5">
        <v>0</v>
      </c>
      <c r="E122" s="5">
        <v>0</v>
      </c>
      <c r="F122" s="5">
        <v>2249</v>
      </c>
      <c r="G122" s="16">
        <f t="shared" si="86"/>
        <v>2249</v>
      </c>
    </row>
    <row r="123" spans="1:7" ht="19.5" customHeight="1" x14ac:dyDescent="0.25">
      <c r="A123" s="13">
        <f t="shared" si="82"/>
        <v>106</v>
      </c>
      <c r="B123" s="7" t="s">
        <v>7</v>
      </c>
      <c r="C123" s="5">
        <v>0</v>
      </c>
      <c r="D123" s="5">
        <v>0</v>
      </c>
      <c r="E123" s="5">
        <v>0</v>
      </c>
      <c r="F123" s="5">
        <v>0</v>
      </c>
      <c r="G123" s="16">
        <f t="shared" si="86"/>
        <v>0</v>
      </c>
    </row>
    <row r="124" spans="1:7" ht="21" customHeight="1" x14ac:dyDescent="0.25">
      <c r="A124" s="13">
        <f t="shared" si="82"/>
        <v>107</v>
      </c>
      <c r="B124" s="7" t="s">
        <v>8</v>
      </c>
      <c r="C124" s="5">
        <v>0</v>
      </c>
      <c r="D124" s="5">
        <v>0</v>
      </c>
      <c r="E124" s="5">
        <v>0</v>
      </c>
      <c r="F124" s="5">
        <v>0</v>
      </c>
      <c r="G124" s="16">
        <f t="shared" si="86"/>
        <v>0</v>
      </c>
    </row>
    <row r="125" spans="1:7" ht="21.75" customHeight="1" x14ac:dyDescent="0.25">
      <c r="A125" s="13">
        <f t="shared" si="82"/>
        <v>108</v>
      </c>
      <c r="B125" s="7" t="s">
        <v>9</v>
      </c>
      <c r="C125" s="5">
        <v>0</v>
      </c>
      <c r="D125" s="5">
        <v>0</v>
      </c>
      <c r="E125" s="5">
        <v>0</v>
      </c>
      <c r="F125" s="5">
        <v>0</v>
      </c>
      <c r="G125" s="16">
        <f t="shared" si="86"/>
        <v>0</v>
      </c>
    </row>
    <row r="126" spans="1:7" ht="102.75" customHeight="1" x14ac:dyDescent="0.25">
      <c r="A126" s="13">
        <f t="shared" si="82"/>
        <v>109</v>
      </c>
      <c r="B126" s="4" t="s">
        <v>16</v>
      </c>
      <c r="C126" s="16">
        <f>SUM(C127:C131)</f>
        <v>79198.899999999994</v>
      </c>
      <c r="D126" s="16">
        <f t="shared" ref="D126" si="87">SUM(D127:D131)</f>
        <v>75926.399999999994</v>
      </c>
      <c r="E126" s="16">
        <f t="shared" ref="E126" si="88">SUM(E127:E131)</f>
        <v>75926.399999999994</v>
      </c>
      <c r="F126" s="16">
        <f t="shared" ref="F126" si="89">SUM(F127:F131)</f>
        <v>75926.399999999994</v>
      </c>
      <c r="G126" s="16">
        <f>SUM(C126:F126)</f>
        <v>306978.09999999998</v>
      </c>
    </row>
    <row r="127" spans="1:7" ht="18.75" customHeight="1" x14ac:dyDescent="0.25">
      <c r="A127" s="13">
        <f t="shared" si="82"/>
        <v>110</v>
      </c>
      <c r="B127" s="7" t="s">
        <v>5</v>
      </c>
      <c r="C127" s="5">
        <v>0</v>
      </c>
      <c r="D127" s="5">
        <v>0</v>
      </c>
      <c r="E127" s="5">
        <v>0</v>
      </c>
      <c r="F127" s="5">
        <v>0</v>
      </c>
      <c r="G127" s="16">
        <f t="shared" ref="G127:G185" si="90">SUM(C127:F127)</f>
        <v>0</v>
      </c>
    </row>
    <row r="128" spans="1:7" ht="20.25" customHeight="1" x14ac:dyDescent="0.25">
      <c r="A128" s="13">
        <f t="shared" si="82"/>
        <v>111</v>
      </c>
      <c r="B128" s="7" t="s">
        <v>6</v>
      </c>
      <c r="C128" s="5">
        <v>0</v>
      </c>
      <c r="D128" s="5">
        <v>0</v>
      </c>
      <c r="E128" s="5">
        <v>0</v>
      </c>
      <c r="F128" s="5">
        <v>0</v>
      </c>
      <c r="G128" s="16">
        <f t="shared" si="90"/>
        <v>0</v>
      </c>
    </row>
    <row r="129" spans="1:7" ht="19.5" customHeight="1" x14ac:dyDescent="0.25">
      <c r="A129" s="13">
        <f t="shared" si="82"/>
        <v>112</v>
      </c>
      <c r="B129" s="7" t="s">
        <v>7</v>
      </c>
      <c r="C129" s="5">
        <v>79198.899999999994</v>
      </c>
      <c r="D129" s="5">
        <v>75926.399999999994</v>
      </c>
      <c r="E129" s="5">
        <v>75926.399999999994</v>
      </c>
      <c r="F129" s="5">
        <v>75926.399999999994</v>
      </c>
      <c r="G129" s="16">
        <f t="shared" si="90"/>
        <v>306978.09999999998</v>
      </c>
    </row>
    <row r="130" spans="1:7" ht="21" customHeight="1" x14ac:dyDescent="0.25">
      <c r="A130" s="13">
        <f t="shared" si="82"/>
        <v>113</v>
      </c>
      <c r="B130" s="7" t="s">
        <v>8</v>
      </c>
      <c r="C130" s="5">
        <v>0</v>
      </c>
      <c r="D130" s="5">
        <v>0</v>
      </c>
      <c r="E130" s="5">
        <v>0</v>
      </c>
      <c r="F130" s="5">
        <v>0</v>
      </c>
      <c r="G130" s="16">
        <f t="shared" si="90"/>
        <v>0</v>
      </c>
    </row>
    <row r="131" spans="1:7" ht="21.75" customHeight="1" x14ac:dyDescent="0.25">
      <c r="A131" s="13">
        <f t="shared" si="82"/>
        <v>114</v>
      </c>
      <c r="B131" s="7" t="s">
        <v>9</v>
      </c>
      <c r="C131" s="5">
        <v>0</v>
      </c>
      <c r="D131" s="5">
        <v>0</v>
      </c>
      <c r="E131" s="5">
        <v>0</v>
      </c>
      <c r="F131" s="5">
        <v>0</v>
      </c>
      <c r="G131" s="16">
        <f t="shared" si="90"/>
        <v>0</v>
      </c>
    </row>
    <row r="132" spans="1:7" ht="94.5" x14ac:dyDescent="0.25">
      <c r="A132" s="13">
        <f t="shared" si="82"/>
        <v>115</v>
      </c>
      <c r="B132" s="8" t="s">
        <v>20</v>
      </c>
      <c r="C132" s="16">
        <f>C138+C144+C150+C156</f>
        <v>112808</v>
      </c>
      <c r="D132" s="16">
        <f t="shared" ref="D132:F132" si="91">D138+D144+D150+D156</f>
        <v>116007.8</v>
      </c>
      <c r="E132" s="16">
        <f t="shared" si="91"/>
        <v>116007.8</v>
      </c>
      <c r="F132" s="16">
        <f t="shared" si="91"/>
        <v>145847</v>
      </c>
      <c r="G132" s="16">
        <f t="shared" si="90"/>
        <v>490670.6</v>
      </c>
    </row>
    <row r="133" spans="1:7" ht="20.25" customHeight="1" x14ac:dyDescent="0.25">
      <c r="A133" s="13">
        <f t="shared" si="82"/>
        <v>116</v>
      </c>
      <c r="B133" s="7" t="s">
        <v>5</v>
      </c>
      <c r="C133" s="16">
        <f t="shared" ref="C133:F133" si="92">C139+C145+C151+C157</f>
        <v>65652</v>
      </c>
      <c r="D133" s="16">
        <f t="shared" si="92"/>
        <v>66966</v>
      </c>
      <c r="E133" s="16">
        <f t="shared" si="92"/>
        <v>66966</v>
      </c>
      <c r="F133" s="16">
        <f t="shared" si="92"/>
        <v>81885.600000000006</v>
      </c>
      <c r="G133" s="16">
        <f t="shared" si="90"/>
        <v>281469.59999999998</v>
      </c>
    </row>
    <row r="134" spans="1:7" ht="21" customHeight="1" x14ac:dyDescent="0.25">
      <c r="A134" s="13">
        <f t="shared" si="82"/>
        <v>117</v>
      </c>
      <c r="B134" s="7" t="s">
        <v>6</v>
      </c>
      <c r="C134" s="16">
        <f t="shared" ref="C134:F134" si="93">C140+C146+C152+C158</f>
        <v>47156</v>
      </c>
      <c r="D134" s="16">
        <f t="shared" si="93"/>
        <v>49041.799999999996</v>
      </c>
      <c r="E134" s="16">
        <f t="shared" si="93"/>
        <v>49041.799999999996</v>
      </c>
      <c r="F134" s="16">
        <f t="shared" si="93"/>
        <v>63961.399999999994</v>
      </c>
      <c r="G134" s="16">
        <f t="shared" si="90"/>
        <v>209200.99999999997</v>
      </c>
    </row>
    <row r="135" spans="1:7" ht="24" customHeight="1" x14ac:dyDescent="0.25">
      <c r="A135" s="13">
        <f t="shared" si="82"/>
        <v>118</v>
      </c>
      <c r="B135" s="7" t="s">
        <v>7</v>
      </c>
      <c r="C135" s="16">
        <f t="shared" ref="C135:F135" si="94">C141+C147+C153+C159</f>
        <v>0</v>
      </c>
      <c r="D135" s="16">
        <f t="shared" si="94"/>
        <v>0</v>
      </c>
      <c r="E135" s="16">
        <f t="shared" si="94"/>
        <v>0</v>
      </c>
      <c r="F135" s="16">
        <f t="shared" si="94"/>
        <v>0</v>
      </c>
      <c r="G135" s="16">
        <f t="shared" si="90"/>
        <v>0</v>
      </c>
    </row>
    <row r="136" spans="1:7" ht="21" customHeight="1" x14ac:dyDescent="0.25">
      <c r="A136" s="13">
        <f t="shared" si="82"/>
        <v>119</v>
      </c>
      <c r="B136" s="7" t="s">
        <v>8</v>
      </c>
      <c r="C136" s="16">
        <f t="shared" ref="C136:F136" si="95">C142+C148+C154+C160</f>
        <v>0</v>
      </c>
      <c r="D136" s="16">
        <f t="shared" si="95"/>
        <v>0</v>
      </c>
      <c r="E136" s="16">
        <f t="shared" si="95"/>
        <v>0</v>
      </c>
      <c r="F136" s="16">
        <f t="shared" si="95"/>
        <v>0</v>
      </c>
      <c r="G136" s="16">
        <f t="shared" si="90"/>
        <v>0</v>
      </c>
    </row>
    <row r="137" spans="1:7" ht="22.5" customHeight="1" x14ac:dyDescent="0.25">
      <c r="A137" s="13">
        <f t="shared" si="82"/>
        <v>120</v>
      </c>
      <c r="B137" s="7" t="s">
        <v>9</v>
      </c>
      <c r="C137" s="16">
        <f t="shared" ref="C137:F137" si="96">C143+C149+C155+C161</f>
        <v>0</v>
      </c>
      <c r="D137" s="16">
        <f t="shared" si="96"/>
        <v>0</v>
      </c>
      <c r="E137" s="16">
        <f t="shared" si="96"/>
        <v>0</v>
      </c>
      <c r="F137" s="16">
        <f t="shared" si="96"/>
        <v>0</v>
      </c>
      <c r="G137" s="16">
        <f t="shared" si="90"/>
        <v>0</v>
      </c>
    </row>
    <row r="138" spans="1:7" ht="81" customHeight="1" x14ac:dyDescent="0.25">
      <c r="A138" s="13">
        <f t="shared" si="82"/>
        <v>121</v>
      </c>
      <c r="B138" s="4" t="s">
        <v>38</v>
      </c>
      <c r="C138" s="16">
        <f>SUM(C139:C143)</f>
        <v>65652</v>
      </c>
      <c r="D138" s="16">
        <f t="shared" ref="D138:F138" si="97">SUM(D139:D143)</f>
        <v>66966</v>
      </c>
      <c r="E138" s="16">
        <f t="shared" si="97"/>
        <v>66966</v>
      </c>
      <c r="F138" s="16">
        <f t="shared" si="97"/>
        <v>66966</v>
      </c>
      <c r="G138" s="16">
        <f t="shared" si="90"/>
        <v>266550</v>
      </c>
    </row>
    <row r="139" spans="1:7" ht="18.75" customHeight="1" x14ac:dyDescent="0.25">
      <c r="A139" s="13">
        <f t="shared" si="82"/>
        <v>122</v>
      </c>
      <c r="B139" s="7" t="s">
        <v>5</v>
      </c>
      <c r="C139" s="5">
        <v>65652</v>
      </c>
      <c r="D139" s="5">
        <v>66966</v>
      </c>
      <c r="E139" s="5">
        <v>66966</v>
      </c>
      <c r="F139" s="5">
        <v>66966</v>
      </c>
      <c r="G139" s="16">
        <f t="shared" si="90"/>
        <v>266550</v>
      </c>
    </row>
    <row r="140" spans="1:7" ht="20.25" customHeight="1" x14ac:dyDescent="0.25">
      <c r="A140" s="13">
        <f t="shared" si="82"/>
        <v>123</v>
      </c>
      <c r="B140" s="7" t="s">
        <v>6</v>
      </c>
      <c r="C140" s="5">
        <v>0</v>
      </c>
      <c r="D140" s="5">
        <v>0</v>
      </c>
      <c r="E140" s="5">
        <v>0</v>
      </c>
      <c r="F140" s="5">
        <v>0</v>
      </c>
      <c r="G140" s="16">
        <f t="shared" si="90"/>
        <v>0</v>
      </c>
    </row>
    <row r="141" spans="1:7" ht="19.5" customHeight="1" x14ac:dyDescent="0.25">
      <c r="A141" s="13">
        <f t="shared" si="82"/>
        <v>124</v>
      </c>
      <c r="B141" s="7" t="s">
        <v>7</v>
      </c>
      <c r="C141" s="5">
        <v>0</v>
      </c>
      <c r="D141" s="5">
        <v>0</v>
      </c>
      <c r="E141" s="5">
        <v>0</v>
      </c>
      <c r="F141" s="5">
        <v>0</v>
      </c>
      <c r="G141" s="16">
        <f t="shared" si="90"/>
        <v>0</v>
      </c>
    </row>
    <row r="142" spans="1:7" ht="21" customHeight="1" x14ac:dyDescent="0.25">
      <c r="A142" s="13">
        <f t="shared" si="82"/>
        <v>125</v>
      </c>
      <c r="B142" s="7" t="s">
        <v>8</v>
      </c>
      <c r="C142" s="5">
        <v>0</v>
      </c>
      <c r="D142" s="5">
        <v>0</v>
      </c>
      <c r="E142" s="5">
        <v>0</v>
      </c>
      <c r="F142" s="5">
        <v>0</v>
      </c>
      <c r="G142" s="16">
        <f t="shared" si="90"/>
        <v>0</v>
      </c>
    </row>
    <row r="143" spans="1:7" ht="21.75" customHeight="1" x14ac:dyDescent="0.25">
      <c r="A143" s="13">
        <f t="shared" si="82"/>
        <v>126</v>
      </c>
      <c r="B143" s="7" t="s">
        <v>9</v>
      </c>
      <c r="C143" s="5">
        <v>0</v>
      </c>
      <c r="D143" s="5">
        <v>0</v>
      </c>
      <c r="E143" s="5">
        <v>0</v>
      </c>
      <c r="F143" s="5">
        <v>0</v>
      </c>
      <c r="G143" s="16">
        <f t="shared" si="90"/>
        <v>0</v>
      </c>
    </row>
    <row r="144" spans="1:7" ht="85.5" customHeight="1" x14ac:dyDescent="0.25">
      <c r="A144" s="14">
        <f t="shared" si="82"/>
        <v>127</v>
      </c>
      <c r="B144" s="4" t="s">
        <v>39</v>
      </c>
      <c r="C144" s="16">
        <f>SUM(C145:C149)</f>
        <v>44619.3</v>
      </c>
      <c r="D144" s="16">
        <f t="shared" ref="D144:F144" si="98">SUM(D145:D149)</f>
        <v>46403.6</v>
      </c>
      <c r="E144" s="16">
        <f t="shared" si="98"/>
        <v>46403.6</v>
      </c>
      <c r="F144" s="16">
        <f t="shared" si="98"/>
        <v>46403.6</v>
      </c>
      <c r="G144" s="16">
        <f t="shared" si="90"/>
        <v>183830.1</v>
      </c>
    </row>
    <row r="145" spans="1:7" ht="18.75" customHeight="1" x14ac:dyDescent="0.25">
      <c r="A145" s="13">
        <f>A144+1</f>
        <v>128</v>
      </c>
      <c r="B145" s="7" t="s">
        <v>5</v>
      </c>
      <c r="C145" s="5">
        <v>0</v>
      </c>
      <c r="D145" s="5">
        <v>0</v>
      </c>
      <c r="E145" s="5">
        <v>0</v>
      </c>
      <c r="F145" s="5">
        <v>0</v>
      </c>
      <c r="G145" s="16">
        <f t="shared" si="90"/>
        <v>0</v>
      </c>
    </row>
    <row r="146" spans="1:7" ht="20.25" customHeight="1" x14ac:dyDescent="0.25">
      <c r="A146" s="13">
        <f>A145+1</f>
        <v>129</v>
      </c>
      <c r="B146" s="7" t="s">
        <v>6</v>
      </c>
      <c r="C146" s="5">
        <v>44619.3</v>
      </c>
      <c r="D146" s="5">
        <v>46403.6</v>
      </c>
      <c r="E146" s="5">
        <v>46403.6</v>
      </c>
      <c r="F146" s="5">
        <v>46403.6</v>
      </c>
      <c r="G146" s="16">
        <f t="shared" si="90"/>
        <v>183830.1</v>
      </c>
    </row>
    <row r="147" spans="1:7" ht="19.5" customHeight="1" x14ac:dyDescent="0.25">
      <c r="A147" s="13">
        <f>A146+1</f>
        <v>130</v>
      </c>
      <c r="B147" s="7" t="s">
        <v>7</v>
      </c>
      <c r="C147" s="5">
        <v>0</v>
      </c>
      <c r="D147" s="5">
        <v>0</v>
      </c>
      <c r="E147" s="5">
        <v>0</v>
      </c>
      <c r="F147" s="5">
        <v>0</v>
      </c>
      <c r="G147" s="16">
        <f t="shared" si="90"/>
        <v>0</v>
      </c>
    </row>
    <row r="148" spans="1:7" ht="21" customHeight="1" x14ac:dyDescent="0.25">
      <c r="A148" s="13">
        <f>A147+1</f>
        <v>131</v>
      </c>
      <c r="B148" s="7" t="s">
        <v>8</v>
      </c>
      <c r="C148" s="5">
        <v>0</v>
      </c>
      <c r="D148" s="5">
        <v>0</v>
      </c>
      <c r="E148" s="5">
        <v>0</v>
      </c>
      <c r="F148" s="5">
        <v>0</v>
      </c>
      <c r="G148" s="16">
        <f t="shared" si="90"/>
        <v>0</v>
      </c>
    </row>
    <row r="149" spans="1:7" ht="21.75" customHeight="1" x14ac:dyDescent="0.25">
      <c r="A149" s="13">
        <f>A148+1</f>
        <v>132</v>
      </c>
      <c r="B149" s="7" t="s">
        <v>9</v>
      </c>
      <c r="C149" s="5">
        <v>0</v>
      </c>
      <c r="D149" s="5">
        <v>0</v>
      </c>
      <c r="E149" s="5">
        <v>0</v>
      </c>
      <c r="F149" s="5">
        <v>0</v>
      </c>
      <c r="G149" s="16">
        <f t="shared" si="90"/>
        <v>0</v>
      </c>
    </row>
    <row r="150" spans="1:7" ht="158.25" customHeight="1" x14ac:dyDescent="0.25">
      <c r="A150" s="13">
        <f>A143+1</f>
        <v>127</v>
      </c>
      <c r="B150" s="4" t="s">
        <v>40</v>
      </c>
      <c r="C150" s="16">
        <f>SUM(C151:C155)</f>
        <v>2536.6999999999998</v>
      </c>
      <c r="D150" s="16">
        <f t="shared" ref="D150:F150" si="99">SUM(D151:D155)</f>
        <v>2638.2</v>
      </c>
      <c r="E150" s="16">
        <f t="shared" si="99"/>
        <v>2638.2</v>
      </c>
      <c r="F150" s="16">
        <f t="shared" si="99"/>
        <v>2638.2</v>
      </c>
      <c r="G150" s="16">
        <f t="shared" si="90"/>
        <v>10451.299999999999</v>
      </c>
    </row>
    <row r="151" spans="1:7" ht="18.75" customHeight="1" x14ac:dyDescent="0.25">
      <c r="A151" s="13">
        <f t="shared" si="82"/>
        <v>128</v>
      </c>
      <c r="B151" s="7" t="s">
        <v>5</v>
      </c>
      <c r="C151" s="5">
        <v>0</v>
      </c>
      <c r="D151" s="5">
        <v>0</v>
      </c>
      <c r="E151" s="5">
        <v>0</v>
      </c>
      <c r="F151" s="5">
        <v>0</v>
      </c>
      <c r="G151" s="16">
        <f t="shared" si="90"/>
        <v>0</v>
      </c>
    </row>
    <row r="152" spans="1:7" ht="20.25" customHeight="1" x14ac:dyDescent="0.25">
      <c r="A152" s="13">
        <f t="shared" si="82"/>
        <v>129</v>
      </c>
      <c r="B152" s="7" t="s">
        <v>6</v>
      </c>
      <c r="C152" s="5">
        <v>2536.6999999999998</v>
      </c>
      <c r="D152" s="5">
        <v>2638.2</v>
      </c>
      <c r="E152" s="5">
        <v>2638.2</v>
      </c>
      <c r="F152" s="5">
        <v>2638.2</v>
      </c>
      <c r="G152" s="16">
        <f t="shared" si="90"/>
        <v>10451.299999999999</v>
      </c>
    </row>
    <row r="153" spans="1:7" ht="19.5" customHeight="1" x14ac:dyDescent="0.25">
      <c r="A153" s="13">
        <f t="shared" si="82"/>
        <v>130</v>
      </c>
      <c r="B153" s="7" t="s">
        <v>7</v>
      </c>
      <c r="C153" s="5">
        <v>0</v>
      </c>
      <c r="D153" s="5">
        <v>0</v>
      </c>
      <c r="E153" s="5">
        <v>0</v>
      </c>
      <c r="F153" s="5">
        <v>0</v>
      </c>
      <c r="G153" s="16">
        <f t="shared" si="90"/>
        <v>0</v>
      </c>
    </row>
    <row r="154" spans="1:7" ht="21" customHeight="1" x14ac:dyDescent="0.25">
      <c r="A154" s="13">
        <f t="shared" si="82"/>
        <v>131</v>
      </c>
      <c r="B154" s="7" t="s">
        <v>8</v>
      </c>
      <c r="C154" s="5">
        <v>0</v>
      </c>
      <c r="D154" s="5">
        <v>0</v>
      </c>
      <c r="E154" s="5">
        <v>0</v>
      </c>
      <c r="F154" s="5">
        <v>0</v>
      </c>
      <c r="G154" s="16">
        <f t="shared" si="90"/>
        <v>0</v>
      </c>
    </row>
    <row r="155" spans="1:7" ht="21.75" customHeight="1" x14ac:dyDescent="0.25">
      <c r="A155" s="13">
        <f t="shared" si="82"/>
        <v>132</v>
      </c>
      <c r="B155" s="7" t="s">
        <v>9</v>
      </c>
      <c r="C155" s="5">
        <v>0</v>
      </c>
      <c r="D155" s="5">
        <v>0</v>
      </c>
      <c r="E155" s="5">
        <v>0</v>
      </c>
      <c r="F155" s="5">
        <v>0</v>
      </c>
      <c r="G155" s="16">
        <f t="shared" si="90"/>
        <v>0</v>
      </c>
    </row>
    <row r="156" spans="1:7" ht="63" customHeight="1" x14ac:dyDescent="0.25">
      <c r="A156" s="13">
        <f t="shared" si="82"/>
        <v>133</v>
      </c>
      <c r="B156" s="23" t="s">
        <v>41</v>
      </c>
      <c r="C156" s="16">
        <f>SUM(C157:C161)</f>
        <v>0</v>
      </c>
      <c r="D156" s="16">
        <f t="shared" ref="D156:F156" si="100">SUM(D157:D161)</f>
        <v>0</v>
      </c>
      <c r="E156" s="16">
        <f t="shared" si="100"/>
        <v>0</v>
      </c>
      <c r="F156" s="16">
        <f t="shared" si="100"/>
        <v>29839.200000000001</v>
      </c>
      <c r="G156" s="16">
        <f t="shared" si="90"/>
        <v>29839.200000000001</v>
      </c>
    </row>
    <row r="157" spans="1:7" ht="18.75" customHeight="1" x14ac:dyDescent="0.25">
      <c r="A157" s="13">
        <f t="shared" si="82"/>
        <v>134</v>
      </c>
      <c r="B157" s="7" t="s">
        <v>5</v>
      </c>
      <c r="C157" s="5">
        <v>0</v>
      </c>
      <c r="D157" s="5">
        <v>0</v>
      </c>
      <c r="E157" s="5">
        <v>0</v>
      </c>
      <c r="F157" s="5">
        <v>14919.6</v>
      </c>
      <c r="G157" s="16">
        <f t="shared" si="90"/>
        <v>14919.6</v>
      </c>
    </row>
    <row r="158" spans="1:7" ht="20.25" customHeight="1" x14ac:dyDescent="0.25">
      <c r="A158" s="13">
        <f t="shared" si="82"/>
        <v>135</v>
      </c>
      <c r="B158" s="7" t="s">
        <v>6</v>
      </c>
      <c r="C158" s="5">
        <v>0</v>
      </c>
      <c r="D158" s="5">
        <v>0</v>
      </c>
      <c r="E158" s="5">
        <v>0</v>
      </c>
      <c r="F158" s="5">
        <v>14919.6</v>
      </c>
      <c r="G158" s="16">
        <f t="shared" si="90"/>
        <v>14919.6</v>
      </c>
    </row>
    <row r="159" spans="1:7" ht="19.5" customHeight="1" x14ac:dyDescent="0.25">
      <c r="A159" s="13">
        <f t="shared" si="82"/>
        <v>136</v>
      </c>
      <c r="B159" s="7" t="s">
        <v>7</v>
      </c>
      <c r="C159" s="5">
        <v>0</v>
      </c>
      <c r="D159" s="5">
        <v>0</v>
      </c>
      <c r="E159" s="5">
        <v>0</v>
      </c>
      <c r="F159" s="5">
        <v>0</v>
      </c>
      <c r="G159" s="16">
        <f t="shared" si="90"/>
        <v>0</v>
      </c>
    </row>
    <row r="160" spans="1:7" ht="21" customHeight="1" x14ac:dyDescent="0.25">
      <c r="A160" s="13">
        <f t="shared" si="82"/>
        <v>137</v>
      </c>
      <c r="B160" s="7" t="s">
        <v>8</v>
      </c>
      <c r="C160" s="5">
        <v>0</v>
      </c>
      <c r="D160" s="5">
        <v>0</v>
      </c>
      <c r="E160" s="5">
        <v>0</v>
      </c>
      <c r="F160" s="5">
        <v>0</v>
      </c>
      <c r="G160" s="16">
        <f t="shared" si="90"/>
        <v>0</v>
      </c>
    </row>
    <row r="161" spans="1:7" ht="21.75" customHeight="1" x14ac:dyDescent="0.25">
      <c r="A161" s="13">
        <f t="shared" si="82"/>
        <v>138</v>
      </c>
      <c r="B161" s="7" t="s">
        <v>9</v>
      </c>
      <c r="C161" s="5">
        <v>0</v>
      </c>
      <c r="D161" s="5">
        <v>0</v>
      </c>
      <c r="E161" s="5">
        <v>0</v>
      </c>
      <c r="F161" s="5">
        <v>0</v>
      </c>
      <c r="G161" s="16">
        <f t="shared" si="90"/>
        <v>0</v>
      </c>
    </row>
    <row r="162" spans="1:7" ht="63" x14ac:dyDescent="0.25">
      <c r="A162" s="13">
        <f>A149+1</f>
        <v>133</v>
      </c>
      <c r="B162" s="8" t="s">
        <v>21</v>
      </c>
      <c r="C162" s="16">
        <f>C168</f>
        <v>1383</v>
      </c>
      <c r="D162" s="16">
        <f t="shared" ref="D162:F162" si="101">D168</f>
        <v>0</v>
      </c>
      <c r="E162" s="16">
        <f t="shared" si="101"/>
        <v>0</v>
      </c>
      <c r="F162" s="16">
        <f t="shared" si="101"/>
        <v>0</v>
      </c>
      <c r="G162" s="16">
        <f t="shared" si="90"/>
        <v>1383</v>
      </c>
    </row>
    <row r="163" spans="1:7" ht="20.25" customHeight="1" x14ac:dyDescent="0.25">
      <c r="A163" s="13">
        <f t="shared" si="82"/>
        <v>134</v>
      </c>
      <c r="B163" s="7" t="s">
        <v>5</v>
      </c>
      <c r="C163" s="16">
        <f t="shared" ref="C163:F163" si="102">C169</f>
        <v>1383</v>
      </c>
      <c r="D163" s="16">
        <f t="shared" si="102"/>
        <v>0</v>
      </c>
      <c r="E163" s="16">
        <f t="shared" si="102"/>
        <v>0</v>
      </c>
      <c r="F163" s="16">
        <f t="shared" si="102"/>
        <v>0</v>
      </c>
      <c r="G163" s="16">
        <f t="shared" si="90"/>
        <v>1383</v>
      </c>
    </row>
    <row r="164" spans="1:7" ht="21" customHeight="1" x14ac:dyDescent="0.25">
      <c r="A164" s="13">
        <f t="shared" si="82"/>
        <v>135</v>
      </c>
      <c r="B164" s="7" t="s">
        <v>6</v>
      </c>
      <c r="C164" s="16">
        <f t="shared" ref="C164:F164" si="103">C170</f>
        <v>0</v>
      </c>
      <c r="D164" s="16">
        <f t="shared" si="103"/>
        <v>0</v>
      </c>
      <c r="E164" s="16">
        <f t="shared" si="103"/>
        <v>0</v>
      </c>
      <c r="F164" s="16">
        <f t="shared" si="103"/>
        <v>0</v>
      </c>
      <c r="G164" s="16">
        <f t="shared" si="90"/>
        <v>0</v>
      </c>
    </row>
    <row r="165" spans="1:7" ht="24" customHeight="1" x14ac:dyDescent="0.25">
      <c r="A165" s="13">
        <f t="shared" si="82"/>
        <v>136</v>
      </c>
      <c r="B165" s="7" t="s">
        <v>7</v>
      </c>
      <c r="C165" s="16">
        <f t="shared" ref="C165:F165" si="104">C171</f>
        <v>0</v>
      </c>
      <c r="D165" s="16">
        <f t="shared" si="104"/>
        <v>0</v>
      </c>
      <c r="E165" s="16">
        <f t="shared" si="104"/>
        <v>0</v>
      </c>
      <c r="F165" s="16">
        <f t="shared" si="104"/>
        <v>0</v>
      </c>
      <c r="G165" s="16">
        <f t="shared" si="90"/>
        <v>0</v>
      </c>
    </row>
    <row r="166" spans="1:7" ht="21" customHeight="1" x14ac:dyDescent="0.25">
      <c r="A166" s="13">
        <f t="shared" si="82"/>
        <v>137</v>
      </c>
      <c r="B166" s="7" t="s">
        <v>8</v>
      </c>
      <c r="C166" s="16">
        <f t="shared" ref="C166:F166" si="105">C172</f>
        <v>0</v>
      </c>
      <c r="D166" s="16">
        <f t="shared" si="105"/>
        <v>0</v>
      </c>
      <c r="E166" s="16">
        <f t="shared" si="105"/>
        <v>0</v>
      </c>
      <c r="F166" s="16">
        <f t="shared" si="105"/>
        <v>0</v>
      </c>
      <c r="G166" s="16">
        <f t="shared" si="90"/>
        <v>0</v>
      </c>
    </row>
    <row r="167" spans="1:7" ht="22.5" customHeight="1" x14ac:dyDescent="0.25">
      <c r="A167" s="13">
        <f t="shared" si="82"/>
        <v>138</v>
      </c>
      <c r="B167" s="7" t="s">
        <v>9</v>
      </c>
      <c r="C167" s="16">
        <f t="shared" ref="C167:F167" si="106">C173</f>
        <v>0</v>
      </c>
      <c r="D167" s="16">
        <f t="shared" si="106"/>
        <v>0</v>
      </c>
      <c r="E167" s="16">
        <f t="shared" si="106"/>
        <v>0</v>
      </c>
      <c r="F167" s="16">
        <f t="shared" si="106"/>
        <v>0</v>
      </c>
      <c r="G167" s="16">
        <f t="shared" si="90"/>
        <v>0</v>
      </c>
    </row>
    <row r="168" spans="1:7" ht="81" customHeight="1" x14ac:dyDescent="0.25">
      <c r="A168" s="13">
        <f t="shared" si="82"/>
        <v>139</v>
      </c>
      <c r="B168" s="4" t="s">
        <v>17</v>
      </c>
      <c r="C168" s="16">
        <f>SUM(C169:C173)</f>
        <v>1383</v>
      </c>
      <c r="D168" s="16">
        <f t="shared" ref="D168:F168" si="107">SUM(D169:D173)</f>
        <v>0</v>
      </c>
      <c r="E168" s="16">
        <f t="shared" si="107"/>
        <v>0</v>
      </c>
      <c r="F168" s="16">
        <f t="shared" si="107"/>
        <v>0</v>
      </c>
      <c r="G168" s="16">
        <f t="shared" si="90"/>
        <v>1383</v>
      </c>
    </row>
    <row r="169" spans="1:7" ht="18.75" customHeight="1" x14ac:dyDescent="0.25">
      <c r="A169" s="13">
        <f t="shared" si="82"/>
        <v>140</v>
      </c>
      <c r="B169" s="7" t="s">
        <v>5</v>
      </c>
      <c r="C169" s="5">
        <v>1383</v>
      </c>
      <c r="D169" s="5">
        <v>0</v>
      </c>
      <c r="E169" s="5">
        <v>0</v>
      </c>
      <c r="F169" s="5">
        <v>0</v>
      </c>
      <c r="G169" s="16">
        <f t="shared" si="90"/>
        <v>1383</v>
      </c>
    </row>
    <row r="170" spans="1:7" ht="20.25" customHeight="1" x14ac:dyDescent="0.25">
      <c r="A170" s="13">
        <f t="shared" si="82"/>
        <v>141</v>
      </c>
      <c r="B170" s="7" t="s">
        <v>6</v>
      </c>
      <c r="C170" s="5">
        <v>0</v>
      </c>
      <c r="D170" s="5">
        <v>0</v>
      </c>
      <c r="E170" s="5">
        <v>0</v>
      </c>
      <c r="F170" s="5">
        <v>0</v>
      </c>
      <c r="G170" s="16">
        <f t="shared" si="90"/>
        <v>0</v>
      </c>
    </row>
    <row r="171" spans="1:7" ht="19.5" customHeight="1" x14ac:dyDescent="0.25">
      <c r="A171" s="13">
        <f t="shared" si="82"/>
        <v>142</v>
      </c>
      <c r="B171" s="7" t="s">
        <v>7</v>
      </c>
      <c r="C171" s="5">
        <v>0</v>
      </c>
      <c r="D171" s="5">
        <v>0</v>
      </c>
      <c r="E171" s="5">
        <v>0</v>
      </c>
      <c r="F171" s="5">
        <v>0</v>
      </c>
      <c r="G171" s="16">
        <f t="shared" si="90"/>
        <v>0</v>
      </c>
    </row>
    <row r="172" spans="1:7" ht="21" customHeight="1" x14ac:dyDescent="0.25">
      <c r="A172" s="13">
        <f t="shared" si="82"/>
        <v>143</v>
      </c>
      <c r="B172" s="7" t="s">
        <v>8</v>
      </c>
      <c r="C172" s="5">
        <v>0</v>
      </c>
      <c r="D172" s="5">
        <v>0</v>
      </c>
      <c r="E172" s="5">
        <v>0</v>
      </c>
      <c r="F172" s="5">
        <v>0</v>
      </c>
      <c r="G172" s="16">
        <f t="shared" si="90"/>
        <v>0</v>
      </c>
    </row>
    <row r="173" spans="1:7" ht="21.75" customHeight="1" x14ac:dyDescent="0.25">
      <c r="A173" s="13">
        <f t="shared" si="82"/>
        <v>144</v>
      </c>
      <c r="B173" s="7" t="s">
        <v>9</v>
      </c>
      <c r="C173" s="5">
        <v>0</v>
      </c>
      <c r="D173" s="5">
        <v>0</v>
      </c>
      <c r="E173" s="5">
        <v>0</v>
      </c>
      <c r="F173" s="5">
        <v>0</v>
      </c>
      <c r="G173" s="16">
        <f t="shared" si="90"/>
        <v>0</v>
      </c>
    </row>
    <row r="174" spans="1:7" ht="49.5" customHeight="1" x14ac:dyDescent="0.25">
      <c r="A174" s="13">
        <f t="shared" si="82"/>
        <v>145</v>
      </c>
      <c r="B174" s="20" t="s">
        <v>73</v>
      </c>
      <c r="C174" s="19">
        <f>C180</f>
        <v>11969</v>
      </c>
      <c r="D174" s="19">
        <f t="shared" ref="D174:F174" si="108">D180</f>
        <v>12052</v>
      </c>
      <c r="E174" s="19">
        <f t="shared" si="108"/>
        <v>12052</v>
      </c>
      <c r="F174" s="19">
        <f t="shared" si="108"/>
        <v>12052</v>
      </c>
      <c r="G174" s="18">
        <f t="shared" si="90"/>
        <v>48125</v>
      </c>
    </row>
    <row r="175" spans="1:7" ht="15.75" x14ac:dyDescent="0.25">
      <c r="A175" s="13">
        <f t="shared" si="82"/>
        <v>146</v>
      </c>
      <c r="B175" s="7" t="s">
        <v>5</v>
      </c>
      <c r="C175" s="19">
        <f t="shared" ref="C175:F175" si="109">C181</f>
        <v>11969</v>
      </c>
      <c r="D175" s="19">
        <f t="shared" si="109"/>
        <v>12052</v>
      </c>
      <c r="E175" s="19">
        <f t="shared" si="109"/>
        <v>12052</v>
      </c>
      <c r="F175" s="19">
        <f t="shared" si="109"/>
        <v>12052</v>
      </c>
      <c r="G175" s="18">
        <f t="shared" si="90"/>
        <v>48125</v>
      </c>
    </row>
    <row r="176" spans="1:7" ht="15.75" x14ac:dyDescent="0.25">
      <c r="A176" s="13">
        <f t="shared" si="82"/>
        <v>147</v>
      </c>
      <c r="B176" s="7" t="s">
        <v>6</v>
      </c>
      <c r="C176" s="19">
        <f t="shared" ref="C176:F176" si="110">C182</f>
        <v>0</v>
      </c>
      <c r="D176" s="19">
        <f t="shared" si="110"/>
        <v>0</v>
      </c>
      <c r="E176" s="19">
        <f t="shared" si="110"/>
        <v>0</v>
      </c>
      <c r="F176" s="19">
        <f t="shared" si="110"/>
        <v>0</v>
      </c>
      <c r="G176" s="18">
        <f t="shared" si="90"/>
        <v>0</v>
      </c>
    </row>
    <row r="177" spans="1:7" ht="15.75" x14ac:dyDescent="0.25">
      <c r="A177" s="13">
        <f t="shared" si="82"/>
        <v>148</v>
      </c>
      <c r="B177" s="7" t="s">
        <v>7</v>
      </c>
      <c r="C177" s="19">
        <f t="shared" ref="C177:F177" si="111">C183</f>
        <v>0</v>
      </c>
      <c r="D177" s="19">
        <f t="shared" si="111"/>
        <v>0</v>
      </c>
      <c r="E177" s="19">
        <f t="shared" si="111"/>
        <v>0</v>
      </c>
      <c r="F177" s="19">
        <f t="shared" si="111"/>
        <v>0</v>
      </c>
      <c r="G177" s="18">
        <f t="shared" si="90"/>
        <v>0</v>
      </c>
    </row>
    <row r="178" spans="1:7" ht="15.75" x14ac:dyDescent="0.25">
      <c r="A178" s="13">
        <f t="shared" si="82"/>
        <v>149</v>
      </c>
      <c r="B178" s="7" t="s">
        <v>8</v>
      </c>
      <c r="C178" s="19">
        <f t="shared" ref="C178:F178" si="112">C184</f>
        <v>0</v>
      </c>
      <c r="D178" s="19">
        <f t="shared" si="112"/>
        <v>0</v>
      </c>
      <c r="E178" s="19">
        <f t="shared" si="112"/>
        <v>0</v>
      </c>
      <c r="F178" s="19">
        <f t="shared" si="112"/>
        <v>0</v>
      </c>
      <c r="G178" s="18">
        <f t="shared" si="90"/>
        <v>0</v>
      </c>
    </row>
    <row r="179" spans="1:7" ht="15.75" x14ac:dyDescent="0.25">
      <c r="A179" s="13">
        <f t="shared" si="82"/>
        <v>150</v>
      </c>
      <c r="B179" s="7" t="s">
        <v>9</v>
      </c>
      <c r="C179" s="19">
        <f t="shared" ref="C179:F179" si="113">C185</f>
        <v>0</v>
      </c>
      <c r="D179" s="19">
        <f t="shared" si="113"/>
        <v>0</v>
      </c>
      <c r="E179" s="19">
        <f t="shared" si="113"/>
        <v>0</v>
      </c>
      <c r="F179" s="19">
        <f t="shared" si="113"/>
        <v>0</v>
      </c>
      <c r="G179" s="18">
        <f t="shared" si="90"/>
        <v>0</v>
      </c>
    </row>
    <row r="180" spans="1:7" ht="31.5" x14ac:dyDescent="0.25">
      <c r="A180" s="13">
        <f t="shared" si="82"/>
        <v>151</v>
      </c>
      <c r="B180" s="8" t="s">
        <v>23</v>
      </c>
      <c r="C180" s="16">
        <f>C186+C192+C198+C204</f>
        <v>11969</v>
      </c>
      <c r="D180" s="16">
        <f t="shared" ref="D180:F180" si="114">D186+D192+D198+D204</f>
        <v>12052</v>
      </c>
      <c r="E180" s="16">
        <f t="shared" si="114"/>
        <v>12052</v>
      </c>
      <c r="F180" s="16">
        <f t="shared" si="114"/>
        <v>12052</v>
      </c>
      <c r="G180" s="16">
        <f t="shared" si="90"/>
        <v>48125</v>
      </c>
    </row>
    <row r="181" spans="1:7" ht="15.75" x14ac:dyDescent="0.25">
      <c r="A181" s="13">
        <f t="shared" si="82"/>
        <v>152</v>
      </c>
      <c r="B181" s="7" t="s">
        <v>5</v>
      </c>
      <c r="C181" s="16">
        <f t="shared" ref="C181:F185" si="115">C187+C193+C199+C205</f>
        <v>11969</v>
      </c>
      <c r="D181" s="16">
        <f t="shared" si="115"/>
        <v>12052</v>
      </c>
      <c r="E181" s="16">
        <f t="shared" si="115"/>
        <v>12052</v>
      </c>
      <c r="F181" s="16">
        <f t="shared" si="115"/>
        <v>12052</v>
      </c>
      <c r="G181" s="16">
        <f t="shared" si="90"/>
        <v>48125</v>
      </c>
    </row>
    <row r="182" spans="1:7" ht="15.75" x14ac:dyDescent="0.25">
      <c r="A182" s="13">
        <f t="shared" ref="A182:A245" si="116">A181+1</f>
        <v>153</v>
      </c>
      <c r="B182" s="7" t="s">
        <v>6</v>
      </c>
      <c r="C182" s="16">
        <f t="shared" si="115"/>
        <v>0</v>
      </c>
      <c r="D182" s="16">
        <f t="shared" si="115"/>
        <v>0</v>
      </c>
      <c r="E182" s="16">
        <f t="shared" si="115"/>
        <v>0</v>
      </c>
      <c r="F182" s="16">
        <f t="shared" si="115"/>
        <v>0</v>
      </c>
      <c r="G182" s="16">
        <f t="shared" si="90"/>
        <v>0</v>
      </c>
    </row>
    <row r="183" spans="1:7" ht="15.75" x14ac:dyDescent="0.25">
      <c r="A183" s="13">
        <f t="shared" si="116"/>
        <v>154</v>
      </c>
      <c r="B183" s="7" t="s">
        <v>7</v>
      </c>
      <c r="C183" s="16">
        <f t="shared" si="115"/>
        <v>0</v>
      </c>
      <c r="D183" s="16">
        <f t="shared" si="115"/>
        <v>0</v>
      </c>
      <c r="E183" s="16">
        <f t="shared" si="115"/>
        <v>0</v>
      </c>
      <c r="F183" s="16">
        <f t="shared" si="115"/>
        <v>0</v>
      </c>
      <c r="G183" s="16">
        <f t="shared" si="90"/>
        <v>0</v>
      </c>
    </row>
    <row r="184" spans="1:7" ht="15.75" x14ac:dyDescent="0.25">
      <c r="A184" s="13">
        <f t="shared" si="116"/>
        <v>155</v>
      </c>
      <c r="B184" s="7" t="s">
        <v>8</v>
      </c>
      <c r="C184" s="16">
        <f t="shared" si="115"/>
        <v>0</v>
      </c>
      <c r="D184" s="16">
        <f t="shared" si="115"/>
        <v>0</v>
      </c>
      <c r="E184" s="16">
        <f t="shared" si="115"/>
        <v>0</v>
      </c>
      <c r="F184" s="16">
        <f t="shared" si="115"/>
        <v>0</v>
      </c>
      <c r="G184" s="16">
        <f t="shared" si="90"/>
        <v>0</v>
      </c>
    </row>
    <row r="185" spans="1:7" ht="15.75" x14ac:dyDescent="0.25">
      <c r="A185" s="13">
        <f t="shared" si="116"/>
        <v>156</v>
      </c>
      <c r="B185" s="7" t="s">
        <v>9</v>
      </c>
      <c r="C185" s="16">
        <f t="shared" si="115"/>
        <v>0</v>
      </c>
      <c r="D185" s="16">
        <f t="shared" si="115"/>
        <v>0</v>
      </c>
      <c r="E185" s="16">
        <f t="shared" si="115"/>
        <v>0</v>
      </c>
      <c r="F185" s="16">
        <f t="shared" si="115"/>
        <v>0</v>
      </c>
      <c r="G185" s="16">
        <f t="shared" si="90"/>
        <v>0</v>
      </c>
    </row>
    <row r="186" spans="1:7" ht="52.5" customHeight="1" x14ac:dyDescent="0.25">
      <c r="A186" s="13">
        <f t="shared" si="116"/>
        <v>157</v>
      </c>
      <c r="B186" s="4" t="s">
        <v>25</v>
      </c>
      <c r="C186" s="16">
        <f>SUM(C187:C191)</f>
        <v>3585</v>
      </c>
      <c r="D186" s="16">
        <f t="shared" ref="D186:F186" si="117">SUM(D187:D191)</f>
        <v>3585</v>
      </c>
      <c r="E186" s="16">
        <f t="shared" si="117"/>
        <v>3585</v>
      </c>
      <c r="F186" s="16">
        <f t="shared" si="117"/>
        <v>3585</v>
      </c>
      <c r="G186" s="16">
        <f>SUM(C186:F186)</f>
        <v>14340</v>
      </c>
    </row>
    <row r="187" spans="1:7" ht="22.5" customHeight="1" x14ac:dyDescent="0.25">
      <c r="A187" s="13">
        <f t="shared" si="116"/>
        <v>158</v>
      </c>
      <c r="B187" s="7" t="s">
        <v>5</v>
      </c>
      <c r="C187" s="5">
        <v>3585</v>
      </c>
      <c r="D187" s="5">
        <v>3585</v>
      </c>
      <c r="E187" s="5">
        <v>3585</v>
      </c>
      <c r="F187" s="5">
        <v>3585</v>
      </c>
      <c r="G187" s="16">
        <f t="shared" ref="G187:G191" si="118">SUM(C187:F187)</f>
        <v>14340</v>
      </c>
    </row>
    <row r="188" spans="1:7" ht="24.75" customHeight="1" x14ac:dyDescent="0.25">
      <c r="A188" s="13">
        <f t="shared" si="116"/>
        <v>159</v>
      </c>
      <c r="B188" s="7" t="s">
        <v>6</v>
      </c>
      <c r="C188" s="5">
        <v>0</v>
      </c>
      <c r="D188" s="5">
        <v>0</v>
      </c>
      <c r="E188" s="5">
        <v>0</v>
      </c>
      <c r="F188" s="5">
        <v>0</v>
      </c>
      <c r="G188" s="16">
        <f t="shared" si="118"/>
        <v>0</v>
      </c>
    </row>
    <row r="189" spans="1:7" ht="24.75" customHeight="1" x14ac:dyDescent="0.25">
      <c r="A189" s="13">
        <f t="shared" si="116"/>
        <v>160</v>
      </c>
      <c r="B189" s="7" t="s">
        <v>7</v>
      </c>
      <c r="C189" s="5">
        <v>0</v>
      </c>
      <c r="D189" s="5">
        <v>0</v>
      </c>
      <c r="E189" s="5">
        <v>0</v>
      </c>
      <c r="F189" s="5">
        <v>0</v>
      </c>
      <c r="G189" s="16">
        <f t="shared" si="118"/>
        <v>0</v>
      </c>
    </row>
    <row r="190" spans="1:7" ht="24.75" customHeight="1" x14ac:dyDescent="0.25">
      <c r="A190" s="13">
        <f t="shared" si="116"/>
        <v>161</v>
      </c>
      <c r="B190" s="7" t="s">
        <v>8</v>
      </c>
      <c r="C190" s="5">
        <v>0</v>
      </c>
      <c r="D190" s="5">
        <v>0</v>
      </c>
      <c r="E190" s="5">
        <v>0</v>
      </c>
      <c r="F190" s="5">
        <v>0</v>
      </c>
      <c r="G190" s="16">
        <f t="shared" si="118"/>
        <v>0</v>
      </c>
    </row>
    <row r="191" spans="1:7" ht="25.5" customHeight="1" x14ac:dyDescent="0.25">
      <c r="A191" s="13">
        <f t="shared" si="116"/>
        <v>162</v>
      </c>
      <c r="B191" s="7" t="s">
        <v>9</v>
      </c>
      <c r="C191" s="5">
        <v>0</v>
      </c>
      <c r="D191" s="5">
        <v>0</v>
      </c>
      <c r="E191" s="5">
        <v>0</v>
      </c>
      <c r="F191" s="5">
        <v>0</v>
      </c>
      <c r="G191" s="16">
        <f t="shared" si="118"/>
        <v>0</v>
      </c>
    </row>
    <row r="192" spans="1:7" ht="114.75" customHeight="1" x14ac:dyDescent="0.25">
      <c r="A192" s="13">
        <f t="shared" si="116"/>
        <v>163</v>
      </c>
      <c r="B192" s="4" t="s">
        <v>24</v>
      </c>
      <c r="C192" s="16">
        <f>SUM(C193:C197)</f>
        <v>970</v>
      </c>
      <c r="D192" s="16">
        <f t="shared" ref="D192:F192" si="119">SUM(D193:D197)</f>
        <v>970</v>
      </c>
      <c r="E192" s="16">
        <f t="shared" si="119"/>
        <v>970</v>
      </c>
      <c r="F192" s="16">
        <f t="shared" si="119"/>
        <v>970</v>
      </c>
      <c r="G192" s="16">
        <f>SUM(C192:F192)</f>
        <v>3880</v>
      </c>
    </row>
    <row r="193" spans="1:7" ht="22.5" customHeight="1" x14ac:dyDescent="0.25">
      <c r="A193" s="13">
        <f t="shared" si="116"/>
        <v>164</v>
      </c>
      <c r="B193" s="7" t="s">
        <v>5</v>
      </c>
      <c r="C193" s="5">
        <v>970</v>
      </c>
      <c r="D193" s="5">
        <v>970</v>
      </c>
      <c r="E193" s="5">
        <v>970</v>
      </c>
      <c r="F193" s="5">
        <v>970</v>
      </c>
      <c r="G193" s="16">
        <f t="shared" ref="G193:G197" si="120">SUM(C193:F193)</f>
        <v>3880</v>
      </c>
    </row>
    <row r="194" spans="1:7" ht="24.75" customHeight="1" x14ac:dyDescent="0.25">
      <c r="A194" s="13">
        <f t="shared" si="116"/>
        <v>165</v>
      </c>
      <c r="B194" s="7" t="s">
        <v>6</v>
      </c>
      <c r="C194" s="5">
        <v>0</v>
      </c>
      <c r="D194" s="5">
        <v>0</v>
      </c>
      <c r="E194" s="5">
        <v>0</v>
      </c>
      <c r="F194" s="5">
        <v>0</v>
      </c>
      <c r="G194" s="16">
        <f t="shared" si="120"/>
        <v>0</v>
      </c>
    </row>
    <row r="195" spans="1:7" ht="24.75" customHeight="1" x14ac:dyDescent="0.25">
      <c r="A195" s="13">
        <f t="shared" si="116"/>
        <v>166</v>
      </c>
      <c r="B195" s="7" t="s">
        <v>7</v>
      </c>
      <c r="C195" s="5">
        <v>0</v>
      </c>
      <c r="D195" s="5">
        <v>0</v>
      </c>
      <c r="E195" s="5">
        <v>0</v>
      </c>
      <c r="F195" s="5">
        <v>0</v>
      </c>
      <c r="G195" s="16">
        <f t="shared" si="120"/>
        <v>0</v>
      </c>
    </row>
    <row r="196" spans="1:7" ht="24.75" customHeight="1" x14ac:dyDescent="0.25">
      <c r="A196" s="13">
        <f t="shared" si="116"/>
        <v>167</v>
      </c>
      <c r="B196" s="7" t="s">
        <v>8</v>
      </c>
      <c r="C196" s="5">
        <v>0</v>
      </c>
      <c r="D196" s="5">
        <v>0</v>
      </c>
      <c r="E196" s="5">
        <v>0</v>
      </c>
      <c r="F196" s="5">
        <v>0</v>
      </c>
      <c r="G196" s="16">
        <f t="shared" si="120"/>
        <v>0</v>
      </c>
    </row>
    <row r="197" spans="1:7" ht="25.5" customHeight="1" x14ac:dyDescent="0.25">
      <c r="A197" s="13">
        <f t="shared" si="116"/>
        <v>168</v>
      </c>
      <c r="B197" s="7" t="s">
        <v>9</v>
      </c>
      <c r="C197" s="5">
        <v>0</v>
      </c>
      <c r="D197" s="5">
        <v>0</v>
      </c>
      <c r="E197" s="5">
        <v>0</v>
      </c>
      <c r="F197" s="5">
        <v>0</v>
      </c>
      <c r="G197" s="16">
        <f t="shared" si="120"/>
        <v>0</v>
      </c>
    </row>
    <row r="198" spans="1:7" ht="51.75" customHeight="1" x14ac:dyDescent="0.25">
      <c r="A198" s="13">
        <f t="shared" si="116"/>
        <v>169</v>
      </c>
      <c r="B198" s="4" t="s">
        <v>42</v>
      </c>
      <c r="C198" s="16">
        <f>SUM(C199:C203)</f>
        <v>5342</v>
      </c>
      <c r="D198" s="16">
        <f t="shared" ref="D198:F198" si="121">SUM(D199:D203)</f>
        <v>5342</v>
      </c>
      <c r="E198" s="16">
        <f t="shared" si="121"/>
        <v>5342</v>
      </c>
      <c r="F198" s="16">
        <f t="shared" si="121"/>
        <v>5342</v>
      </c>
      <c r="G198" s="16">
        <f>SUM(C198:F198)</f>
        <v>21368</v>
      </c>
    </row>
    <row r="199" spans="1:7" ht="22.5" customHeight="1" x14ac:dyDescent="0.25">
      <c r="A199" s="13">
        <f t="shared" si="116"/>
        <v>170</v>
      </c>
      <c r="B199" s="7" t="s">
        <v>5</v>
      </c>
      <c r="C199" s="5">
        <v>5342</v>
      </c>
      <c r="D199" s="5">
        <v>5342</v>
      </c>
      <c r="E199" s="5">
        <v>5342</v>
      </c>
      <c r="F199" s="5">
        <v>5342</v>
      </c>
      <c r="G199" s="16">
        <f t="shared" ref="G199:G203" si="122">SUM(C199:F199)</f>
        <v>21368</v>
      </c>
    </row>
    <row r="200" spans="1:7" ht="24.75" customHeight="1" x14ac:dyDescent="0.25">
      <c r="A200" s="13">
        <f t="shared" si="116"/>
        <v>171</v>
      </c>
      <c r="B200" s="7" t="s">
        <v>6</v>
      </c>
      <c r="C200" s="5">
        <v>0</v>
      </c>
      <c r="D200" s="5">
        <v>0</v>
      </c>
      <c r="E200" s="5">
        <v>0</v>
      </c>
      <c r="F200" s="5">
        <v>0</v>
      </c>
      <c r="G200" s="16">
        <f t="shared" si="122"/>
        <v>0</v>
      </c>
    </row>
    <row r="201" spans="1:7" ht="24.75" customHeight="1" x14ac:dyDescent="0.25">
      <c r="A201" s="13">
        <f t="shared" si="116"/>
        <v>172</v>
      </c>
      <c r="B201" s="7" t="s">
        <v>7</v>
      </c>
      <c r="C201" s="5">
        <v>0</v>
      </c>
      <c r="D201" s="5">
        <v>0</v>
      </c>
      <c r="E201" s="5">
        <v>0</v>
      </c>
      <c r="F201" s="5">
        <v>0</v>
      </c>
      <c r="G201" s="16">
        <f t="shared" si="122"/>
        <v>0</v>
      </c>
    </row>
    <row r="202" spans="1:7" ht="24.75" customHeight="1" x14ac:dyDescent="0.25">
      <c r="A202" s="13">
        <f t="shared" si="116"/>
        <v>173</v>
      </c>
      <c r="B202" s="7" t="s">
        <v>8</v>
      </c>
      <c r="C202" s="5">
        <v>0</v>
      </c>
      <c r="D202" s="5">
        <v>0</v>
      </c>
      <c r="E202" s="5">
        <v>0</v>
      </c>
      <c r="F202" s="5">
        <v>0</v>
      </c>
      <c r="G202" s="16">
        <f t="shared" si="122"/>
        <v>0</v>
      </c>
    </row>
    <row r="203" spans="1:7" ht="25.5" customHeight="1" x14ac:dyDescent="0.25">
      <c r="A203" s="13">
        <f t="shared" si="116"/>
        <v>174</v>
      </c>
      <c r="B203" s="7" t="s">
        <v>9</v>
      </c>
      <c r="C203" s="5">
        <v>0</v>
      </c>
      <c r="D203" s="5">
        <v>0</v>
      </c>
      <c r="E203" s="5">
        <v>0</v>
      </c>
      <c r="F203" s="5">
        <v>0</v>
      </c>
      <c r="G203" s="16">
        <f t="shared" si="122"/>
        <v>0</v>
      </c>
    </row>
    <row r="204" spans="1:7" ht="51.75" customHeight="1" x14ac:dyDescent="0.25">
      <c r="A204" s="13">
        <f t="shared" ref="A204:A209" si="123">A203+1</f>
        <v>175</v>
      </c>
      <c r="B204" s="9" t="s">
        <v>43</v>
      </c>
      <c r="C204" s="16">
        <f>SUM(C205:C209)</f>
        <v>2072</v>
      </c>
      <c r="D204" s="16">
        <f t="shared" ref="D204:F204" si="124">SUM(D205:D209)</f>
        <v>2155</v>
      </c>
      <c r="E204" s="16">
        <f t="shared" si="124"/>
        <v>2155</v>
      </c>
      <c r="F204" s="16">
        <f t="shared" si="124"/>
        <v>2155</v>
      </c>
      <c r="G204" s="16">
        <f>SUM(C204:F204)</f>
        <v>8537</v>
      </c>
    </row>
    <row r="205" spans="1:7" ht="22.5" customHeight="1" x14ac:dyDescent="0.25">
      <c r="A205" s="13">
        <f t="shared" si="123"/>
        <v>176</v>
      </c>
      <c r="B205" s="7" t="s">
        <v>5</v>
      </c>
      <c r="C205" s="5">
        <v>2072</v>
      </c>
      <c r="D205" s="5">
        <v>2155</v>
      </c>
      <c r="E205" s="5">
        <v>2155</v>
      </c>
      <c r="F205" s="5">
        <v>2155</v>
      </c>
      <c r="G205" s="16">
        <f t="shared" ref="G205:G245" si="125">SUM(C205:F205)</f>
        <v>8537</v>
      </c>
    </row>
    <row r="206" spans="1:7" ht="24.75" customHeight="1" x14ac:dyDescent="0.25">
      <c r="A206" s="13">
        <f t="shared" si="123"/>
        <v>177</v>
      </c>
      <c r="B206" s="7" t="s">
        <v>6</v>
      </c>
      <c r="C206" s="5">
        <v>0</v>
      </c>
      <c r="D206" s="5">
        <v>0</v>
      </c>
      <c r="E206" s="5">
        <v>0</v>
      </c>
      <c r="F206" s="5">
        <v>0</v>
      </c>
      <c r="G206" s="16">
        <f t="shared" si="125"/>
        <v>0</v>
      </c>
    </row>
    <row r="207" spans="1:7" ht="24.75" customHeight="1" x14ac:dyDescent="0.25">
      <c r="A207" s="13">
        <f t="shared" si="123"/>
        <v>178</v>
      </c>
      <c r="B207" s="7" t="s">
        <v>7</v>
      </c>
      <c r="C207" s="5">
        <v>0</v>
      </c>
      <c r="D207" s="5">
        <v>0</v>
      </c>
      <c r="E207" s="5">
        <v>0</v>
      </c>
      <c r="F207" s="5">
        <v>0</v>
      </c>
      <c r="G207" s="16">
        <f t="shared" si="125"/>
        <v>0</v>
      </c>
    </row>
    <row r="208" spans="1:7" ht="24.75" customHeight="1" x14ac:dyDescent="0.25">
      <c r="A208" s="13">
        <f t="shared" si="123"/>
        <v>179</v>
      </c>
      <c r="B208" s="7" t="s">
        <v>8</v>
      </c>
      <c r="C208" s="5">
        <v>0</v>
      </c>
      <c r="D208" s="5">
        <v>0</v>
      </c>
      <c r="E208" s="5">
        <v>0</v>
      </c>
      <c r="F208" s="5">
        <v>0</v>
      </c>
      <c r="G208" s="16">
        <f t="shared" si="125"/>
        <v>0</v>
      </c>
    </row>
    <row r="209" spans="1:7" ht="25.5" customHeight="1" x14ac:dyDescent="0.25">
      <c r="A209" s="13">
        <f t="shared" si="123"/>
        <v>180</v>
      </c>
      <c r="B209" s="7" t="s">
        <v>9</v>
      </c>
      <c r="C209" s="5">
        <v>0</v>
      </c>
      <c r="D209" s="5">
        <v>0</v>
      </c>
      <c r="E209" s="5">
        <v>0</v>
      </c>
      <c r="F209" s="5">
        <v>0</v>
      </c>
      <c r="G209" s="16">
        <f t="shared" si="125"/>
        <v>0</v>
      </c>
    </row>
    <row r="210" spans="1:7" ht="45.75" customHeight="1" x14ac:dyDescent="0.25">
      <c r="A210" s="13">
        <f>A203+1</f>
        <v>175</v>
      </c>
      <c r="B210" s="20" t="s">
        <v>74</v>
      </c>
      <c r="C210" s="19">
        <f>C216</f>
        <v>424</v>
      </c>
      <c r="D210" s="19">
        <f t="shared" ref="D210:F210" si="126">D216</f>
        <v>424</v>
      </c>
      <c r="E210" s="19">
        <f t="shared" si="126"/>
        <v>424</v>
      </c>
      <c r="F210" s="19">
        <f t="shared" si="126"/>
        <v>102792.7</v>
      </c>
      <c r="G210" s="18">
        <f t="shared" si="125"/>
        <v>104064.7</v>
      </c>
    </row>
    <row r="211" spans="1:7" ht="15.75" x14ac:dyDescent="0.25">
      <c r="A211" s="13">
        <f t="shared" si="116"/>
        <v>176</v>
      </c>
      <c r="B211" s="7" t="s">
        <v>5</v>
      </c>
      <c r="C211" s="19">
        <f t="shared" ref="C211:F211" si="127">C217</f>
        <v>424</v>
      </c>
      <c r="D211" s="19">
        <f t="shared" si="127"/>
        <v>424</v>
      </c>
      <c r="E211" s="19">
        <f t="shared" si="127"/>
        <v>424</v>
      </c>
      <c r="F211" s="19">
        <f t="shared" si="127"/>
        <v>424</v>
      </c>
      <c r="G211" s="18">
        <f t="shared" si="125"/>
        <v>1696</v>
      </c>
    </row>
    <row r="212" spans="1:7" ht="15.75" x14ac:dyDescent="0.25">
      <c r="A212" s="13">
        <f t="shared" si="116"/>
        <v>177</v>
      </c>
      <c r="B212" s="7" t="s">
        <v>6</v>
      </c>
      <c r="C212" s="19">
        <f t="shared" ref="C212:F212" si="128">C218</f>
        <v>0</v>
      </c>
      <c r="D212" s="19">
        <f t="shared" si="128"/>
        <v>0</v>
      </c>
      <c r="E212" s="19">
        <f t="shared" si="128"/>
        <v>0</v>
      </c>
      <c r="F212" s="19">
        <f t="shared" si="128"/>
        <v>0</v>
      </c>
      <c r="G212" s="18">
        <f t="shared" si="125"/>
        <v>0</v>
      </c>
    </row>
    <row r="213" spans="1:7" ht="15.75" x14ac:dyDescent="0.25">
      <c r="A213" s="13">
        <f t="shared" si="116"/>
        <v>178</v>
      </c>
      <c r="B213" s="7" t="s">
        <v>7</v>
      </c>
      <c r="C213" s="19">
        <f t="shared" ref="C213:F213" si="129">C219</f>
        <v>0</v>
      </c>
      <c r="D213" s="19">
        <f t="shared" si="129"/>
        <v>0</v>
      </c>
      <c r="E213" s="19">
        <f t="shared" si="129"/>
        <v>0</v>
      </c>
      <c r="F213" s="19">
        <f t="shared" si="129"/>
        <v>102368.7</v>
      </c>
      <c r="G213" s="18">
        <f t="shared" si="125"/>
        <v>102368.7</v>
      </c>
    </row>
    <row r="214" spans="1:7" ht="15.75" x14ac:dyDescent="0.25">
      <c r="A214" s="13">
        <f t="shared" si="116"/>
        <v>179</v>
      </c>
      <c r="B214" s="7" t="s">
        <v>8</v>
      </c>
      <c r="C214" s="19">
        <f t="shared" ref="C214:F214" si="130">C220</f>
        <v>0</v>
      </c>
      <c r="D214" s="19">
        <f t="shared" si="130"/>
        <v>0</v>
      </c>
      <c r="E214" s="19">
        <f t="shared" si="130"/>
        <v>0</v>
      </c>
      <c r="F214" s="19">
        <f t="shared" si="130"/>
        <v>0</v>
      </c>
      <c r="G214" s="18">
        <f t="shared" si="125"/>
        <v>0</v>
      </c>
    </row>
    <row r="215" spans="1:7" ht="15.75" x14ac:dyDescent="0.25">
      <c r="A215" s="13">
        <f t="shared" si="116"/>
        <v>180</v>
      </c>
      <c r="B215" s="7" t="s">
        <v>9</v>
      </c>
      <c r="C215" s="19">
        <f t="shared" ref="C215:F215" si="131">C221</f>
        <v>0</v>
      </c>
      <c r="D215" s="19">
        <f t="shared" si="131"/>
        <v>0</v>
      </c>
      <c r="E215" s="19">
        <f t="shared" si="131"/>
        <v>0</v>
      </c>
      <c r="F215" s="19">
        <f t="shared" si="131"/>
        <v>0</v>
      </c>
      <c r="G215" s="18">
        <f t="shared" si="125"/>
        <v>0</v>
      </c>
    </row>
    <row r="216" spans="1:7" ht="47.25" x14ac:dyDescent="0.25">
      <c r="A216" s="13">
        <f t="shared" si="116"/>
        <v>181</v>
      </c>
      <c r="B216" s="8" t="s">
        <v>44</v>
      </c>
      <c r="C216" s="21">
        <f>C222+C228+C234+C240</f>
        <v>424</v>
      </c>
      <c r="D216" s="21">
        <f t="shared" ref="D216:F216" si="132">D222+D228+D234+D240</f>
        <v>424</v>
      </c>
      <c r="E216" s="21">
        <f t="shared" si="132"/>
        <v>424</v>
      </c>
      <c r="F216" s="21">
        <f t="shared" si="132"/>
        <v>102792.7</v>
      </c>
      <c r="G216" s="16">
        <f t="shared" si="125"/>
        <v>104064.7</v>
      </c>
    </row>
    <row r="217" spans="1:7" ht="15.75" x14ac:dyDescent="0.25">
      <c r="A217" s="13">
        <f t="shared" si="116"/>
        <v>182</v>
      </c>
      <c r="B217" s="7" t="s">
        <v>5</v>
      </c>
      <c r="C217" s="21">
        <f t="shared" ref="C217:F217" si="133">C223+C229+C235+C241</f>
        <v>424</v>
      </c>
      <c r="D217" s="21">
        <f t="shared" si="133"/>
        <v>424</v>
      </c>
      <c r="E217" s="21">
        <f t="shared" si="133"/>
        <v>424</v>
      </c>
      <c r="F217" s="21">
        <f t="shared" si="133"/>
        <v>424</v>
      </c>
      <c r="G217" s="16">
        <f t="shared" si="125"/>
        <v>1696</v>
      </c>
    </row>
    <row r="218" spans="1:7" ht="15.75" x14ac:dyDescent="0.25">
      <c r="A218" s="13">
        <f t="shared" si="116"/>
        <v>183</v>
      </c>
      <c r="B218" s="7" t="s">
        <v>6</v>
      </c>
      <c r="C218" s="21">
        <f t="shared" ref="C218:F218" si="134">C224+C230+C236+C242</f>
        <v>0</v>
      </c>
      <c r="D218" s="21">
        <f t="shared" si="134"/>
        <v>0</v>
      </c>
      <c r="E218" s="21">
        <f t="shared" si="134"/>
        <v>0</v>
      </c>
      <c r="F218" s="21">
        <f t="shared" si="134"/>
        <v>0</v>
      </c>
      <c r="G218" s="16">
        <f t="shared" si="125"/>
        <v>0</v>
      </c>
    </row>
    <row r="219" spans="1:7" ht="15.75" x14ac:dyDescent="0.25">
      <c r="A219" s="13">
        <f t="shared" si="116"/>
        <v>184</v>
      </c>
      <c r="B219" s="7" t="s">
        <v>7</v>
      </c>
      <c r="C219" s="21">
        <f t="shared" ref="C219:F219" si="135">C225+C231+C237+C243</f>
        <v>0</v>
      </c>
      <c r="D219" s="21">
        <f t="shared" si="135"/>
        <v>0</v>
      </c>
      <c r="E219" s="21">
        <f t="shared" si="135"/>
        <v>0</v>
      </c>
      <c r="F219" s="21">
        <f t="shared" si="135"/>
        <v>102368.7</v>
      </c>
      <c r="G219" s="16">
        <f t="shared" si="125"/>
        <v>102368.7</v>
      </c>
    </row>
    <row r="220" spans="1:7" ht="15.75" x14ac:dyDescent="0.25">
      <c r="A220" s="13">
        <f t="shared" si="116"/>
        <v>185</v>
      </c>
      <c r="B220" s="7" t="s">
        <v>8</v>
      </c>
      <c r="C220" s="21">
        <f t="shared" ref="C220:F220" si="136">C226+C232+C238+C244</f>
        <v>0</v>
      </c>
      <c r="D220" s="21">
        <f t="shared" si="136"/>
        <v>0</v>
      </c>
      <c r="E220" s="21">
        <f t="shared" si="136"/>
        <v>0</v>
      </c>
      <c r="F220" s="21">
        <f t="shared" si="136"/>
        <v>0</v>
      </c>
      <c r="G220" s="16">
        <f t="shared" si="125"/>
        <v>0</v>
      </c>
    </row>
    <row r="221" spans="1:7" ht="15.75" x14ac:dyDescent="0.25">
      <c r="A221" s="13">
        <f t="shared" si="116"/>
        <v>186</v>
      </c>
      <c r="B221" s="7" t="s">
        <v>9</v>
      </c>
      <c r="C221" s="21">
        <f t="shared" ref="C221:F221" si="137">C227+C233+C239+C245</f>
        <v>0</v>
      </c>
      <c r="D221" s="21">
        <f t="shared" si="137"/>
        <v>0</v>
      </c>
      <c r="E221" s="21">
        <f t="shared" si="137"/>
        <v>0</v>
      </c>
      <c r="F221" s="21">
        <f t="shared" si="137"/>
        <v>0</v>
      </c>
      <c r="G221" s="16">
        <f t="shared" si="125"/>
        <v>0</v>
      </c>
    </row>
    <row r="222" spans="1:7" ht="132" customHeight="1" x14ac:dyDescent="0.25">
      <c r="A222" s="13">
        <f t="shared" si="116"/>
        <v>187</v>
      </c>
      <c r="B222" s="4" t="s">
        <v>22</v>
      </c>
      <c r="C222" s="16">
        <f>SUM(C223:C227)</f>
        <v>0</v>
      </c>
      <c r="D222" s="16">
        <f t="shared" ref="D222:F222" si="138">SUM(D223:D227)</f>
        <v>0</v>
      </c>
      <c r="E222" s="16">
        <f t="shared" si="138"/>
        <v>0</v>
      </c>
      <c r="F222" s="16">
        <f t="shared" si="138"/>
        <v>1618</v>
      </c>
      <c r="G222" s="16">
        <f t="shared" si="125"/>
        <v>1618</v>
      </c>
    </row>
    <row r="223" spans="1:7" ht="22.5" customHeight="1" x14ac:dyDescent="0.25">
      <c r="A223" s="13">
        <f t="shared" si="116"/>
        <v>188</v>
      </c>
      <c r="B223" s="7" t="s">
        <v>5</v>
      </c>
      <c r="C223" s="5">
        <v>0</v>
      </c>
      <c r="D223" s="5">
        <v>0</v>
      </c>
      <c r="E223" s="5">
        <v>0</v>
      </c>
      <c r="F223" s="5">
        <v>0</v>
      </c>
      <c r="G223" s="16">
        <f t="shared" si="125"/>
        <v>0</v>
      </c>
    </row>
    <row r="224" spans="1:7" ht="24.75" customHeight="1" x14ac:dyDescent="0.25">
      <c r="A224" s="13">
        <f t="shared" si="116"/>
        <v>189</v>
      </c>
      <c r="B224" s="7" t="s">
        <v>6</v>
      </c>
      <c r="C224" s="5">
        <v>0</v>
      </c>
      <c r="D224" s="5">
        <v>0</v>
      </c>
      <c r="E224" s="5">
        <v>0</v>
      </c>
      <c r="F224" s="5">
        <v>0</v>
      </c>
      <c r="G224" s="16">
        <f t="shared" si="125"/>
        <v>0</v>
      </c>
    </row>
    <row r="225" spans="1:7" ht="24.75" customHeight="1" x14ac:dyDescent="0.25">
      <c r="A225" s="13">
        <f t="shared" si="116"/>
        <v>190</v>
      </c>
      <c r="B225" s="7" t="s">
        <v>7</v>
      </c>
      <c r="C225" s="5">
        <v>0</v>
      </c>
      <c r="D225" s="5">
        <v>0</v>
      </c>
      <c r="E225" s="5">
        <v>0</v>
      </c>
      <c r="F225" s="5">
        <v>1618</v>
      </c>
      <c r="G225" s="16">
        <f t="shared" si="125"/>
        <v>1618</v>
      </c>
    </row>
    <row r="226" spans="1:7" ht="24.75" customHeight="1" x14ac:dyDescent="0.25">
      <c r="A226" s="13">
        <f t="shared" si="116"/>
        <v>191</v>
      </c>
      <c r="B226" s="7" t="s">
        <v>8</v>
      </c>
      <c r="C226" s="5">
        <v>0</v>
      </c>
      <c r="D226" s="5">
        <v>0</v>
      </c>
      <c r="E226" s="5">
        <v>0</v>
      </c>
      <c r="F226" s="5">
        <v>0</v>
      </c>
      <c r="G226" s="16">
        <f t="shared" si="125"/>
        <v>0</v>
      </c>
    </row>
    <row r="227" spans="1:7" ht="25.5" customHeight="1" x14ac:dyDescent="0.25">
      <c r="A227" s="13">
        <f t="shared" si="116"/>
        <v>192</v>
      </c>
      <c r="B227" s="7" t="s">
        <v>9</v>
      </c>
      <c r="C227" s="5">
        <v>0</v>
      </c>
      <c r="D227" s="5">
        <v>0</v>
      </c>
      <c r="E227" s="5">
        <v>0</v>
      </c>
      <c r="F227" s="5">
        <v>0</v>
      </c>
      <c r="G227" s="16">
        <f t="shared" si="125"/>
        <v>0</v>
      </c>
    </row>
    <row r="228" spans="1:7" ht="154.5" customHeight="1" x14ac:dyDescent="0.25">
      <c r="A228" s="13">
        <f t="shared" si="116"/>
        <v>193</v>
      </c>
      <c r="B228" s="4" t="s">
        <v>18</v>
      </c>
      <c r="C228" s="16">
        <f>SUM(C229:C233)</f>
        <v>0</v>
      </c>
      <c r="D228" s="16">
        <f t="shared" ref="D228:F228" si="139">SUM(D229:D233)</f>
        <v>0</v>
      </c>
      <c r="E228" s="16">
        <f t="shared" si="139"/>
        <v>0</v>
      </c>
      <c r="F228" s="16">
        <f t="shared" si="139"/>
        <v>95408</v>
      </c>
      <c r="G228" s="16">
        <f t="shared" si="125"/>
        <v>95408</v>
      </c>
    </row>
    <row r="229" spans="1:7" ht="22.5" customHeight="1" x14ac:dyDescent="0.25">
      <c r="A229" s="13">
        <f t="shared" si="116"/>
        <v>194</v>
      </c>
      <c r="B229" s="7" t="s">
        <v>5</v>
      </c>
      <c r="C229" s="5">
        <v>0</v>
      </c>
      <c r="D229" s="5">
        <v>0</v>
      </c>
      <c r="E229" s="5">
        <v>0</v>
      </c>
      <c r="F229" s="5">
        <v>0</v>
      </c>
      <c r="G229" s="16">
        <f t="shared" si="125"/>
        <v>0</v>
      </c>
    </row>
    <row r="230" spans="1:7" ht="24.75" customHeight="1" x14ac:dyDescent="0.25">
      <c r="A230" s="13">
        <f t="shared" si="116"/>
        <v>195</v>
      </c>
      <c r="B230" s="7" t="s">
        <v>6</v>
      </c>
      <c r="C230" s="5">
        <v>0</v>
      </c>
      <c r="D230" s="5">
        <v>0</v>
      </c>
      <c r="E230" s="5">
        <v>0</v>
      </c>
      <c r="F230" s="5">
        <v>0</v>
      </c>
      <c r="G230" s="16">
        <f t="shared" si="125"/>
        <v>0</v>
      </c>
    </row>
    <row r="231" spans="1:7" ht="24.75" customHeight="1" x14ac:dyDescent="0.25">
      <c r="A231" s="13">
        <f t="shared" si="116"/>
        <v>196</v>
      </c>
      <c r="B231" s="7" t="s">
        <v>7</v>
      </c>
      <c r="C231" s="5">
        <v>0</v>
      </c>
      <c r="D231" s="5">
        <v>0</v>
      </c>
      <c r="E231" s="5">
        <v>0</v>
      </c>
      <c r="F231" s="5">
        <v>95408</v>
      </c>
      <c r="G231" s="16">
        <f t="shared" si="125"/>
        <v>95408</v>
      </c>
    </row>
    <row r="232" spans="1:7" ht="24.75" customHeight="1" x14ac:dyDescent="0.25">
      <c r="A232" s="13">
        <f t="shared" si="116"/>
        <v>197</v>
      </c>
      <c r="B232" s="7" t="s">
        <v>8</v>
      </c>
      <c r="C232" s="5">
        <v>0</v>
      </c>
      <c r="D232" s="5">
        <v>0</v>
      </c>
      <c r="E232" s="5">
        <v>0</v>
      </c>
      <c r="F232" s="5">
        <v>0</v>
      </c>
      <c r="G232" s="16">
        <f t="shared" si="125"/>
        <v>0</v>
      </c>
    </row>
    <row r="233" spans="1:7" ht="25.5" customHeight="1" x14ac:dyDescent="0.25">
      <c r="A233" s="13">
        <f t="shared" si="116"/>
        <v>198</v>
      </c>
      <c r="B233" s="7" t="s">
        <v>9</v>
      </c>
      <c r="C233" s="5">
        <v>0</v>
      </c>
      <c r="D233" s="5">
        <v>0</v>
      </c>
      <c r="E233" s="5">
        <v>0</v>
      </c>
      <c r="F233" s="5">
        <v>0</v>
      </c>
      <c r="G233" s="16">
        <f t="shared" si="125"/>
        <v>0</v>
      </c>
    </row>
    <row r="234" spans="1:7" s="11" customFormat="1" ht="105.75" customHeight="1" x14ac:dyDescent="0.25">
      <c r="A234" s="13">
        <f t="shared" si="116"/>
        <v>199</v>
      </c>
      <c r="B234" s="9" t="s">
        <v>45</v>
      </c>
      <c r="C234" s="21">
        <f>SUM(C235:C239)</f>
        <v>0</v>
      </c>
      <c r="D234" s="21">
        <f t="shared" ref="D234:F234" si="140">SUM(D235:D239)</f>
        <v>0</v>
      </c>
      <c r="E234" s="21">
        <f t="shared" si="140"/>
        <v>0</v>
      </c>
      <c r="F234" s="21">
        <f t="shared" si="140"/>
        <v>5342.7</v>
      </c>
      <c r="G234" s="16">
        <f t="shared" si="125"/>
        <v>5342.7</v>
      </c>
    </row>
    <row r="235" spans="1:7" s="11" customFormat="1" ht="18.75" customHeight="1" x14ac:dyDescent="0.25">
      <c r="A235" s="13">
        <f t="shared" si="116"/>
        <v>200</v>
      </c>
      <c r="B235" s="12" t="s">
        <v>5</v>
      </c>
      <c r="C235" s="5">
        <v>0</v>
      </c>
      <c r="D235" s="5">
        <v>0</v>
      </c>
      <c r="E235" s="5">
        <v>0</v>
      </c>
      <c r="F235" s="5">
        <v>0</v>
      </c>
      <c r="G235" s="16">
        <f t="shared" si="125"/>
        <v>0</v>
      </c>
    </row>
    <row r="236" spans="1:7" s="11" customFormat="1" ht="20.25" customHeight="1" x14ac:dyDescent="0.25">
      <c r="A236" s="13">
        <f t="shared" si="116"/>
        <v>201</v>
      </c>
      <c r="B236" s="12" t="s">
        <v>6</v>
      </c>
      <c r="C236" s="5">
        <v>0</v>
      </c>
      <c r="D236" s="5">
        <v>0</v>
      </c>
      <c r="E236" s="5">
        <v>0</v>
      </c>
      <c r="F236" s="5">
        <v>0</v>
      </c>
      <c r="G236" s="16">
        <f t="shared" si="125"/>
        <v>0</v>
      </c>
    </row>
    <row r="237" spans="1:7" s="11" customFormat="1" ht="19.5" customHeight="1" x14ac:dyDescent="0.25">
      <c r="A237" s="13">
        <f t="shared" si="116"/>
        <v>202</v>
      </c>
      <c r="B237" s="12" t="s">
        <v>7</v>
      </c>
      <c r="C237" s="5">
        <v>0</v>
      </c>
      <c r="D237" s="5">
        <v>0</v>
      </c>
      <c r="E237" s="5">
        <v>0</v>
      </c>
      <c r="F237" s="5">
        <v>5342.7</v>
      </c>
      <c r="G237" s="16">
        <f t="shared" si="125"/>
        <v>5342.7</v>
      </c>
    </row>
    <row r="238" spans="1:7" s="11" customFormat="1" ht="21" customHeight="1" x14ac:dyDescent="0.25">
      <c r="A238" s="13">
        <f t="shared" si="116"/>
        <v>203</v>
      </c>
      <c r="B238" s="12" t="s">
        <v>8</v>
      </c>
      <c r="C238" s="5">
        <v>0</v>
      </c>
      <c r="D238" s="5">
        <v>0</v>
      </c>
      <c r="E238" s="5">
        <v>0</v>
      </c>
      <c r="F238" s="5">
        <v>0</v>
      </c>
      <c r="G238" s="16">
        <f t="shared" si="125"/>
        <v>0</v>
      </c>
    </row>
    <row r="239" spans="1:7" s="11" customFormat="1" ht="21.75" customHeight="1" x14ac:dyDescent="0.25">
      <c r="A239" s="13">
        <f t="shared" si="116"/>
        <v>204</v>
      </c>
      <c r="B239" s="12" t="s">
        <v>9</v>
      </c>
      <c r="C239" s="5">
        <v>0</v>
      </c>
      <c r="D239" s="5">
        <v>0</v>
      </c>
      <c r="E239" s="5">
        <v>0</v>
      </c>
      <c r="F239" s="5">
        <v>0</v>
      </c>
      <c r="G239" s="16">
        <f t="shared" si="125"/>
        <v>0</v>
      </c>
    </row>
    <row r="240" spans="1:7" s="11" customFormat="1" ht="68.25" customHeight="1" x14ac:dyDescent="0.25">
      <c r="A240" s="13">
        <f t="shared" si="116"/>
        <v>205</v>
      </c>
      <c r="B240" s="9" t="s">
        <v>46</v>
      </c>
      <c r="C240" s="21">
        <f>SUM(C241:C245)</f>
        <v>424</v>
      </c>
      <c r="D240" s="21">
        <f t="shared" ref="D240:F240" si="141">SUM(D241:D245)</f>
        <v>424</v>
      </c>
      <c r="E240" s="21">
        <f t="shared" si="141"/>
        <v>424</v>
      </c>
      <c r="F240" s="21">
        <f t="shared" si="141"/>
        <v>424</v>
      </c>
      <c r="G240" s="16">
        <f t="shared" si="125"/>
        <v>1696</v>
      </c>
    </row>
    <row r="241" spans="1:7" s="11" customFormat="1" ht="18.75" customHeight="1" x14ac:dyDescent="0.25">
      <c r="A241" s="13">
        <f t="shared" si="116"/>
        <v>206</v>
      </c>
      <c r="B241" s="12" t="s">
        <v>5</v>
      </c>
      <c r="C241" s="10">
        <v>424</v>
      </c>
      <c r="D241" s="10">
        <v>424</v>
      </c>
      <c r="E241" s="10">
        <v>424</v>
      </c>
      <c r="F241" s="10">
        <v>424</v>
      </c>
      <c r="G241" s="16">
        <f t="shared" si="125"/>
        <v>1696</v>
      </c>
    </row>
    <row r="242" spans="1:7" s="11" customFormat="1" ht="20.25" customHeight="1" x14ac:dyDescent="0.25">
      <c r="A242" s="13">
        <f t="shared" si="116"/>
        <v>207</v>
      </c>
      <c r="B242" s="12" t="s">
        <v>6</v>
      </c>
      <c r="C242" s="5">
        <v>0</v>
      </c>
      <c r="D242" s="5">
        <v>0</v>
      </c>
      <c r="E242" s="5">
        <v>0</v>
      </c>
      <c r="F242" s="5">
        <v>0</v>
      </c>
      <c r="G242" s="16">
        <f t="shared" si="125"/>
        <v>0</v>
      </c>
    </row>
    <row r="243" spans="1:7" s="11" customFormat="1" ht="19.5" customHeight="1" x14ac:dyDescent="0.25">
      <c r="A243" s="13">
        <f t="shared" si="116"/>
        <v>208</v>
      </c>
      <c r="B243" s="12" t="s">
        <v>7</v>
      </c>
      <c r="C243" s="5">
        <v>0</v>
      </c>
      <c r="D243" s="5">
        <v>0</v>
      </c>
      <c r="E243" s="5">
        <v>0</v>
      </c>
      <c r="F243" s="5">
        <v>0</v>
      </c>
      <c r="G243" s="16">
        <f t="shared" si="125"/>
        <v>0</v>
      </c>
    </row>
    <row r="244" spans="1:7" s="11" customFormat="1" ht="21" customHeight="1" x14ac:dyDescent="0.25">
      <c r="A244" s="13">
        <f t="shared" si="116"/>
        <v>209</v>
      </c>
      <c r="B244" s="12" t="s">
        <v>8</v>
      </c>
      <c r="C244" s="5">
        <v>0</v>
      </c>
      <c r="D244" s="5">
        <v>0</v>
      </c>
      <c r="E244" s="5">
        <v>0</v>
      </c>
      <c r="F244" s="5">
        <v>0</v>
      </c>
      <c r="G244" s="16">
        <f t="shared" si="125"/>
        <v>0</v>
      </c>
    </row>
    <row r="245" spans="1:7" s="11" customFormat="1" ht="21.75" customHeight="1" x14ac:dyDescent="0.25">
      <c r="A245" s="13">
        <f t="shared" si="116"/>
        <v>210</v>
      </c>
      <c r="B245" s="12" t="s">
        <v>9</v>
      </c>
      <c r="C245" s="5">
        <v>0</v>
      </c>
      <c r="D245" s="5">
        <v>0</v>
      </c>
      <c r="E245" s="5">
        <v>0</v>
      </c>
      <c r="F245" s="5">
        <v>0</v>
      </c>
      <c r="G245" s="16">
        <f t="shared" si="125"/>
        <v>0</v>
      </c>
    </row>
  </sheetData>
  <mergeCells count="3">
    <mergeCell ref="A1:G1"/>
    <mergeCell ref="C2:F2"/>
    <mergeCell ref="C3:G3"/>
  </mergeCells>
  <pageMargins left="0.11811023622047245" right="0.11811023622047245"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9"/>
  <sheetViews>
    <sheetView workbookViewId="0">
      <pane ySplit="4" topLeftCell="A5" activePane="bottomLeft" state="frozen"/>
      <selection pane="bottomLeft" activeCell="I1" sqref="I1:I1048576"/>
    </sheetView>
  </sheetViews>
  <sheetFormatPr defaultRowHeight="15" x14ac:dyDescent="0.25"/>
  <cols>
    <col min="1" max="1" width="7.42578125" customWidth="1"/>
    <col min="2" max="2" width="57.85546875" customWidth="1"/>
    <col min="3" max="3" width="24.7109375" customWidth="1"/>
    <col min="4" max="4" width="26.28515625" customWidth="1"/>
    <col min="5" max="5" width="25.28515625" customWidth="1"/>
    <col min="6" max="6" width="25" customWidth="1"/>
    <col min="7" max="7" width="27.7109375" customWidth="1"/>
    <col min="9" max="9" width="9.140625" style="33"/>
  </cols>
  <sheetData>
    <row r="1" spans="1:7" ht="31.5" customHeight="1" x14ac:dyDescent="0.25">
      <c r="A1" s="35" t="s">
        <v>26</v>
      </c>
      <c r="B1" s="35"/>
      <c r="C1" s="35"/>
      <c r="D1" s="35"/>
      <c r="E1" s="35"/>
      <c r="F1" s="35"/>
      <c r="G1" s="35"/>
    </row>
    <row r="2" spans="1:7" ht="15.75" x14ac:dyDescent="0.25">
      <c r="A2" s="2"/>
      <c r="B2" s="2"/>
      <c r="C2" s="36"/>
      <c r="D2" s="36"/>
      <c r="E2" s="36"/>
      <c r="F2" s="36"/>
      <c r="G2" s="2"/>
    </row>
    <row r="3" spans="1:7" ht="57.75" customHeight="1" x14ac:dyDescent="0.25">
      <c r="A3" s="15" t="s">
        <v>4</v>
      </c>
      <c r="B3" s="15" t="s">
        <v>0</v>
      </c>
      <c r="C3" s="37" t="s">
        <v>1</v>
      </c>
      <c r="D3" s="37"/>
      <c r="E3" s="37"/>
      <c r="F3" s="37"/>
      <c r="G3" s="37"/>
    </row>
    <row r="4" spans="1:7" ht="15.75" x14ac:dyDescent="0.25">
      <c r="A4" s="15"/>
      <c r="B4" s="15"/>
      <c r="C4" s="15">
        <v>2027</v>
      </c>
      <c r="D4" s="15">
        <v>2028</v>
      </c>
      <c r="E4" s="15">
        <v>2029</v>
      </c>
      <c r="F4" s="15">
        <v>2030</v>
      </c>
      <c r="G4" s="15" t="s">
        <v>2</v>
      </c>
    </row>
    <row r="5" spans="1:7" ht="15.75" x14ac:dyDescent="0.25">
      <c r="A5" s="15">
        <v>1</v>
      </c>
      <c r="B5" s="15">
        <v>2</v>
      </c>
      <c r="C5" s="15">
        <v>3</v>
      </c>
      <c r="D5" s="15">
        <v>4</v>
      </c>
      <c r="E5" s="15">
        <v>5</v>
      </c>
      <c r="F5" s="15">
        <v>6</v>
      </c>
      <c r="G5" s="15">
        <v>7</v>
      </c>
    </row>
    <row r="6" spans="1:7" ht="47.25" x14ac:dyDescent="0.25">
      <c r="A6" s="15">
        <v>1</v>
      </c>
      <c r="B6" s="22" t="s">
        <v>10</v>
      </c>
      <c r="C6" s="18">
        <f t="shared" ref="C6:F11" si="0">C12+C150+C180</f>
        <v>3479616.41</v>
      </c>
      <c r="D6" s="18">
        <f t="shared" si="0"/>
        <v>3639781.0000000005</v>
      </c>
      <c r="E6" s="18">
        <f t="shared" si="0"/>
        <v>3639781.0000000005</v>
      </c>
      <c r="F6" s="18">
        <f t="shared" si="0"/>
        <v>3820514.2600000007</v>
      </c>
      <c r="G6" s="19">
        <f t="shared" ref="G6:G11" si="1">SUM(C6:F6)</f>
        <v>14579692.670000002</v>
      </c>
    </row>
    <row r="7" spans="1:7" ht="15.75" x14ac:dyDescent="0.25">
      <c r="A7" s="15">
        <f>A6+1</f>
        <v>2</v>
      </c>
      <c r="B7" s="7" t="s">
        <v>5</v>
      </c>
      <c r="C7" s="18">
        <f t="shared" si="0"/>
        <v>1116732.81</v>
      </c>
      <c r="D7" s="18">
        <f t="shared" si="0"/>
        <v>1133834.1000000001</v>
      </c>
      <c r="E7" s="18">
        <f t="shared" si="0"/>
        <v>1133834.1000000001</v>
      </c>
      <c r="F7" s="18">
        <f t="shared" si="0"/>
        <v>1195030.06</v>
      </c>
      <c r="G7" s="19">
        <f t="shared" si="1"/>
        <v>4579431.07</v>
      </c>
    </row>
    <row r="8" spans="1:7" ht="15.75" x14ac:dyDescent="0.25">
      <c r="A8" s="15">
        <f t="shared" ref="A8:A65" si="2">A7+1</f>
        <v>3</v>
      </c>
      <c r="B8" s="7" t="s">
        <v>6</v>
      </c>
      <c r="C8" s="18">
        <f t="shared" si="0"/>
        <v>2283684.7000000002</v>
      </c>
      <c r="D8" s="18">
        <f t="shared" si="0"/>
        <v>2430020.5000000005</v>
      </c>
      <c r="E8" s="18">
        <f t="shared" si="0"/>
        <v>2430020.5000000005</v>
      </c>
      <c r="F8" s="18">
        <f t="shared" si="0"/>
        <v>2447189.1000000006</v>
      </c>
      <c r="G8" s="19">
        <f t="shared" si="1"/>
        <v>9590914.8000000007</v>
      </c>
    </row>
    <row r="9" spans="1:7" ht="15.75" x14ac:dyDescent="0.25">
      <c r="A9" s="15">
        <f t="shared" si="2"/>
        <v>4</v>
      </c>
      <c r="B9" s="7" t="s">
        <v>7</v>
      </c>
      <c r="C9" s="18">
        <f t="shared" si="0"/>
        <v>79198.899999999994</v>
      </c>
      <c r="D9" s="18">
        <f t="shared" si="0"/>
        <v>75926.399999999994</v>
      </c>
      <c r="E9" s="18">
        <f t="shared" si="0"/>
        <v>75926.399999999994</v>
      </c>
      <c r="F9" s="18">
        <f t="shared" si="0"/>
        <v>178295.09999999998</v>
      </c>
      <c r="G9" s="19">
        <f t="shared" si="1"/>
        <v>409346.79999999993</v>
      </c>
    </row>
    <row r="10" spans="1:7" ht="15.75" x14ac:dyDescent="0.25">
      <c r="A10" s="15">
        <f t="shared" si="2"/>
        <v>5</v>
      </c>
      <c r="B10" s="7" t="s">
        <v>8</v>
      </c>
      <c r="C10" s="18">
        <f t="shared" si="0"/>
        <v>0</v>
      </c>
      <c r="D10" s="18">
        <f t="shared" si="0"/>
        <v>0</v>
      </c>
      <c r="E10" s="18">
        <f t="shared" si="0"/>
        <v>0</v>
      </c>
      <c r="F10" s="18">
        <f t="shared" si="0"/>
        <v>0</v>
      </c>
      <c r="G10" s="19">
        <f t="shared" si="1"/>
        <v>0</v>
      </c>
    </row>
    <row r="11" spans="1:7" ht="15.75" x14ac:dyDescent="0.25">
      <c r="A11" s="15">
        <f t="shared" si="2"/>
        <v>6</v>
      </c>
      <c r="B11" s="7" t="s">
        <v>9</v>
      </c>
      <c r="C11" s="18">
        <f t="shared" si="0"/>
        <v>0</v>
      </c>
      <c r="D11" s="18">
        <f t="shared" si="0"/>
        <v>0</v>
      </c>
      <c r="E11" s="18">
        <f t="shared" si="0"/>
        <v>0</v>
      </c>
      <c r="F11" s="18">
        <f t="shared" si="0"/>
        <v>0</v>
      </c>
      <c r="G11" s="19">
        <f t="shared" si="1"/>
        <v>0</v>
      </c>
    </row>
    <row r="12" spans="1:7" ht="48.75" customHeight="1" x14ac:dyDescent="0.25">
      <c r="A12" s="15">
        <f t="shared" si="2"/>
        <v>7</v>
      </c>
      <c r="B12" s="17" t="s">
        <v>72</v>
      </c>
      <c r="C12" s="18">
        <f>SUM(C13:C17)</f>
        <v>3467223.41</v>
      </c>
      <c r="D12" s="18">
        <f t="shared" ref="D12:F12" si="3">SUM(D13:D17)</f>
        <v>3627305.0000000005</v>
      </c>
      <c r="E12" s="18">
        <f t="shared" si="3"/>
        <v>3627305.0000000005</v>
      </c>
      <c r="F12" s="18">
        <f t="shared" si="3"/>
        <v>3705669.5600000005</v>
      </c>
      <c r="G12" s="19">
        <f t="shared" ref="G12:G17" si="4">SUM(C12:F12)</f>
        <v>14427502.970000001</v>
      </c>
    </row>
    <row r="13" spans="1:7" ht="15.75" x14ac:dyDescent="0.25">
      <c r="A13" s="15">
        <f t="shared" si="2"/>
        <v>8</v>
      </c>
      <c r="B13" s="7" t="s">
        <v>5</v>
      </c>
      <c r="C13" s="18">
        <f>C19+C25+C31+C37+C43+C49+C55+C61+C67+C73+C79+C85+C91+C97+C103+C109+C115+C121+C127+C133+C139+C145</f>
        <v>1104339.81</v>
      </c>
      <c r="D13" s="18">
        <f t="shared" ref="D13:F13" si="5">D19+D25+D31+D37+D43+D49+D55+D61+D67+D73+D79+D85+D91+D97+D103+D109+D115+D121+D127+D133+D139+D145</f>
        <v>1121358.1000000001</v>
      </c>
      <c r="E13" s="18">
        <f t="shared" si="5"/>
        <v>1121358.1000000001</v>
      </c>
      <c r="F13" s="18">
        <f t="shared" si="5"/>
        <v>1182554.06</v>
      </c>
      <c r="G13" s="19">
        <f t="shared" si="4"/>
        <v>4529610.07</v>
      </c>
    </row>
    <row r="14" spans="1:7" ht="15.75" x14ac:dyDescent="0.25">
      <c r="A14" s="15">
        <f t="shared" si="2"/>
        <v>9</v>
      </c>
      <c r="B14" s="7" t="s">
        <v>6</v>
      </c>
      <c r="C14" s="18">
        <f t="shared" ref="C14:F14" si="6">C20+C26+C32+C38+C44+C50+C56+C62+C68+C74+C80+C86+C92+C98+C104+C110+C116+C122+C128+C134+C140+C146</f>
        <v>2283684.7000000002</v>
      </c>
      <c r="D14" s="18">
        <f t="shared" si="6"/>
        <v>2430020.5000000005</v>
      </c>
      <c r="E14" s="18">
        <f t="shared" si="6"/>
        <v>2430020.5000000005</v>
      </c>
      <c r="F14" s="18">
        <f t="shared" si="6"/>
        <v>2447189.1000000006</v>
      </c>
      <c r="G14" s="19">
        <f t="shared" si="4"/>
        <v>9590914.8000000007</v>
      </c>
    </row>
    <row r="15" spans="1:7" ht="15.75" x14ac:dyDescent="0.25">
      <c r="A15" s="15">
        <f t="shared" si="2"/>
        <v>10</v>
      </c>
      <c r="B15" s="7" t="s">
        <v>7</v>
      </c>
      <c r="C15" s="18">
        <f t="shared" ref="C15:F15" si="7">C21+C27+C33+C39+C45+C51+C57+C63+C69+C75+C81+C87+C93+C99+C105+C111+C117+C123+C129+C135+C141+C147</f>
        <v>79198.899999999994</v>
      </c>
      <c r="D15" s="18">
        <f t="shared" si="7"/>
        <v>75926.399999999994</v>
      </c>
      <c r="E15" s="18">
        <f t="shared" si="7"/>
        <v>75926.399999999994</v>
      </c>
      <c r="F15" s="18">
        <f t="shared" si="7"/>
        <v>75926.399999999994</v>
      </c>
      <c r="G15" s="19">
        <f t="shared" si="4"/>
        <v>306978.09999999998</v>
      </c>
    </row>
    <row r="16" spans="1:7" ht="15.75" x14ac:dyDescent="0.25">
      <c r="A16" s="15">
        <f t="shared" si="2"/>
        <v>11</v>
      </c>
      <c r="B16" s="7" t="s">
        <v>8</v>
      </c>
      <c r="C16" s="18">
        <f t="shared" ref="C16:F16" si="8">C22+C28+C34+C40+C46+C52+C58+C64+C70+C76+C82+C88+C94+C100+C106+C112+C118+C124+C130+C136+C142+C148</f>
        <v>0</v>
      </c>
      <c r="D16" s="18">
        <f t="shared" si="8"/>
        <v>0</v>
      </c>
      <c r="E16" s="18">
        <f t="shared" si="8"/>
        <v>0</v>
      </c>
      <c r="F16" s="18">
        <f t="shared" si="8"/>
        <v>0</v>
      </c>
      <c r="G16" s="19">
        <f t="shared" si="4"/>
        <v>0</v>
      </c>
    </row>
    <row r="17" spans="1:7" ht="15.75" x14ac:dyDescent="0.25">
      <c r="A17" s="15">
        <f t="shared" si="2"/>
        <v>12</v>
      </c>
      <c r="B17" s="7" t="s">
        <v>9</v>
      </c>
      <c r="C17" s="18">
        <f t="shared" ref="C17:F17" si="9">C23+C29+C35+C41+C47+C53+C59+C65+C71+C77+C83+C89+C95+C101+C107+C113+C119+C125+C131+C137+C143+C149</f>
        <v>0</v>
      </c>
      <c r="D17" s="18">
        <f t="shared" si="9"/>
        <v>0</v>
      </c>
      <c r="E17" s="18">
        <f t="shared" si="9"/>
        <v>0</v>
      </c>
      <c r="F17" s="18">
        <f t="shared" si="9"/>
        <v>0</v>
      </c>
      <c r="G17" s="19">
        <f t="shared" si="4"/>
        <v>0</v>
      </c>
    </row>
    <row r="18" spans="1:7" ht="85.5" customHeight="1" x14ac:dyDescent="0.25">
      <c r="A18" s="15">
        <f t="shared" si="2"/>
        <v>13</v>
      </c>
      <c r="B18" s="4" t="s">
        <v>3</v>
      </c>
      <c r="C18" s="16">
        <f>SUM(C19:C23)</f>
        <v>428437.42</v>
      </c>
      <c r="D18" s="16">
        <f t="shared" ref="D18:F18" si="10">SUM(D19:D23)</f>
        <v>437808.1</v>
      </c>
      <c r="E18" s="16">
        <f t="shared" si="10"/>
        <v>437808.1</v>
      </c>
      <c r="F18" s="16">
        <f t="shared" si="10"/>
        <v>437808.1</v>
      </c>
      <c r="G18" s="16">
        <f>SUM(C18:F18)</f>
        <v>1741861.7200000002</v>
      </c>
    </row>
    <row r="19" spans="1:7" ht="22.5" customHeight="1" x14ac:dyDescent="0.25">
      <c r="A19" s="15">
        <f t="shared" si="2"/>
        <v>14</v>
      </c>
      <c r="B19" s="7" t="s">
        <v>5</v>
      </c>
      <c r="C19" s="5">
        <v>428437.42</v>
      </c>
      <c r="D19" s="5">
        <v>437808.1</v>
      </c>
      <c r="E19" s="5">
        <v>437808.1</v>
      </c>
      <c r="F19" s="5">
        <v>437808.1</v>
      </c>
      <c r="G19" s="16">
        <f t="shared" ref="G19:G23" si="11">SUM(C19:F19)</f>
        <v>1741861.7200000002</v>
      </c>
    </row>
    <row r="20" spans="1:7" ht="24.75" customHeight="1" x14ac:dyDescent="0.25">
      <c r="A20" s="15">
        <f t="shared" si="2"/>
        <v>15</v>
      </c>
      <c r="B20" s="7" t="s">
        <v>6</v>
      </c>
      <c r="C20" s="5">
        <v>0</v>
      </c>
      <c r="D20" s="5">
        <v>0</v>
      </c>
      <c r="E20" s="5">
        <v>0</v>
      </c>
      <c r="F20" s="5">
        <v>0</v>
      </c>
      <c r="G20" s="16">
        <f t="shared" si="11"/>
        <v>0</v>
      </c>
    </row>
    <row r="21" spans="1:7" ht="24.75" customHeight="1" x14ac:dyDescent="0.25">
      <c r="A21" s="15">
        <f t="shared" si="2"/>
        <v>16</v>
      </c>
      <c r="B21" s="7" t="s">
        <v>7</v>
      </c>
      <c r="C21" s="5">
        <v>0</v>
      </c>
      <c r="D21" s="5">
        <v>0</v>
      </c>
      <c r="E21" s="5">
        <v>0</v>
      </c>
      <c r="F21" s="5">
        <v>0</v>
      </c>
      <c r="G21" s="16">
        <f t="shared" si="11"/>
        <v>0</v>
      </c>
    </row>
    <row r="22" spans="1:7" ht="24.75" customHeight="1" x14ac:dyDescent="0.25">
      <c r="A22" s="15">
        <f t="shared" si="2"/>
        <v>17</v>
      </c>
      <c r="B22" s="7" t="s">
        <v>8</v>
      </c>
      <c r="C22" s="5">
        <v>0</v>
      </c>
      <c r="D22" s="5">
        <v>0</v>
      </c>
      <c r="E22" s="5">
        <v>0</v>
      </c>
      <c r="F22" s="5">
        <v>0</v>
      </c>
      <c r="G22" s="16">
        <f t="shared" si="11"/>
        <v>0</v>
      </c>
    </row>
    <row r="23" spans="1:7" ht="25.5" customHeight="1" x14ac:dyDescent="0.25">
      <c r="A23" s="15">
        <f t="shared" si="2"/>
        <v>18</v>
      </c>
      <c r="B23" s="7" t="s">
        <v>9</v>
      </c>
      <c r="C23" s="5">
        <v>0</v>
      </c>
      <c r="D23" s="5">
        <v>0</v>
      </c>
      <c r="E23" s="5">
        <v>0</v>
      </c>
      <c r="F23" s="5">
        <v>0</v>
      </c>
      <c r="G23" s="16">
        <f t="shared" si="11"/>
        <v>0</v>
      </c>
    </row>
    <row r="24" spans="1:7" ht="126" x14ac:dyDescent="0.25">
      <c r="A24" s="15">
        <f t="shared" si="2"/>
        <v>19</v>
      </c>
      <c r="B24" s="6" t="s">
        <v>11</v>
      </c>
      <c r="C24" s="16">
        <f>SUM(C25:C29)</f>
        <v>896956</v>
      </c>
      <c r="D24" s="16">
        <f t="shared" ref="D24:F24" si="12">SUM(D25:D29)</f>
        <v>955297</v>
      </c>
      <c r="E24" s="16">
        <f t="shared" si="12"/>
        <v>955297</v>
      </c>
      <c r="F24" s="16">
        <f t="shared" si="12"/>
        <v>955297</v>
      </c>
      <c r="G24" s="16">
        <f>SUM(C24:F24)</f>
        <v>3762847</v>
      </c>
    </row>
    <row r="25" spans="1:7" ht="15.75" x14ac:dyDescent="0.25">
      <c r="A25" s="15">
        <f t="shared" si="2"/>
        <v>20</v>
      </c>
      <c r="B25" s="7" t="s">
        <v>5</v>
      </c>
      <c r="C25" s="5">
        <v>0</v>
      </c>
      <c r="D25" s="5">
        <v>0</v>
      </c>
      <c r="E25" s="5">
        <v>0</v>
      </c>
      <c r="F25" s="5">
        <v>0</v>
      </c>
      <c r="G25" s="16">
        <f t="shared" ref="G25:G29" si="13">SUM(C25:F25)</f>
        <v>0</v>
      </c>
    </row>
    <row r="26" spans="1:7" ht="15.75" x14ac:dyDescent="0.25">
      <c r="A26" s="15">
        <f t="shared" si="2"/>
        <v>21</v>
      </c>
      <c r="B26" s="7" t="s">
        <v>6</v>
      </c>
      <c r="C26" s="5">
        <v>896956</v>
      </c>
      <c r="D26" s="5">
        <v>955297</v>
      </c>
      <c r="E26" s="5">
        <v>955297</v>
      </c>
      <c r="F26" s="5">
        <v>955297</v>
      </c>
      <c r="G26" s="16">
        <f t="shared" si="13"/>
        <v>3762847</v>
      </c>
    </row>
    <row r="27" spans="1:7" ht="15.75" x14ac:dyDescent="0.25">
      <c r="A27" s="15">
        <f t="shared" si="2"/>
        <v>22</v>
      </c>
      <c r="B27" s="7" t="s">
        <v>7</v>
      </c>
      <c r="C27" s="5">
        <v>0</v>
      </c>
      <c r="D27" s="5">
        <v>0</v>
      </c>
      <c r="E27" s="5">
        <v>0</v>
      </c>
      <c r="F27" s="5">
        <v>0</v>
      </c>
      <c r="G27" s="16">
        <f t="shared" si="13"/>
        <v>0</v>
      </c>
    </row>
    <row r="28" spans="1:7" ht="15.75" x14ac:dyDescent="0.25">
      <c r="A28" s="15">
        <f t="shared" si="2"/>
        <v>23</v>
      </c>
      <c r="B28" s="7" t="s">
        <v>8</v>
      </c>
      <c r="C28" s="5">
        <v>0</v>
      </c>
      <c r="D28" s="5">
        <v>0</v>
      </c>
      <c r="E28" s="5">
        <v>0</v>
      </c>
      <c r="F28" s="5">
        <v>0</v>
      </c>
      <c r="G28" s="16">
        <f t="shared" si="13"/>
        <v>0</v>
      </c>
    </row>
    <row r="29" spans="1:7" ht="15.75" x14ac:dyDescent="0.25">
      <c r="A29" s="15">
        <f t="shared" si="2"/>
        <v>24</v>
      </c>
      <c r="B29" s="7" t="s">
        <v>9</v>
      </c>
      <c r="C29" s="5">
        <v>0</v>
      </c>
      <c r="D29" s="5">
        <v>0</v>
      </c>
      <c r="E29" s="5">
        <v>0</v>
      </c>
      <c r="F29" s="5">
        <v>0</v>
      </c>
      <c r="G29" s="16">
        <f t="shared" si="13"/>
        <v>0</v>
      </c>
    </row>
    <row r="30" spans="1:7" ht="126" x14ac:dyDescent="0.25">
      <c r="A30" s="15">
        <f t="shared" si="2"/>
        <v>25</v>
      </c>
      <c r="B30" s="6" t="s">
        <v>12</v>
      </c>
      <c r="C30" s="16">
        <f>SUM(C31:C35)</f>
        <v>8231</v>
      </c>
      <c r="D30" s="16">
        <f t="shared" ref="D30:F30" si="14">SUM(D31:D35)</f>
        <v>8560</v>
      </c>
      <c r="E30" s="16">
        <f t="shared" si="14"/>
        <v>8560</v>
      </c>
      <c r="F30" s="16">
        <f t="shared" si="14"/>
        <v>8560</v>
      </c>
      <c r="G30" s="16">
        <f>SUM(C30:F30)</f>
        <v>33911</v>
      </c>
    </row>
    <row r="31" spans="1:7" ht="15.75" x14ac:dyDescent="0.25">
      <c r="A31" s="15">
        <f t="shared" si="2"/>
        <v>26</v>
      </c>
      <c r="B31" s="7" t="s">
        <v>5</v>
      </c>
      <c r="C31" s="5">
        <v>0</v>
      </c>
      <c r="D31" s="5">
        <v>0</v>
      </c>
      <c r="E31" s="5">
        <v>0</v>
      </c>
      <c r="F31" s="5">
        <v>0</v>
      </c>
      <c r="G31" s="16">
        <f t="shared" ref="G31:G35" si="15">SUM(C31:F31)</f>
        <v>0</v>
      </c>
    </row>
    <row r="32" spans="1:7" ht="15.75" x14ac:dyDescent="0.25">
      <c r="A32" s="15">
        <f t="shared" si="2"/>
        <v>27</v>
      </c>
      <c r="B32" s="7" t="s">
        <v>6</v>
      </c>
      <c r="C32" s="5">
        <v>8231</v>
      </c>
      <c r="D32" s="5">
        <v>8560</v>
      </c>
      <c r="E32" s="5">
        <v>8560</v>
      </c>
      <c r="F32" s="5">
        <v>8560</v>
      </c>
      <c r="G32" s="16">
        <f t="shared" si="15"/>
        <v>33911</v>
      </c>
    </row>
    <row r="33" spans="1:7" ht="15.75" x14ac:dyDescent="0.25">
      <c r="A33" s="15">
        <f t="shared" si="2"/>
        <v>28</v>
      </c>
      <c r="B33" s="7" t="s">
        <v>7</v>
      </c>
      <c r="C33" s="5">
        <v>0</v>
      </c>
      <c r="D33" s="5">
        <v>0</v>
      </c>
      <c r="E33" s="5">
        <v>0</v>
      </c>
      <c r="F33" s="5">
        <v>0</v>
      </c>
      <c r="G33" s="16">
        <f t="shared" si="15"/>
        <v>0</v>
      </c>
    </row>
    <row r="34" spans="1:7" ht="15.75" x14ac:dyDescent="0.25">
      <c r="A34" s="15">
        <f t="shared" si="2"/>
        <v>29</v>
      </c>
      <c r="B34" s="7" t="s">
        <v>8</v>
      </c>
      <c r="C34" s="5">
        <v>0</v>
      </c>
      <c r="D34" s="5">
        <v>0</v>
      </c>
      <c r="E34" s="5">
        <v>0</v>
      </c>
      <c r="F34" s="5">
        <v>0</v>
      </c>
      <c r="G34" s="16">
        <f t="shared" si="15"/>
        <v>0</v>
      </c>
    </row>
    <row r="35" spans="1:7" ht="15.75" x14ac:dyDescent="0.25">
      <c r="A35" s="15">
        <f t="shared" si="2"/>
        <v>30</v>
      </c>
      <c r="B35" s="7" t="s">
        <v>9</v>
      </c>
      <c r="C35" s="5">
        <v>0</v>
      </c>
      <c r="D35" s="5">
        <v>0</v>
      </c>
      <c r="E35" s="5">
        <v>0</v>
      </c>
      <c r="F35" s="5">
        <v>0</v>
      </c>
      <c r="G35" s="16">
        <f t="shared" si="15"/>
        <v>0</v>
      </c>
    </row>
    <row r="36" spans="1:7" ht="75" customHeight="1" x14ac:dyDescent="0.25">
      <c r="A36" s="15">
        <f t="shared" si="2"/>
        <v>31</v>
      </c>
      <c r="B36" s="4" t="s">
        <v>27</v>
      </c>
      <c r="C36" s="16">
        <f>SUM(C37:C41)</f>
        <v>485319.39</v>
      </c>
      <c r="D36" s="16">
        <f t="shared" ref="D36:F36" si="16">SUM(D37:D41)</f>
        <v>490110</v>
      </c>
      <c r="E36" s="16">
        <f t="shared" si="16"/>
        <v>490110</v>
      </c>
      <c r="F36" s="16">
        <f t="shared" si="16"/>
        <v>490110</v>
      </c>
      <c r="G36" s="16">
        <f>SUM(C36:F36)</f>
        <v>1955649.3900000001</v>
      </c>
    </row>
    <row r="37" spans="1:7" ht="22.5" customHeight="1" x14ac:dyDescent="0.25">
      <c r="A37" s="15">
        <f t="shared" si="2"/>
        <v>32</v>
      </c>
      <c r="B37" s="7" t="s">
        <v>5</v>
      </c>
      <c r="C37" s="5">
        <f>461662.39+23657</f>
        <v>485319.39</v>
      </c>
      <c r="D37" s="5">
        <f>465507+24603</f>
        <v>490110</v>
      </c>
      <c r="E37" s="5">
        <f t="shared" ref="E37:F37" si="17">465507+24603</f>
        <v>490110</v>
      </c>
      <c r="F37" s="5">
        <f t="shared" si="17"/>
        <v>490110</v>
      </c>
      <c r="G37" s="16">
        <f t="shared" ref="G37:G41" si="18">SUM(C37:F37)</f>
        <v>1955649.3900000001</v>
      </c>
    </row>
    <row r="38" spans="1:7" ht="24.75" customHeight="1" x14ac:dyDescent="0.25">
      <c r="A38" s="15">
        <f t="shared" si="2"/>
        <v>33</v>
      </c>
      <c r="B38" s="7" t="s">
        <v>6</v>
      </c>
      <c r="C38" s="5">
        <v>0</v>
      </c>
      <c r="D38" s="5">
        <v>0</v>
      </c>
      <c r="E38" s="5">
        <v>0</v>
      </c>
      <c r="F38" s="5">
        <v>0</v>
      </c>
      <c r="G38" s="16">
        <f t="shared" si="18"/>
        <v>0</v>
      </c>
    </row>
    <row r="39" spans="1:7" ht="24.75" customHeight="1" x14ac:dyDescent="0.25">
      <c r="A39" s="15">
        <f t="shared" si="2"/>
        <v>34</v>
      </c>
      <c r="B39" s="7" t="s">
        <v>7</v>
      </c>
      <c r="C39" s="5">
        <v>0</v>
      </c>
      <c r="D39" s="5">
        <v>0</v>
      </c>
      <c r="E39" s="5">
        <v>0</v>
      </c>
      <c r="F39" s="5">
        <v>0</v>
      </c>
      <c r="G39" s="16">
        <f t="shared" si="18"/>
        <v>0</v>
      </c>
    </row>
    <row r="40" spans="1:7" ht="24.75" customHeight="1" x14ac:dyDescent="0.25">
      <c r="A40" s="15">
        <f t="shared" si="2"/>
        <v>35</v>
      </c>
      <c r="B40" s="7" t="s">
        <v>8</v>
      </c>
      <c r="C40" s="5">
        <v>0</v>
      </c>
      <c r="D40" s="5">
        <v>0</v>
      </c>
      <c r="E40" s="5">
        <v>0</v>
      </c>
      <c r="F40" s="5">
        <v>0</v>
      </c>
      <c r="G40" s="16">
        <f t="shared" si="18"/>
        <v>0</v>
      </c>
    </row>
    <row r="41" spans="1:7" ht="25.5" customHeight="1" x14ac:dyDescent="0.25">
      <c r="A41" s="15">
        <f t="shared" si="2"/>
        <v>36</v>
      </c>
      <c r="B41" s="7" t="s">
        <v>9</v>
      </c>
      <c r="C41" s="5">
        <v>0</v>
      </c>
      <c r="D41" s="5">
        <v>0</v>
      </c>
      <c r="E41" s="5">
        <v>0</v>
      </c>
      <c r="F41" s="5">
        <v>0</v>
      </c>
      <c r="G41" s="16">
        <f t="shared" si="18"/>
        <v>0</v>
      </c>
    </row>
    <row r="42" spans="1:7" ht="182.25" customHeight="1" x14ac:dyDescent="0.25">
      <c r="A42" s="15">
        <f t="shared" si="2"/>
        <v>37</v>
      </c>
      <c r="B42" s="4" t="s">
        <v>28</v>
      </c>
      <c r="C42" s="16">
        <f>SUM(C43:C47)</f>
        <v>1168791</v>
      </c>
      <c r="D42" s="16">
        <f t="shared" ref="D42:F42" si="19">SUM(D43:D47)</f>
        <v>1248069</v>
      </c>
      <c r="E42" s="16">
        <f t="shared" si="19"/>
        <v>1248069</v>
      </c>
      <c r="F42" s="16">
        <f t="shared" si="19"/>
        <v>1248069</v>
      </c>
      <c r="G42" s="16">
        <f>SUM(C42:F42)</f>
        <v>4912998</v>
      </c>
    </row>
    <row r="43" spans="1:7" ht="22.5" customHeight="1" x14ac:dyDescent="0.25">
      <c r="A43" s="15">
        <f t="shared" si="2"/>
        <v>38</v>
      </c>
      <c r="B43" s="7" t="s">
        <v>5</v>
      </c>
      <c r="C43" s="5">
        <v>0</v>
      </c>
      <c r="D43" s="5">
        <v>0</v>
      </c>
      <c r="E43" s="5">
        <v>0</v>
      </c>
      <c r="F43" s="5">
        <v>0</v>
      </c>
      <c r="G43" s="16">
        <f t="shared" ref="G43:G47" si="20">SUM(C43:F43)</f>
        <v>0</v>
      </c>
    </row>
    <row r="44" spans="1:7" ht="24.75" customHeight="1" x14ac:dyDescent="0.25">
      <c r="A44" s="15">
        <f t="shared" si="2"/>
        <v>39</v>
      </c>
      <c r="B44" s="7" t="s">
        <v>6</v>
      </c>
      <c r="C44" s="5">
        <f>1096972+71819</f>
        <v>1168791</v>
      </c>
      <c r="D44" s="5">
        <f>1171581+76488</f>
        <v>1248069</v>
      </c>
      <c r="E44" s="5">
        <f t="shared" ref="E44:F44" si="21">1171581+76488</f>
        <v>1248069</v>
      </c>
      <c r="F44" s="5">
        <f t="shared" si="21"/>
        <v>1248069</v>
      </c>
      <c r="G44" s="16">
        <f t="shared" si="20"/>
        <v>4912998</v>
      </c>
    </row>
    <row r="45" spans="1:7" ht="24.75" customHeight="1" x14ac:dyDescent="0.25">
      <c r="A45" s="15">
        <f t="shared" si="2"/>
        <v>40</v>
      </c>
      <c r="B45" s="7" t="s">
        <v>7</v>
      </c>
      <c r="C45" s="5">
        <v>0</v>
      </c>
      <c r="D45" s="5">
        <v>0</v>
      </c>
      <c r="E45" s="5">
        <v>0</v>
      </c>
      <c r="F45" s="5">
        <v>0</v>
      </c>
      <c r="G45" s="16">
        <f t="shared" si="20"/>
        <v>0</v>
      </c>
    </row>
    <row r="46" spans="1:7" ht="24.75" customHeight="1" x14ac:dyDescent="0.25">
      <c r="A46" s="15">
        <f t="shared" si="2"/>
        <v>41</v>
      </c>
      <c r="B46" s="7" t="s">
        <v>8</v>
      </c>
      <c r="C46" s="5">
        <v>0</v>
      </c>
      <c r="D46" s="5">
        <v>0</v>
      </c>
      <c r="E46" s="5">
        <v>0</v>
      </c>
      <c r="F46" s="5">
        <v>0</v>
      </c>
      <c r="G46" s="16">
        <f t="shared" si="20"/>
        <v>0</v>
      </c>
    </row>
    <row r="47" spans="1:7" ht="25.5" customHeight="1" x14ac:dyDescent="0.25">
      <c r="A47" s="15">
        <f t="shared" si="2"/>
        <v>42</v>
      </c>
      <c r="B47" s="7" t="s">
        <v>9</v>
      </c>
      <c r="C47" s="5">
        <v>0</v>
      </c>
      <c r="D47" s="5">
        <v>0</v>
      </c>
      <c r="E47" s="5">
        <v>0</v>
      </c>
      <c r="F47" s="5">
        <v>0</v>
      </c>
      <c r="G47" s="16">
        <f t="shared" si="20"/>
        <v>0</v>
      </c>
    </row>
    <row r="48" spans="1:7" ht="182.25" customHeight="1" x14ac:dyDescent="0.25">
      <c r="A48" s="15">
        <f t="shared" si="2"/>
        <v>43</v>
      </c>
      <c r="B48" s="4" t="s">
        <v>29</v>
      </c>
      <c r="C48" s="16">
        <f>SUM(C49:C53)</f>
        <v>52311</v>
      </c>
      <c r="D48" s="16">
        <f t="shared" ref="D48:F48" si="22">SUM(D49:D53)</f>
        <v>54403</v>
      </c>
      <c r="E48" s="16">
        <f t="shared" si="22"/>
        <v>54403</v>
      </c>
      <c r="F48" s="16">
        <f t="shared" si="22"/>
        <v>54403</v>
      </c>
      <c r="G48" s="16">
        <f>SUM(C48:F48)</f>
        <v>215520</v>
      </c>
    </row>
    <row r="49" spans="1:7" ht="22.5" customHeight="1" x14ac:dyDescent="0.25">
      <c r="A49" s="15">
        <f t="shared" si="2"/>
        <v>44</v>
      </c>
      <c r="B49" s="7" t="s">
        <v>5</v>
      </c>
      <c r="C49" s="5">
        <v>0</v>
      </c>
      <c r="D49" s="5">
        <v>0</v>
      </c>
      <c r="E49" s="5">
        <v>0</v>
      </c>
      <c r="F49" s="5">
        <v>0</v>
      </c>
      <c r="G49" s="16">
        <f t="shared" ref="G49:G53" si="23">SUM(C49:F49)</f>
        <v>0</v>
      </c>
    </row>
    <row r="50" spans="1:7" ht="24.75" customHeight="1" x14ac:dyDescent="0.25">
      <c r="A50" s="15">
        <f t="shared" si="2"/>
        <v>45</v>
      </c>
      <c r="B50" s="7" t="s">
        <v>6</v>
      </c>
      <c r="C50" s="5">
        <f>51515+796</f>
        <v>52311</v>
      </c>
      <c r="D50" s="5">
        <f>53575+828</f>
        <v>54403</v>
      </c>
      <c r="E50" s="5">
        <f t="shared" ref="E50:F50" si="24">53575+828</f>
        <v>54403</v>
      </c>
      <c r="F50" s="5">
        <f t="shared" si="24"/>
        <v>54403</v>
      </c>
      <c r="G50" s="16">
        <f t="shared" si="23"/>
        <v>215520</v>
      </c>
    </row>
    <row r="51" spans="1:7" ht="24.75" customHeight="1" x14ac:dyDescent="0.25">
      <c r="A51" s="15">
        <f t="shared" si="2"/>
        <v>46</v>
      </c>
      <c r="B51" s="7" t="s">
        <v>7</v>
      </c>
      <c r="C51" s="5">
        <v>0</v>
      </c>
      <c r="D51" s="5">
        <v>0</v>
      </c>
      <c r="E51" s="5">
        <v>0</v>
      </c>
      <c r="F51" s="5">
        <v>0</v>
      </c>
      <c r="G51" s="16">
        <f t="shared" si="23"/>
        <v>0</v>
      </c>
    </row>
    <row r="52" spans="1:7" ht="24.75" customHeight="1" x14ac:dyDescent="0.25">
      <c r="A52" s="15">
        <f t="shared" si="2"/>
        <v>47</v>
      </c>
      <c r="B52" s="7" t="s">
        <v>8</v>
      </c>
      <c r="C52" s="5">
        <v>0</v>
      </c>
      <c r="D52" s="5">
        <v>0</v>
      </c>
      <c r="E52" s="5">
        <v>0</v>
      </c>
      <c r="F52" s="5">
        <v>0</v>
      </c>
      <c r="G52" s="16">
        <f t="shared" si="23"/>
        <v>0</v>
      </c>
    </row>
    <row r="53" spans="1:7" ht="25.5" customHeight="1" x14ac:dyDescent="0.25">
      <c r="A53" s="15">
        <f t="shared" si="2"/>
        <v>48</v>
      </c>
      <c r="B53" s="7" t="s">
        <v>9</v>
      </c>
      <c r="C53" s="5">
        <v>0</v>
      </c>
      <c r="D53" s="5">
        <v>0</v>
      </c>
      <c r="E53" s="5">
        <v>0</v>
      </c>
      <c r="F53" s="5">
        <v>0</v>
      </c>
      <c r="G53" s="16">
        <f t="shared" si="23"/>
        <v>0</v>
      </c>
    </row>
    <row r="54" spans="1:7" ht="62.25" customHeight="1" x14ac:dyDescent="0.25">
      <c r="A54" s="15">
        <f t="shared" si="2"/>
        <v>49</v>
      </c>
      <c r="B54" s="23" t="s">
        <v>30</v>
      </c>
      <c r="C54" s="16">
        <f>SUM(C55:C59)</f>
        <v>0</v>
      </c>
      <c r="D54" s="16">
        <f t="shared" ref="D54:F54" si="25">SUM(D55:D59)</f>
        <v>0</v>
      </c>
      <c r="E54" s="16">
        <f t="shared" si="25"/>
        <v>0</v>
      </c>
      <c r="F54" s="16">
        <f t="shared" si="25"/>
        <v>44027.360000000001</v>
      </c>
      <c r="G54" s="16">
        <f>SUM(C54:F54)</f>
        <v>44027.360000000001</v>
      </c>
    </row>
    <row r="55" spans="1:7" ht="22.5" customHeight="1" x14ac:dyDescent="0.25">
      <c r="A55" s="15">
        <f t="shared" si="2"/>
        <v>50</v>
      </c>
      <c r="B55" s="7" t="s">
        <v>5</v>
      </c>
      <c r="C55" s="5">
        <v>0</v>
      </c>
      <c r="D55" s="5">
        <v>0</v>
      </c>
      <c r="E55" s="5">
        <v>0</v>
      </c>
      <c r="F55" s="5">
        <v>44027.360000000001</v>
      </c>
      <c r="G55" s="16">
        <f t="shared" ref="G55:G59" si="26">SUM(C55:F55)</f>
        <v>44027.360000000001</v>
      </c>
    </row>
    <row r="56" spans="1:7" ht="24.75" customHeight="1" x14ac:dyDescent="0.25">
      <c r="A56" s="15">
        <f t="shared" si="2"/>
        <v>51</v>
      </c>
      <c r="B56" s="7" t="s">
        <v>6</v>
      </c>
      <c r="C56" s="5">
        <v>0</v>
      </c>
      <c r="D56" s="5">
        <v>0</v>
      </c>
      <c r="E56" s="5">
        <v>0</v>
      </c>
      <c r="F56" s="5">
        <v>0</v>
      </c>
      <c r="G56" s="16">
        <f t="shared" si="26"/>
        <v>0</v>
      </c>
    </row>
    <row r="57" spans="1:7" ht="24.75" customHeight="1" x14ac:dyDescent="0.25">
      <c r="A57" s="15">
        <f t="shared" si="2"/>
        <v>52</v>
      </c>
      <c r="B57" s="7" t="s">
        <v>7</v>
      </c>
      <c r="C57" s="5">
        <v>0</v>
      </c>
      <c r="D57" s="5">
        <v>0</v>
      </c>
      <c r="E57" s="5">
        <v>0</v>
      </c>
      <c r="F57" s="5">
        <v>0</v>
      </c>
      <c r="G57" s="16">
        <f t="shared" si="26"/>
        <v>0</v>
      </c>
    </row>
    <row r="58" spans="1:7" ht="24.75" customHeight="1" x14ac:dyDescent="0.25">
      <c r="A58" s="15">
        <f t="shared" si="2"/>
        <v>53</v>
      </c>
      <c r="B58" s="7" t="s">
        <v>8</v>
      </c>
      <c r="C58" s="5">
        <v>0</v>
      </c>
      <c r="D58" s="5">
        <v>0</v>
      </c>
      <c r="E58" s="5">
        <v>0</v>
      </c>
      <c r="F58" s="5">
        <v>0</v>
      </c>
      <c r="G58" s="16">
        <f t="shared" si="26"/>
        <v>0</v>
      </c>
    </row>
    <row r="59" spans="1:7" ht="25.5" customHeight="1" x14ac:dyDescent="0.25">
      <c r="A59" s="15">
        <f t="shared" si="2"/>
        <v>54</v>
      </c>
      <c r="B59" s="7" t="s">
        <v>9</v>
      </c>
      <c r="C59" s="5">
        <v>0</v>
      </c>
      <c r="D59" s="5">
        <v>0</v>
      </c>
      <c r="E59" s="5">
        <v>0</v>
      </c>
      <c r="F59" s="5">
        <v>0</v>
      </c>
      <c r="G59" s="16">
        <f t="shared" si="26"/>
        <v>0</v>
      </c>
    </row>
    <row r="60" spans="1:7" ht="62.25" customHeight="1" x14ac:dyDescent="0.25">
      <c r="A60" s="15">
        <f t="shared" si="2"/>
        <v>55</v>
      </c>
      <c r="B60" s="4" t="s">
        <v>31</v>
      </c>
      <c r="C60" s="16">
        <f>SUM(C61:C65)</f>
        <v>23424</v>
      </c>
      <c r="D60" s="16">
        <f t="shared" ref="D60:F60" si="27">SUM(D61:D65)</f>
        <v>23424</v>
      </c>
      <c r="E60" s="16">
        <f t="shared" si="27"/>
        <v>23424</v>
      </c>
      <c r="F60" s="16">
        <f t="shared" si="27"/>
        <v>23424</v>
      </c>
      <c r="G60" s="16">
        <f>SUM(C60:F60)</f>
        <v>93696</v>
      </c>
    </row>
    <row r="61" spans="1:7" ht="22.5" customHeight="1" x14ac:dyDescent="0.25">
      <c r="A61" s="15">
        <f t="shared" si="2"/>
        <v>56</v>
      </c>
      <c r="B61" s="7" t="s">
        <v>5</v>
      </c>
      <c r="C61" s="5">
        <f>19134+4290</f>
        <v>23424</v>
      </c>
      <c r="D61" s="5">
        <f>19134+4290</f>
        <v>23424</v>
      </c>
      <c r="E61" s="5">
        <f t="shared" ref="E61:F61" si="28">19134+4290</f>
        <v>23424</v>
      </c>
      <c r="F61" s="5">
        <f t="shared" si="28"/>
        <v>23424</v>
      </c>
      <c r="G61" s="16">
        <f t="shared" ref="G61:G65" si="29">SUM(C61:F61)</f>
        <v>93696</v>
      </c>
    </row>
    <row r="62" spans="1:7" ht="24.75" customHeight="1" x14ac:dyDescent="0.25">
      <c r="A62" s="15">
        <f t="shared" si="2"/>
        <v>57</v>
      </c>
      <c r="B62" s="7" t="s">
        <v>6</v>
      </c>
      <c r="C62" s="5">
        <v>0</v>
      </c>
      <c r="D62" s="5">
        <v>0</v>
      </c>
      <c r="E62" s="5">
        <v>0</v>
      </c>
      <c r="F62" s="5">
        <v>0</v>
      </c>
      <c r="G62" s="16">
        <f t="shared" si="29"/>
        <v>0</v>
      </c>
    </row>
    <row r="63" spans="1:7" ht="24.75" customHeight="1" x14ac:dyDescent="0.25">
      <c r="A63" s="15">
        <f t="shared" si="2"/>
        <v>58</v>
      </c>
      <c r="B63" s="7" t="s">
        <v>7</v>
      </c>
      <c r="C63" s="5">
        <v>0</v>
      </c>
      <c r="D63" s="5">
        <v>0</v>
      </c>
      <c r="E63" s="5">
        <v>0</v>
      </c>
      <c r="F63" s="5">
        <v>0</v>
      </c>
      <c r="G63" s="16">
        <f t="shared" si="29"/>
        <v>0</v>
      </c>
    </row>
    <row r="64" spans="1:7" ht="24.75" customHeight="1" x14ac:dyDescent="0.25">
      <c r="A64" s="15">
        <f t="shared" si="2"/>
        <v>59</v>
      </c>
      <c r="B64" s="7" t="s">
        <v>8</v>
      </c>
      <c r="C64" s="5">
        <v>0</v>
      </c>
      <c r="D64" s="5">
        <v>0</v>
      </c>
      <c r="E64" s="5">
        <v>0</v>
      </c>
      <c r="F64" s="5">
        <v>0</v>
      </c>
      <c r="G64" s="16">
        <f t="shared" si="29"/>
        <v>0</v>
      </c>
    </row>
    <row r="65" spans="1:7" ht="25.5" customHeight="1" x14ac:dyDescent="0.25">
      <c r="A65" s="15">
        <f t="shared" si="2"/>
        <v>60</v>
      </c>
      <c r="B65" s="7" t="s">
        <v>9</v>
      </c>
      <c r="C65" s="5">
        <v>0</v>
      </c>
      <c r="D65" s="5">
        <v>0</v>
      </c>
      <c r="E65" s="5">
        <v>0</v>
      </c>
      <c r="F65" s="5">
        <v>0</v>
      </c>
      <c r="G65" s="16">
        <f t="shared" si="29"/>
        <v>0</v>
      </c>
    </row>
    <row r="66" spans="1:7" ht="135.75" customHeight="1" x14ac:dyDescent="0.25">
      <c r="A66" s="15">
        <f t="shared" ref="A66:A120" si="30">A65+1</f>
        <v>61</v>
      </c>
      <c r="B66" s="4" t="s">
        <v>32</v>
      </c>
      <c r="C66" s="16">
        <f>SUM(C67:C71)</f>
        <v>1199.7</v>
      </c>
      <c r="D66" s="16">
        <f t="shared" ref="D66:F66" si="31">SUM(D67:D71)</f>
        <v>1247.7</v>
      </c>
      <c r="E66" s="16">
        <f t="shared" si="31"/>
        <v>1247.7</v>
      </c>
      <c r="F66" s="16">
        <f t="shared" si="31"/>
        <v>1247.7</v>
      </c>
      <c r="G66" s="16">
        <f>SUM(C66:F66)</f>
        <v>4942.8</v>
      </c>
    </row>
    <row r="67" spans="1:7" ht="22.5" customHeight="1" x14ac:dyDescent="0.25">
      <c r="A67" s="15">
        <f t="shared" si="30"/>
        <v>62</v>
      </c>
      <c r="B67" s="7" t="s">
        <v>5</v>
      </c>
      <c r="C67" s="5">
        <v>0</v>
      </c>
      <c r="D67" s="5">
        <v>0</v>
      </c>
      <c r="E67" s="5">
        <v>0</v>
      </c>
      <c r="F67" s="5">
        <v>0</v>
      </c>
      <c r="G67" s="16">
        <f t="shared" ref="G67:G71" si="32">SUM(C67:F67)</f>
        <v>0</v>
      </c>
    </row>
    <row r="68" spans="1:7" ht="24.75" customHeight="1" x14ac:dyDescent="0.25">
      <c r="A68" s="15">
        <f t="shared" si="30"/>
        <v>63</v>
      </c>
      <c r="B68" s="7" t="s">
        <v>6</v>
      </c>
      <c r="C68" s="5">
        <v>1199.7</v>
      </c>
      <c r="D68" s="5">
        <v>1247.7</v>
      </c>
      <c r="E68" s="5">
        <v>1247.7</v>
      </c>
      <c r="F68" s="5">
        <v>1247.7</v>
      </c>
      <c r="G68" s="16">
        <f t="shared" si="32"/>
        <v>4942.8</v>
      </c>
    </row>
    <row r="69" spans="1:7" ht="24.75" customHeight="1" x14ac:dyDescent="0.25">
      <c r="A69" s="15">
        <f t="shared" si="30"/>
        <v>64</v>
      </c>
      <c r="B69" s="7" t="s">
        <v>7</v>
      </c>
      <c r="C69" s="5">
        <v>0</v>
      </c>
      <c r="D69" s="5">
        <v>0</v>
      </c>
      <c r="E69" s="5">
        <v>0</v>
      </c>
      <c r="F69" s="5">
        <v>0</v>
      </c>
      <c r="G69" s="16">
        <f t="shared" si="32"/>
        <v>0</v>
      </c>
    </row>
    <row r="70" spans="1:7" ht="24.75" customHeight="1" x14ac:dyDescent="0.25">
      <c r="A70" s="15">
        <f t="shared" si="30"/>
        <v>65</v>
      </c>
      <c r="B70" s="7" t="s">
        <v>8</v>
      </c>
      <c r="C70" s="5">
        <v>0</v>
      </c>
      <c r="D70" s="5">
        <v>0</v>
      </c>
      <c r="E70" s="5">
        <v>0</v>
      </c>
      <c r="F70" s="5">
        <v>0</v>
      </c>
      <c r="G70" s="16">
        <f t="shared" si="32"/>
        <v>0</v>
      </c>
    </row>
    <row r="71" spans="1:7" ht="25.5" customHeight="1" x14ac:dyDescent="0.25">
      <c r="A71" s="15">
        <f t="shared" si="30"/>
        <v>66</v>
      </c>
      <c r="B71" s="7" t="s">
        <v>9</v>
      </c>
      <c r="C71" s="5">
        <v>0</v>
      </c>
      <c r="D71" s="5">
        <v>0</v>
      </c>
      <c r="E71" s="5">
        <v>0</v>
      </c>
      <c r="F71" s="5">
        <v>0</v>
      </c>
      <c r="G71" s="16">
        <f t="shared" si="32"/>
        <v>0</v>
      </c>
    </row>
    <row r="72" spans="1:7" ht="62.25" customHeight="1" x14ac:dyDescent="0.25">
      <c r="A72" s="15">
        <f t="shared" si="30"/>
        <v>67</v>
      </c>
      <c r="B72" s="4" t="s">
        <v>33</v>
      </c>
      <c r="C72" s="16">
        <f>SUM(C73:C77)</f>
        <v>22057</v>
      </c>
      <c r="D72" s="16">
        <f t="shared" ref="D72:F72" si="33">SUM(D73:D77)</f>
        <v>22826</v>
      </c>
      <c r="E72" s="16">
        <f t="shared" si="33"/>
        <v>22826</v>
      </c>
      <c r="F72" s="16">
        <f t="shared" si="33"/>
        <v>22826</v>
      </c>
      <c r="G72" s="16">
        <f>SUM(C72:F72)</f>
        <v>90535</v>
      </c>
    </row>
    <row r="73" spans="1:7" ht="22.5" customHeight="1" x14ac:dyDescent="0.25">
      <c r="A73" s="15">
        <f t="shared" si="30"/>
        <v>68</v>
      </c>
      <c r="B73" s="7" t="s">
        <v>5</v>
      </c>
      <c r="C73" s="5">
        <v>22057</v>
      </c>
      <c r="D73" s="5">
        <v>22826</v>
      </c>
      <c r="E73" s="5">
        <v>22826</v>
      </c>
      <c r="F73" s="5">
        <v>22826</v>
      </c>
      <c r="G73" s="16">
        <f t="shared" ref="G73:G77" si="34">SUM(C73:F73)</f>
        <v>90535</v>
      </c>
    </row>
    <row r="74" spans="1:7" ht="24.75" customHeight="1" x14ac:dyDescent="0.25">
      <c r="A74" s="15">
        <f t="shared" si="30"/>
        <v>69</v>
      </c>
      <c r="B74" s="7" t="s">
        <v>6</v>
      </c>
      <c r="C74" s="5">
        <v>0</v>
      </c>
      <c r="D74" s="5">
        <v>0</v>
      </c>
      <c r="E74" s="5">
        <v>0</v>
      </c>
      <c r="F74" s="5">
        <v>0</v>
      </c>
      <c r="G74" s="16">
        <f t="shared" si="34"/>
        <v>0</v>
      </c>
    </row>
    <row r="75" spans="1:7" ht="24.75" customHeight="1" x14ac:dyDescent="0.25">
      <c r="A75" s="15">
        <f t="shared" si="30"/>
        <v>70</v>
      </c>
      <c r="B75" s="7" t="s">
        <v>7</v>
      </c>
      <c r="C75" s="5">
        <v>0</v>
      </c>
      <c r="D75" s="5">
        <v>0</v>
      </c>
      <c r="E75" s="5">
        <v>0</v>
      </c>
      <c r="F75" s="5">
        <v>0</v>
      </c>
      <c r="G75" s="16">
        <f t="shared" si="34"/>
        <v>0</v>
      </c>
    </row>
    <row r="76" spans="1:7" ht="24.75" customHeight="1" x14ac:dyDescent="0.25">
      <c r="A76" s="15">
        <f t="shared" si="30"/>
        <v>71</v>
      </c>
      <c r="B76" s="7" t="s">
        <v>8</v>
      </c>
      <c r="C76" s="5">
        <v>0</v>
      </c>
      <c r="D76" s="5">
        <v>0</v>
      </c>
      <c r="E76" s="5">
        <v>0</v>
      </c>
      <c r="F76" s="5">
        <v>0</v>
      </c>
      <c r="G76" s="16">
        <f t="shared" si="34"/>
        <v>0</v>
      </c>
    </row>
    <row r="77" spans="1:7" ht="25.5" customHeight="1" x14ac:dyDescent="0.25">
      <c r="A77" s="15">
        <f t="shared" si="30"/>
        <v>72</v>
      </c>
      <c r="B77" s="7" t="s">
        <v>9</v>
      </c>
      <c r="C77" s="5">
        <v>0</v>
      </c>
      <c r="D77" s="5">
        <v>0</v>
      </c>
      <c r="E77" s="5">
        <v>0</v>
      </c>
      <c r="F77" s="5">
        <v>0</v>
      </c>
      <c r="G77" s="16">
        <f t="shared" si="34"/>
        <v>0</v>
      </c>
    </row>
    <row r="78" spans="1:7" ht="93" customHeight="1" x14ac:dyDescent="0.25">
      <c r="A78" s="15">
        <f t="shared" si="30"/>
        <v>73</v>
      </c>
      <c r="B78" s="4" t="s">
        <v>34</v>
      </c>
      <c r="C78" s="16">
        <f>SUM(C79:C83)</f>
        <v>42286</v>
      </c>
      <c r="D78" s="16">
        <f t="shared" ref="D78:F78" si="35">SUM(D79:D83)</f>
        <v>43988</v>
      </c>
      <c r="E78" s="16">
        <f t="shared" si="35"/>
        <v>43988</v>
      </c>
      <c r="F78" s="16">
        <f t="shared" si="35"/>
        <v>43988</v>
      </c>
      <c r="G78" s="16">
        <f>SUM(C78:F78)</f>
        <v>174250</v>
      </c>
    </row>
    <row r="79" spans="1:7" ht="22.5" customHeight="1" x14ac:dyDescent="0.25">
      <c r="A79" s="15">
        <f t="shared" si="30"/>
        <v>74</v>
      </c>
      <c r="B79" s="7" t="s">
        <v>5</v>
      </c>
      <c r="C79" s="5">
        <v>42286</v>
      </c>
      <c r="D79" s="5">
        <v>43988</v>
      </c>
      <c r="E79" s="5">
        <v>43988</v>
      </c>
      <c r="F79" s="5">
        <v>43988</v>
      </c>
      <c r="G79" s="16">
        <f t="shared" ref="G79:G83" si="36">SUM(C79:F79)</f>
        <v>174250</v>
      </c>
    </row>
    <row r="80" spans="1:7" ht="24.75" customHeight="1" x14ac:dyDescent="0.25">
      <c r="A80" s="15">
        <f t="shared" si="30"/>
        <v>75</v>
      </c>
      <c r="B80" s="7" t="s">
        <v>6</v>
      </c>
      <c r="C80" s="5">
        <v>0</v>
      </c>
      <c r="D80" s="5">
        <v>0</v>
      </c>
      <c r="E80" s="5">
        <v>0</v>
      </c>
      <c r="F80" s="5">
        <v>0</v>
      </c>
      <c r="G80" s="16">
        <f t="shared" si="36"/>
        <v>0</v>
      </c>
    </row>
    <row r="81" spans="1:7" ht="24.75" customHeight="1" x14ac:dyDescent="0.25">
      <c r="A81" s="15">
        <f t="shared" si="30"/>
        <v>76</v>
      </c>
      <c r="B81" s="7" t="s">
        <v>7</v>
      </c>
      <c r="C81" s="5">
        <v>0</v>
      </c>
      <c r="D81" s="5">
        <v>0</v>
      </c>
      <c r="E81" s="5">
        <v>0</v>
      </c>
      <c r="F81" s="5">
        <v>0</v>
      </c>
      <c r="G81" s="16">
        <f t="shared" si="36"/>
        <v>0</v>
      </c>
    </row>
    <row r="82" spans="1:7" ht="24.75" customHeight="1" x14ac:dyDescent="0.25">
      <c r="A82" s="15">
        <f t="shared" si="30"/>
        <v>77</v>
      </c>
      <c r="B82" s="7" t="s">
        <v>8</v>
      </c>
      <c r="C82" s="5">
        <v>0</v>
      </c>
      <c r="D82" s="5">
        <v>0</v>
      </c>
      <c r="E82" s="5">
        <v>0</v>
      </c>
      <c r="F82" s="5">
        <v>0</v>
      </c>
      <c r="G82" s="16">
        <f t="shared" si="36"/>
        <v>0</v>
      </c>
    </row>
    <row r="83" spans="1:7" ht="25.5" customHeight="1" x14ac:dyDescent="0.25">
      <c r="A83" s="15">
        <f t="shared" si="30"/>
        <v>78</v>
      </c>
      <c r="B83" s="7" t="s">
        <v>9</v>
      </c>
      <c r="C83" s="5">
        <v>0</v>
      </c>
      <c r="D83" s="5">
        <v>0</v>
      </c>
      <c r="E83" s="5">
        <v>0</v>
      </c>
      <c r="F83" s="5">
        <v>0</v>
      </c>
      <c r="G83" s="16">
        <f t="shared" si="36"/>
        <v>0</v>
      </c>
    </row>
    <row r="84" spans="1:7" ht="62.25" customHeight="1" x14ac:dyDescent="0.25">
      <c r="A84" s="15">
        <f t="shared" si="30"/>
        <v>79</v>
      </c>
      <c r="B84" s="4" t="s">
        <v>35</v>
      </c>
      <c r="C84" s="16">
        <f>SUM(C85:C89)</f>
        <v>22963</v>
      </c>
      <c r="D84" s="16">
        <f t="shared" ref="D84:F84" si="37">SUM(D85:D89)</f>
        <v>22963</v>
      </c>
      <c r="E84" s="16">
        <f t="shared" si="37"/>
        <v>22963</v>
      </c>
      <c r="F84" s="16">
        <f t="shared" si="37"/>
        <v>22963</v>
      </c>
      <c r="G84" s="16">
        <f>SUM(C84:F84)</f>
        <v>91852</v>
      </c>
    </row>
    <row r="85" spans="1:7" ht="22.5" customHeight="1" x14ac:dyDescent="0.25">
      <c r="A85" s="15">
        <f t="shared" si="30"/>
        <v>80</v>
      </c>
      <c r="B85" s="7" t="s">
        <v>5</v>
      </c>
      <c r="C85" s="5">
        <v>22963</v>
      </c>
      <c r="D85" s="5">
        <v>22963</v>
      </c>
      <c r="E85" s="5">
        <v>22963</v>
      </c>
      <c r="F85" s="5">
        <v>22963</v>
      </c>
      <c r="G85" s="16">
        <f t="shared" ref="G85:G89" si="38">SUM(C85:F85)</f>
        <v>91852</v>
      </c>
    </row>
    <row r="86" spans="1:7" ht="24.75" customHeight="1" x14ac:dyDescent="0.25">
      <c r="A86" s="15">
        <f t="shared" si="30"/>
        <v>81</v>
      </c>
      <c r="B86" s="7" t="s">
        <v>6</v>
      </c>
      <c r="C86" s="5">
        <v>0</v>
      </c>
      <c r="D86" s="5">
        <v>0</v>
      </c>
      <c r="E86" s="5">
        <v>0</v>
      </c>
      <c r="F86" s="5">
        <v>0</v>
      </c>
      <c r="G86" s="16">
        <f t="shared" si="38"/>
        <v>0</v>
      </c>
    </row>
    <row r="87" spans="1:7" ht="24.75" customHeight="1" x14ac:dyDescent="0.25">
      <c r="A87" s="15">
        <f t="shared" si="30"/>
        <v>82</v>
      </c>
      <c r="B87" s="7" t="s">
        <v>7</v>
      </c>
      <c r="C87" s="5">
        <v>0</v>
      </c>
      <c r="D87" s="5">
        <v>0</v>
      </c>
      <c r="E87" s="5">
        <v>0</v>
      </c>
      <c r="F87" s="5">
        <v>0</v>
      </c>
      <c r="G87" s="16">
        <f t="shared" si="38"/>
        <v>0</v>
      </c>
    </row>
    <row r="88" spans="1:7" ht="24.75" customHeight="1" x14ac:dyDescent="0.25">
      <c r="A88" s="15">
        <f t="shared" si="30"/>
        <v>83</v>
      </c>
      <c r="B88" s="7" t="s">
        <v>8</v>
      </c>
      <c r="C88" s="5">
        <v>0</v>
      </c>
      <c r="D88" s="5">
        <v>0</v>
      </c>
      <c r="E88" s="5">
        <v>0</v>
      </c>
      <c r="F88" s="5">
        <v>0</v>
      </c>
      <c r="G88" s="16">
        <f t="shared" si="38"/>
        <v>0</v>
      </c>
    </row>
    <row r="89" spans="1:7" ht="25.5" customHeight="1" x14ac:dyDescent="0.25">
      <c r="A89" s="15">
        <f t="shared" si="30"/>
        <v>84</v>
      </c>
      <c r="B89" s="7" t="s">
        <v>9</v>
      </c>
      <c r="C89" s="5">
        <v>0</v>
      </c>
      <c r="D89" s="5">
        <v>0</v>
      </c>
      <c r="E89" s="5">
        <v>0</v>
      </c>
      <c r="F89" s="5">
        <v>0</v>
      </c>
      <c r="G89" s="16">
        <f t="shared" si="38"/>
        <v>0</v>
      </c>
    </row>
    <row r="90" spans="1:7" ht="71.25" customHeight="1" x14ac:dyDescent="0.25">
      <c r="A90" s="15">
        <f t="shared" si="30"/>
        <v>85</v>
      </c>
      <c r="B90" s="4" t="s">
        <v>36</v>
      </c>
      <c r="C90" s="16">
        <f>SUM(C91:C95)</f>
        <v>12518</v>
      </c>
      <c r="D90" s="16">
        <f t="shared" ref="D90:F90" si="39">SUM(D91:D95)</f>
        <v>12973</v>
      </c>
      <c r="E90" s="16">
        <f t="shared" si="39"/>
        <v>12973</v>
      </c>
      <c r="F90" s="16">
        <f t="shared" si="39"/>
        <v>12973</v>
      </c>
      <c r="G90" s="16">
        <f>SUM(C90:F90)</f>
        <v>51437</v>
      </c>
    </row>
    <row r="91" spans="1:7" ht="22.5" customHeight="1" x14ac:dyDescent="0.25">
      <c r="A91" s="15">
        <f t="shared" si="30"/>
        <v>86</v>
      </c>
      <c r="B91" s="7" t="s">
        <v>5</v>
      </c>
      <c r="C91" s="5">
        <v>12518</v>
      </c>
      <c r="D91" s="5">
        <v>12973</v>
      </c>
      <c r="E91" s="5">
        <v>12973</v>
      </c>
      <c r="F91" s="5">
        <v>12973</v>
      </c>
      <c r="G91" s="16">
        <f t="shared" ref="G91:G95" si="40">SUM(C91:F91)</f>
        <v>51437</v>
      </c>
    </row>
    <row r="92" spans="1:7" ht="24.75" customHeight="1" x14ac:dyDescent="0.25">
      <c r="A92" s="15">
        <f t="shared" si="30"/>
        <v>87</v>
      </c>
      <c r="B92" s="7" t="s">
        <v>6</v>
      </c>
      <c r="C92" s="5">
        <v>0</v>
      </c>
      <c r="D92" s="5">
        <v>0</v>
      </c>
      <c r="E92" s="5">
        <v>0</v>
      </c>
      <c r="F92" s="5">
        <v>0</v>
      </c>
      <c r="G92" s="16">
        <f t="shared" si="40"/>
        <v>0</v>
      </c>
    </row>
    <row r="93" spans="1:7" ht="24.75" customHeight="1" x14ac:dyDescent="0.25">
      <c r="A93" s="15">
        <f t="shared" si="30"/>
        <v>88</v>
      </c>
      <c r="B93" s="7" t="s">
        <v>7</v>
      </c>
      <c r="C93" s="5">
        <v>0</v>
      </c>
      <c r="D93" s="5">
        <v>0</v>
      </c>
      <c r="E93" s="5">
        <v>0</v>
      </c>
      <c r="F93" s="5">
        <v>0</v>
      </c>
      <c r="G93" s="16">
        <f t="shared" si="40"/>
        <v>0</v>
      </c>
    </row>
    <row r="94" spans="1:7" ht="24.75" customHeight="1" x14ac:dyDescent="0.25">
      <c r="A94" s="15">
        <f t="shared" si="30"/>
        <v>89</v>
      </c>
      <c r="B94" s="7" t="s">
        <v>8</v>
      </c>
      <c r="C94" s="5">
        <v>0</v>
      </c>
      <c r="D94" s="5">
        <v>0</v>
      </c>
      <c r="E94" s="5">
        <v>0</v>
      </c>
      <c r="F94" s="5">
        <v>0</v>
      </c>
      <c r="G94" s="16">
        <f t="shared" si="40"/>
        <v>0</v>
      </c>
    </row>
    <row r="95" spans="1:7" ht="25.5" customHeight="1" x14ac:dyDescent="0.25">
      <c r="A95" s="15">
        <f t="shared" si="30"/>
        <v>90</v>
      </c>
      <c r="B95" s="7" t="s">
        <v>9</v>
      </c>
      <c r="C95" s="5">
        <v>0</v>
      </c>
      <c r="D95" s="5">
        <v>0</v>
      </c>
      <c r="E95" s="5">
        <v>0</v>
      </c>
      <c r="F95" s="5">
        <v>0</v>
      </c>
      <c r="G95" s="16">
        <f t="shared" si="40"/>
        <v>0</v>
      </c>
    </row>
    <row r="96" spans="1:7" ht="68.25" customHeight="1" x14ac:dyDescent="0.25">
      <c r="A96" s="15">
        <f t="shared" si="30"/>
        <v>91</v>
      </c>
      <c r="B96" s="4" t="s">
        <v>37</v>
      </c>
      <c r="C96" s="16">
        <f>SUM(C97:C101)</f>
        <v>300</v>
      </c>
      <c r="D96" s="16">
        <f t="shared" ref="D96:F96" si="41">SUM(D97:D101)</f>
        <v>300</v>
      </c>
      <c r="E96" s="16">
        <f t="shared" si="41"/>
        <v>300</v>
      </c>
      <c r="F96" s="16">
        <f t="shared" si="41"/>
        <v>300</v>
      </c>
      <c r="G96" s="16">
        <f>SUM(C96:F96)</f>
        <v>1200</v>
      </c>
    </row>
    <row r="97" spans="1:7" ht="22.5" customHeight="1" x14ac:dyDescent="0.25">
      <c r="A97" s="15">
        <f t="shared" si="30"/>
        <v>92</v>
      </c>
      <c r="B97" s="7" t="s">
        <v>5</v>
      </c>
      <c r="C97" s="5">
        <v>300</v>
      </c>
      <c r="D97" s="5">
        <v>300</v>
      </c>
      <c r="E97" s="5">
        <v>300</v>
      </c>
      <c r="F97" s="5">
        <v>300</v>
      </c>
      <c r="G97" s="16">
        <f t="shared" ref="G97:G101" si="42">SUM(C97:F97)</f>
        <v>1200</v>
      </c>
    </row>
    <row r="98" spans="1:7" ht="24.75" customHeight="1" x14ac:dyDescent="0.25">
      <c r="A98" s="15">
        <f t="shared" si="30"/>
        <v>93</v>
      </c>
      <c r="B98" s="7" t="s">
        <v>6</v>
      </c>
      <c r="C98" s="5">
        <v>0</v>
      </c>
      <c r="D98" s="5">
        <v>0</v>
      </c>
      <c r="E98" s="5">
        <v>0</v>
      </c>
      <c r="F98" s="5">
        <v>0</v>
      </c>
      <c r="G98" s="16">
        <f t="shared" si="42"/>
        <v>0</v>
      </c>
    </row>
    <row r="99" spans="1:7" ht="24.75" customHeight="1" x14ac:dyDescent="0.25">
      <c r="A99" s="15">
        <f t="shared" si="30"/>
        <v>94</v>
      </c>
      <c r="B99" s="7" t="s">
        <v>7</v>
      </c>
      <c r="C99" s="5">
        <v>0</v>
      </c>
      <c r="D99" s="5">
        <v>0</v>
      </c>
      <c r="E99" s="5">
        <v>0</v>
      </c>
      <c r="F99" s="5">
        <v>0</v>
      </c>
      <c r="G99" s="16">
        <f t="shared" si="42"/>
        <v>0</v>
      </c>
    </row>
    <row r="100" spans="1:7" ht="24.75" customHeight="1" x14ac:dyDescent="0.25">
      <c r="A100" s="15">
        <f t="shared" si="30"/>
        <v>95</v>
      </c>
      <c r="B100" s="7" t="s">
        <v>8</v>
      </c>
      <c r="C100" s="5">
        <v>0</v>
      </c>
      <c r="D100" s="5">
        <v>0</v>
      </c>
      <c r="E100" s="5">
        <v>0</v>
      </c>
      <c r="F100" s="5">
        <v>0</v>
      </c>
      <c r="G100" s="16">
        <f t="shared" si="42"/>
        <v>0</v>
      </c>
    </row>
    <row r="101" spans="1:7" ht="25.5" customHeight="1" x14ac:dyDescent="0.25">
      <c r="A101" s="15">
        <f t="shared" si="30"/>
        <v>96</v>
      </c>
      <c r="B101" s="7" t="s">
        <v>9</v>
      </c>
      <c r="C101" s="5">
        <v>0</v>
      </c>
      <c r="D101" s="5">
        <v>0</v>
      </c>
      <c r="E101" s="5">
        <v>0</v>
      </c>
      <c r="F101" s="5">
        <v>0</v>
      </c>
      <c r="G101" s="16">
        <f t="shared" si="42"/>
        <v>0</v>
      </c>
    </row>
    <row r="102" spans="1:7" ht="62.25" customHeight="1" x14ac:dyDescent="0.25">
      <c r="A102" s="15">
        <f t="shared" si="30"/>
        <v>97</v>
      </c>
      <c r="B102" s="4" t="s">
        <v>47</v>
      </c>
      <c r="C102" s="16">
        <f>SUM(C103:C107)</f>
        <v>109040</v>
      </c>
      <c r="D102" s="16">
        <f t="shared" ref="D102:F102" si="43">SUM(D103:D107)</f>
        <v>113402</v>
      </c>
      <c r="E102" s="16">
        <f t="shared" si="43"/>
        <v>113402</v>
      </c>
      <c r="F102" s="16">
        <f t="shared" si="43"/>
        <v>113402</v>
      </c>
      <c r="G102" s="16">
        <f>SUM(C102:F102)</f>
        <v>449246</v>
      </c>
    </row>
    <row r="103" spans="1:7" ht="18.75" customHeight="1" x14ac:dyDescent="0.25">
      <c r="A103" s="15">
        <f t="shared" si="30"/>
        <v>98</v>
      </c>
      <c r="B103" s="7" t="s">
        <v>5</v>
      </c>
      <c r="C103" s="5">
        <v>0</v>
      </c>
      <c r="D103" s="5">
        <v>0</v>
      </c>
      <c r="E103" s="5">
        <v>0</v>
      </c>
      <c r="F103" s="5">
        <v>0</v>
      </c>
      <c r="G103" s="16">
        <f t="shared" ref="G103:G107" si="44">SUM(C103:F103)</f>
        <v>0</v>
      </c>
    </row>
    <row r="104" spans="1:7" ht="20.25" customHeight="1" x14ac:dyDescent="0.25">
      <c r="A104" s="15">
        <f t="shared" si="30"/>
        <v>99</v>
      </c>
      <c r="B104" s="7" t="s">
        <v>6</v>
      </c>
      <c r="C104" s="5">
        <v>109040</v>
      </c>
      <c r="D104" s="5">
        <v>113402</v>
      </c>
      <c r="E104" s="5">
        <v>113402</v>
      </c>
      <c r="F104" s="5">
        <v>113402</v>
      </c>
      <c r="G104" s="16">
        <f t="shared" si="44"/>
        <v>449246</v>
      </c>
    </row>
    <row r="105" spans="1:7" ht="19.5" customHeight="1" x14ac:dyDescent="0.25">
      <c r="A105" s="15">
        <f t="shared" si="30"/>
        <v>100</v>
      </c>
      <c r="B105" s="7" t="s">
        <v>7</v>
      </c>
      <c r="C105" s="5">
        <v>0</v>
      </c>
      <c r="D105" s="5">
        <v>0</v>
      </c>
      <c r="E105" s="5">
        <v>0</v>
      </c>
      <c r="F105" s="5">
        <v>0</v>
      </c>
      <c r="G105" s="16">
        <f t="shared" si="44"/>
        <v>0</v>
      </c>
    </row>
    <row r="106" spans="1:7" ht="21" customHeight="1" x14ac:dyDescent="0.25">
      <c r="A106" s="15">
        <f t="shared" si="30"/>
        <v>101</v>
      </c>
      <c r="B106" s="7" t="s">
        <v>8</v>
      </c>
      <c r="C106" s="5">
        <v>0</v>
      </c>
      <c r="D106" s="5">
        <v>0</v>
      </c>
      <c r="E106" s="5">
        <v>0</v>
      </c>
      <c r="F106" s="5">
        <v>0</v>
      </c>
      <c r="G106" s="16">
        <f t="shared" si="44"/>
        <v>0</v>
      </c>
    </row>
    <row r="107" spans="1:7" ht="21.75" customHeight="1" x14ac:dyDescent="0.25">
      <c r="A107" s="15">
        <f t="shared" si="30"/>
        <v>102</v>
      </c>
      <c r="B107" s="7" t="s">
        <v>9</v>
      </c>
      <c r="C107" s="5">
        <v>0</v>
      </c>
      <c r="D107" s="5">
        <v>0</v>
      </c>
      <c r="E107" s="5">
        <v>0</v>
      </c>
      <c r="F107" s="5">
        <v>0</v>
      </c>
      <c r="G107" s="16">
        <f t="shared" si="44"/>
        <v>0</v>
      </c>
    </row>
    <row r="108" spans="1:7" ht="62.25" customHeight="1" x14ac:dyDescent="0.25">
      <c r="A108" s="15">
        <f t="shared" si="30"/>
        <v>103</v>
      </c>
      <c r="B108" s="23" t="s">
        <v>48</v>
      </c>
      <c r="C108" s="16">
        <f>SUM(C109:C113)</f>
        <v>0</v>
      </c>
      <c r="D108" s="16">
        <f t="shared" ref="D108:F108" si="45">SUM(D109:D113)</f>
        <v>0</v>
      </c>
      <c r="E108" s="16">
        <f t="shared" si="45"/>
        <v>0</v>
      </c>
      <c r="F108" s="16">
        <f t="shared" si="45"/>
        <v>4498</v>
      </c>
      <c r="G108" s="16">
        <f>SUM(C108:F108)</f>
        <v>4498</v>
      </c>
    </row>
    <row r="109" spans="1:7" ht="18.75" customHeight="1" x14ac:dyDescent="0.25">
      <c r="A109" s="15">
        <f t="shared" si="30"/>
        <v>104</v>
      </c>
      <c r="B109" s="7" t="s">
        <v>5</v>
      </c>
      <c r="C109" s="5">
        <v>0</v>
      </c>
      <c r="D109" s="5">
        <v>0</v>
      </c>
      <c r="E109" s="5">
        <v>0</v>
      </c>
      <c r="F109" s="5">
        <v>2249</v>
      </c>
      <c r="G109" s="16">
        <f t="shared" ref="G109:G113" si="46">SUM(C109:F109)</f>
        <v>2249</v>
      </c>
    </row>
    <row r="110" spans="1:7" ht="20.25" customHeight="1" x14ac:dyDescent="0.25">
      <c r="A110" s="15">
        <f t="shared" si="30"/>
        <v>105</v>
      </c>
      <c r="B110" s="7" t="s">
        <v>6</v>
      </c>
      <c r="C110" s="5">
        <v>0</v>
      </c>
      <c r="D110" s="5">
        <v>0</v>
      </c>
      <c r="E110" s="5">
        <v>0</v>
      </c>
      <c r="F110" s="5">
        <v>2249</v>
      </c>
      <c r="G110" s="16">
        <f t="shared" si="46"/>
        <v>2249</v>
      </c>
    </row>
    <row r="111" spans="1:7" ht="19.5" customHeight="1" x14ac:dyDescent="0.25">
      <c r="A111" s="15">
        <f t="shared" si="30"/>
        <v>106</v>
      </c>
      <c r="B111" s="7" t="s">
        <v>7</v>
      </c>
      <c r="C111" s="5">
        <v>0</v>
      </c>
      <c r="D111" s="5">
        <v>0</v>
      </c>
      <c r="E111" s="5">
        <v>0</v>
      </c>
      <c r="F111" s="5">
        <v>0</v>
      </c>
      <c r="G111" s="16">
        <f t="shared" si="46"/>
        <v>0</v>
      </c>
    </row>
    <row r="112" spans="1:7" ht="21" customHeight="1" x14ac:dyDescent="0.25">
      <c r="A112" s="15">
        <f t="shared" si="30"/>
        <v>107</v>
      </c>
      <c r="B112" s="7" t="s">
        <v>8</v>
      </c>
      <c r="C112" s="5">
        <v>0</v>
      </c>
      <c r="D112" s="5">
        <v>0</v>
      </c>
      <c r="E112" s="5">
        <v>0</v>
      </c>
      <c r="F112" s="5">
        <v>0</v>
      </c>
      <c r="G112" s="16">
        <f t="shared" si="46"/>
        <v>0</v>
      </c>
    </row>
    <row r="113" spans="1:7" ht="21.75" customHeight="1" x14ac:dyDescent="0.25">
      <c r="A113" s="15">
        <f t="shared" si="30"/>
        <v>108</v>
      </c>
      <c r="B113" s="7" t="s">
        <v>9</v>
      </c>
      <c r="C113" s="5">
        <v>0</v>
      </c>
      <c r="D113" s="5">
        <v>0</v>
      </c>
      <c r="E113" s="5">
        <v>0</v>
      </c>
      <c r="F113" s="5">
        <v>0</v>
      </c>
      <c r="G113" s="16">
        <f t="shared" si="46"/>
        <v>0</v>
      </c>
    </row>
    <row r="114" spans="1:7" ht="102.75" customHeight="1" x14ac:dyDescent="0.25">
      <c r="A114" s="15">
        <f t="shared" si="30"/>
        <v>109</v>
      </c>
      <c r="B114" s="4" t="s">
        <v>49</v>
      </c>
      <c r="C114" s="16">
        <f>SUM(C115:C119)</f>
        <v>79198.899999999994</v>
      </c>
      <c r="D114" s="16">
        <f t="shared" ref="D114:F114" si="47">SUM(D115:D119)</f>
        <v>75926.399999999994</v>
      </c>
      <c r="E114" s="16">
        <f t="shared" si="47"/>
        <v>75926.399999999994</v>
      </c>
      <c r="F114" s="16">
        <f t="shared" si="47"/>
        <v>75926.399999999994</v>
      </c>
      <c r="G114" s="16">
        <f>SUM(C114:F114)</f>
        <v>306978.09999999998</v>
      </c>
    </row>
    <row r="115" spans="1:7" ht="18.75" customHeight="1" x14ac:dyDescent="0.25">
      <c r="A115" s="15">
        <f t="shared" si="30"/>
        <v>110</v>
      </c>
      <c r="B115" s="7" t="s">
        <v>5</v>
      </c>
      <c r="C115" s="5">
        <v>0</v>
      </c>
      <c r="D115" s="5">
        <v>0</v>
      </c>
      <c r="E115" s="5">
        <v>0</v>
      </c>
      <c r="F115" s="5">
        <v>0</v>
      </c>
      <c r="G115" s="16">
        <f t="shared" ref="G115:G155" si="48">SUM(C115:F115)</f>
        <v>0</v>
      </c>
    </row>
    <row r="116" spans="1:7" ht="20.25" customHeight="1" x14ac:dyDescent="0.25">
      <c r="A116" s="15">
        <f t="shared" si="30"/>
        <v>111</v>
      </c>
      <c r="B116" s="7" t="s">
        <v>6</v>
      </c>
      <c r="C116" s="5">
        <v>0</v>
      </c>
      <c r="D116" s="5">
        <v>0</v>
      </c>
      <c r="E116" s="5">
        <v>0</v>
      </c>
      <c r="F116" s="5">
        <v>0</v>
      </c>
      <c r="G116" s="16">
        <f t="shared" si="48"/>
        <v>0</v>
      </c>
    </row>
    <row r="117" spans="1:7" ht="19.5" customHeight="1" x14ac:dyDescent="0.25">
      <c r="A117" s="15">
        <f t="shared" si="30"/>
        <v>112</v>
      </c>
      <c r="B117" s="7" t="s">
        <v>7</v>
      </c>
      <c r="C117" s="5">
        <v>79198.899999999994</v>
      </c>
      <c r="D117" s="5">
        <v>75926.399999999994</v>
      </c>
      <c r="E117" s="5">
        <v>75926.399999999994</v>
      </c>
      <c r="F117" s="5">
        <v>75926.399999999994</v>
      </c>
      <c r="G117" s="16">
        <f t="shared" si="48"/>
        <v>306978.09999999998</v>
      </c>
    </row>
    <row r="118" spans="1:7" ht="21" customHeight="1" x14ac:dyDescent="0.25">
      <c r="A118" s="15">
        <f t="shared" si="30"/>
        <v>113</v>
      </c>
      <c r="B118" s="7" t="s">
        <v>8</v>
      </c>
      <c r="C118" s="5">
        <v>0</v>
      </c>
      <c r="D118" s="5">
        <v>0</v>
      </c>
      <c r="E118" s="5">
        <v>0</v>
      </c>
      <c r="F118" s="5">
        <v>0</v>
      </c>
      <c r="G118" s="16">
        <f t="shared" si="48"/>
        <v>0</v>
      </c>
    </row>
    <row r="119" spans="1:7" ht="21.75" customHeight="1" x14ac:dyDescent="0.25">
      <c r="A119" s="15">
        <f t="shared" si="30"/>
        <v>114</v>
      </c>
      <c r="B119" s="7" t="s">
        <v>9</v>
      </c>
      <c r="C119" s="5">
        <v>0</v>
      </c>
      <c r="D119" s="5">
        <v>0</v>
      </c>
      <c r="E119" s="5">
        <v>0</v>
      </c>
      <c r="F119" s="5">
        <v>0</v>
      </c>
      <c r="G119" s="16">
        <f t="shared" si="48"/>
        <v>0</v>
      </c>
    </row>
    <row r="120" spans="1:7" ht="81" customHeight="1" x14ac:dyDescent="0.25">
      <c r="A120" s="15">
        <f t="shared" si="30"/>
        <v>115</v>
      </c>
      <c r="B120" s="4" t="s">
        <v>50</v>
      </c>
      <c r="C120" s="16">
        <f>SUM(C121:C125)</f>
        <v>65652</v>
      </c>
      <c r="D120" s="16">
        <f t="shared" ref="D120:F120" si="49">SUM(D121:D125)</f>
        <v>66966</v>
      </c>
      <c r="E120" s="16">
        <f t="shared" si="49"/>
        <v>66966</v>
      </c>
      <c r="F120" s="16">
        <f t="shared" si="49"/>
        <v>66966</v>
      </c>
      <c r="G120" s="16">
        <f t="shared" si="48"/>
        <v>266550</v>
      </c>
    </row>
    <row r="121" spans="1:7" ht="18.75" customHeight="1" x14ac:dyDescent="0.25">
      <c r="A121" s="15">
        <f t="shared" ref="A121:A169" si="50">A120+1</f>
        <v>116</v>
      </c>
      <c r="B121" s="7" t="s">
        <v>5</v>
      </c>
      <c r="C121" s="5">
        <v>65652</v>
      </c>
      <c r="D121" s="5">
        <v>66966</v>
      </c>
      <c r="E121" s="5">
        <v>66966</v>
      </c>
      <c r="F121" s="5">
        <v>66966</v>
      </c>
      <c r="G121" s="16">
        <f t="shared" si="48"/>
        <v>266550</v>
      </c>
    </row>
    <row r="122" spans="1:7" ht="20.25" customHeight="1" x14ac:dyDescent="0.25">
      <c r="A122" s="15">
        <f t="shared" si="50"/>
        <v>117</v>
      </c>
      <c r="B122" s="7" t="s">
        <v>6</v>
      </c>
      <c r="C122" s="5">
        <v>0</v>
      </c>
      <c r="D122" s="5">
        <v>0</v>
      </c>
      <c r="E122" s="5">
        <v>0</v>
      </c>
      <c r="F122" s="5">
        <v>0</v>
      </c>
      <c r="G122" s="16">
        <f t="shared" si="48"/>
        <v>0</v>
      </c>
    </row>
    <row r="123" spans="1:7" ht="19.5" customHeight="1" x14ac:dyDescent="0.25">
      <c r="A123" s="15">
        <f t="shared" si="50"/>
        <v>118</v>
      </c>
      <c r="B123" s="7" t="s">
        <v>7</v>
      </c>
      <c r="C123" s="5">
        <v>0</v>
      </c>
      <c r="D123" s="5">
        <v>0</v>
      </c>
      <c r="E123" s="5">
        <v>0</v>
      </c>
      <c r="F123" s="5">
        <v>0</v>
      </c>
      <c r="G123" s="16">
        <f t="shared" si="48"/>
        <v>0</v>
      </c>
    </row>
    <row r="124" spans="1:7" ht="21" customHeight="1" x14ac:dyDescent="0.25">
      <c r="A124" s="15">
        <f t="shared" si="50"/>
        <v>119</v>
      </c>
      <c r="B124" s="7" t="s">
        <v>8</v>
      </c>
      <c r="C124" s="5">
        <v>0</v>
      </c>
      <c r="D124" s="5">
        <v>0</v>
      </c>
      <c r="E124" s="5">
        <v>0</v>
      </c>
      <c r="F124" s="5">
        <v>0</v>
      </c>
      <c r="G124" s="16">
        <f t="shared" si="48"/>
        <v>0</v>
      </c>
    </row>
    <row r="125" spans="1:7" ht="21.75" customHeight="1" x14ac:dyDescent="0.25">
      <c r="A125" s="15">
        <f t="shared" si="50"/>
        <v>120</v>
      </c>
      <c r="B125" s="7" t="s">
        <v>9</v>
      </c>
      <c r="C125" s="5">
        <v>0</v>
      </c>
      <c r="D125" s="5">
        <v>0</v>
      </c>
      <c r="E125" s="5">
        <v>0</v>
      </c>
      <c r="F125" s="5">
        <v>0</v>
      </c>
      <c r="G125" s="16">
        <f t="shared" si="48"/>
        <v>0</v>
      </c>
    </row>
    <row r="126" spans="1:7" ht="85.5" customHeight="1" x14ac:dyDescent="0.25">
      <c r="A126" s="15">
        <f t="shared" si="50"/>
        <v>121</v>
      </c>
      <c r="B126" s="4" t="s">
        <v>51</v>
      </c>
      <c r="C126" s="16">
        <f>SUM(C127:C131)</f>
        <v>44619.3</v>
      </c>
      <c r="D126" s="16">
        <f t="shared" ref="D126:F126" si="51">SUM(D127:D131)</f>
        <v>46403.6</v>
      </c>
      <c r="E126" s="16">
        <f t="shared" si="51"/>
        <v>46403.6</v>
      </c>
      <c r="F126" s="16">
        <f t="shared" si="51"/>
        <v>46403.6</v>
      </c>
      <c r="G126" s="16">
        <f t="shared" si="48"/>
        <v>183830.1</v>
      </c>
    </row>
    <row r="127" spans="1:7" ht="18.75" customHeight="1" x14ac:dyDescent="0.25">
      <c r="A127" s="15">
        <f>A126+1</f>
        <v>122</v>
      </c>
      <c r="B127" s="7" t="s">
        <v>5</v>
      </c>
      <c r="C127" s="5">
        <v>0</v>
      </c>
      <c r="D127" s="5">
        <v>0</v>
      </c>
      <c r="E127" s="5">
        <v>0</v>
      </c>
      <c r="F127" s="5">
        <v>0</v>
      </c>
      <c r="G127" s="16">
        <f t="shared" si="48"/>
        <v>0</v>
      </c>
    </row>
    <row r="128" spans="1:7" ht="20.25" customHeight="1" x14ac:dyDescent="0.25">
      <c r="A128" s="15">
        <f>A127+1</f>
        <v>123</v>
      </c>
      <c r="B128" s="7" t="s">
        <v>6</v>
      </c>
      <c r="C128" s="5">
        <v>44619.3</v>
      </c>
      <c r="D128" s="5">
        <v>46403.6</v>
      </c>
      <c r="E128" s="5">
        <v>46403.6</v>
      </c>
      <c r="F128" s="5">
        <v>46403.6</v>
      </c>
      <c r="G128" s="16">
        <f t="shared" si="48"/>
        <v>183830.1</v>
      </c>
    </row>
    <row r="129" spans="1:7" ht="19.5" customHeight="1" x14ac:dyDescent="0.25">
      <c r="A129" s="15">
        <f>A128+1</f>
        <v>124</v>
      </c>
      <c r="B129" s="7" t="s">
        <v>7</v>
      </c>
      <c r="C129" s="5">
        <v>0</v>
      </c>
      <c r="D129" s="5">
        <v>0</v>
      </c>
      <c r="E129" s="5">
        <v>0</v>
      </c>
      <c r="F129" s="5">
        <v>0</v>
      </c>
      <c r="G129" s="16">
        <f t="shared" si="48"/>
        <v>0</v>
      </c>
    </row>
    <row r="130" spans="1:7" ht="21" customHeight="1" x14ac:dyDescent="0.25">
      <c r="A130" s="15">
        <f>A129+1</f>
        <v>125</v>
      </c>
      <c r="B130" s="7" t="s">
        <v>8</v>
      </c>
      <c r="C130" s="5">
        <v>0</v>
      </c>
      <c r="D130" s="5">
        <v>0</v>
      </c>
      <c r="E130" s="5">
        <v>0</v>
      </c>
      <c r="F130" s="5">
        <v>0</v>
      </c>
      <c r="G130" s="16">
        <f t="shared" si="48"/>
        <v>0</v>
      </c>
    </row>
    <row r="131" spans="1:7" ht="21.75" customHeight="1" x14ac:dyDescent="0.25">
      <c r="A131" s="15">
        <f>A130+1</f>
        <v>126</v>
      </c>
      <c r="B131" s="7" t="s">
        <v>9</v>
      </c>
      <c r="C131" s="5">
        <v>0</v>
      </c>
      <c r="D131" s="5">
        <v>0</v>
      </c>
      <c r="E131" s="5">
        <v>0</v>
      </c>
      <c r="F131" s="5">
        <v>0</v>
      </c>
      <c r="G131" s="16">
        <f t="shared" si="48"/>
        <v>0</v>
      </c>
    </row>
    <row r="132" spans="1:7" ht="158.25" customHeight="1" x14ac:dyDescent="0.25">
      <c r="A132" s="15">
        <f>A125+1</f>
        <v>121</v>
      </c>
      <c r="B132" s="4" t="s">
        <v>52</v>
      </c>
      <c r="C132" s="16">
        <f>SUM(C133:C137)</f>
        <v>2536.6999999999998</v>
      </c>
      <c r="D132" s="16">
        <f t="shared" ref="D132:F132" si="52">SUM(D133:D137)</f>
        <v>2638.2</v>
      </c>
      <c r="E132" s="16">
        <f t="shared" si="52"/>
        <v>2638.2</v>
      </c>
      <c r="F132" s="16">
        <f t="shared" si="52"/>
        <v>2638.2</v>
      </c>
      <c r="G132" s="16">
        <f t="shared" si="48"/>
        <v>10451.299999999999</v>
      </c>
    </row>
    <row r="133" spans="1:7" ht="18.75" customHeight="1" x14ac:dyDescent="0.25">
      <c r="A133" s="15">
        <f t="shared" si="50"/>
        <v>122</v>
      </c>
      <c r="B133" s="7" t="s">
        <v>5</v>
      </c>
      <c r="C133" s="5">
        <v>0</v>
      </c>
      <c r="D133" s="5">
        <v>0</v>
      </c>
      <c r="E133" s="5">
        <v>0</v>
      </c>
      <c r="F133" s="5">
        <v>0</v>
      </c>
      <c r="G133" s="16">
        <f t="shared" si="48"/>
        <v>0</v>
      </c>
    </row>
    <row r="134" spans="1:7" ht="20.25" customHeight="1" x14ac:dyDescent="0.25">
      <c r="A134" s="15">
        <f t="shared" si="50"/>
        <v>123</v>
      </c>
      <c r="B134" s="7" t="s">
        <v>6</v>
      </c>
      <c r="C134" s="5">
        <v>2536.6999999999998</v>
      </c>
      <c r="D134" s="5">
        <v>2638.2</v>
      </c>
      <c r="E134" s="5">
        <v>2638.2</v>
      </c>
      <c r="F134" s="5">
        <v>2638.2</v>
      </c>
      <c r="G134" s="16">
        <f t="shared" si="48"/>
        <v>10451.299999999999</v>
      </c>
    </row>
    <row r="135" spans="1:7" ht="19.5" customHeight="1" x14ac:dyDescent="0.25">
      <c r="A135" s="15">
        <f t="shared" si="50"/>
        <v>124</v>
      </c>
      <c r="B135" s="7" t="s">
        <v>7</v>
      </c>
      <c r="C135" s="5">
        <v>0</v>
      </c>
      <c r="D135" s="5">
        <v>0</v>
      </c>
      <c r="E135" s="5">
        <v>0</v>
      </c>
      <c r="F135" s="5">
        <v>0</v>
      </c>
      <c r="G135" s="16">
        <f t="shared" si="48"/>
        <v>0</v>
      </c>
    </row>
    <row r="136" spans="1:7" ht="21" customHeight="1" x14ac:dyDescent="0.25">
      <c r="A136" s="15">
        <f t="shared" si="50"/>
        <v>125</v>
      </c>
      <c r="B136" s="7" t="s">
        <v>8</v>
      </c>
      <c r="C136" s="5">
        <v>0</v>
      </c>
      <c r="D136" s="5">
        <v>0</v>
      </c>
      <c r="E136" s="5">
        <v>0</v>
      </c>
      <c r="F136" s="5">
        <v>0</v>
      </c>
      <c r="G136" s="16">
        <f t="shared" si="48"/>
        <v>0</v>
      </c>
    </row>
    <row r="137" spans="1:7" ht="21.75" customHeight="1" x14ac:dyDescent="0.25">
      <c r="A137" s="15">
        <f t="shared" si="50"/>
        <v>126</v>
      </c>
      <c r="B137" s="7" t="s">
        <v>9</v>
      </c>
      <c r="C137" s="5">
        <v>0</v>
      </c>
      <c r="D137" s="5">
        <v>0</v>
      </c>
      <c r="E137" s="5">
        <v>0</v>
      </c>
      <c r="F137" s="5">
        <v>0</v>
      </c>
      <c r="G137" s="16">
        <f t="shared" si="48"/>
        <v>0</v>
      </c>
    </row>
    <row r="138" spans="1:7" ht="63" customHeight="1" x14ac:dyDescent="0.25">
      <c r="A138" s="15">
        <f t="shared" si="50"/>
        <v>127</v>
      </c>
      <c r="B138" s="23" t="s">
        <v>53</v>
      </c>
      <c r="C138" s="16">
        <f>SUM(C139:C143)</f>
        <v>0</v>
      </c>
      <c r="D138" s="16">
        <f t="shared" ref="D138:F138" si="53">SUM(D139:D143)</f>
        <v>0</v>
      </c>
      <c r="E138" s="16">
        <f t="shared" si="53"/>
        <v>0</v>
      </c>
      <c r="F138" s="16">
        <f t="shared" si="53"/>
        <v>29839.200000000001</v>
      </c>
      <c r="G138" s="16">
        <f t="shared" si="48"/>
        <v>29839.200000000001</v>
      </c>
    </row>
    <row r="139" spans="1:7" ht="18.75" customHeight="1" x14ac:dyDescent="0.25">
      <c r="A139" s="15">
        <f t="shared" si="50"/>
        <v>128</v>
      </c>
      <c r="B139" s="7" t="s">
        <v>5</v>
      </c>
      <c r="C139" s="5">
        <v>0</v>
      </c>
      <c r="D139" s="5">
        <v>0</v>
      </c>
      <c r="E139" s="5">
        <v>0</v>
      </c>
      <c r="F139" s="5">
        <v>14919.6</v>
      </c>
      <c r="G139" s="16">
        <f t="shared" si="48"/>
        <v>14919.6</v>
      </c>
    </row>
    <row r="140" spans="1:7" ht="20.25" customHeight="1" x14ac:dyDescent="0.25">
      <c r="A140" s="15">
        <f t="shared" si="50"/>
        <v>129</v>
      </c>
      <c r="B140" s="7" t="s">
        <v>6</v>
      </c>
      <c r="C140" s="5">
        <v>0</v>
      </c>
      <c r="D140" s="5">
        <v>0</v>
      </c>
      <c r="E140" s="5">
        <v>0</v>
      </c>
      <c r="F140" s="5">
        <v>14919.6</v>
      </c>
      <c r="G140" s="16">
        <f t="shared" si="48"/>
        <v>14919.6</v>
      </c>
    </row>
    <row r="141" spans="1:7" ht="19.5" customHeight="1" x14ac:dyDescent="0.25">
      <c r="A141" s="15">
        <f t="shared" si="50"/>
        <v>130</v>
      </c>
      <c r="B141" s="7" t="s">
        <v>7</v>
      </c>
      <c r="C141" s="5">
        <v>0</v>
      </c>
      <c r="D141" s="5">
        <v>0</v>
      </c>
      <c r="E141" s="5">
        <v>0</v>
      </c>
      <c r="F141" s="5">
        <v>0</v>
      </c>
      <c r="G141" s="16">
        <f t="shared" si="48"/>
        <v>0</v>
      </c>
    </row>
    <row r="142" spans="1:7" ht="21" customHeight="1" x14ac:dyDescent="0.25">
      <c r="A142" s="15">
        <f t="shared" si="50"/>
        <v>131</v>
      </c>
      <c r="B142" s="7" t="s">
        <v>8</v>
      </c>
      <c r="C142" s="5">
        <v>0</v>
      </c>
      <c r="D142" s="5">
        <v>0</v>
      </c>
      <c r="E142" s="5">
        <v>0</v>
      </c>
      <c r="F142" s="5">
        <v>0</v>
      </c>
      <c r="G142" s="16">
        <f t="shared" si="48"/>
        <v>0</v>
      </c>
    </row>
    <row r="143" spans="1:7" ht="21.75" customHeight="1" x14ac:dyDescent="0.25">
      <c r="A143" s="15">
        <f t="shared" si="50"/>
        <v>132</v>
      </c>
      <c r="B143" s="7" t="s">
        <v>9</v>
      </c>
      <c r="C143" s="5">
        <v>0</v>
      </c>
      <c r="D143" s="5">
        <v>0</v>
      </c>
      <c r="E143" s="5">
        <v>0</v>
      </c>
      <c r="F143" s="5">
        <v>0</v>
      </c>
      <c r="G143" s="16">
        <f t="shared" si="48"/>
        <v>0</v>
      </c>
    </row>
    <row r="144" spans="1:7" ht="81" customHeight="1" x14ac:dyDescent="0.25">
      <c r="A144" s="15">
        <f t="shared" si="50"/>
        <v>133</v>
      </c>
      <c r="B144" s="4" t="s">
        <v>54</v>
      </c>
      <c r="C144" s="16">
        <f>SUM(C145:C149)</f>
        <v>1383</v>
      </c>
      <c r="D144" s="16">
        <f t="shared" ref="D144:F144" si="54">SUM(D145:D149)</f>
        <v>0</v>
      </c>
      <c r="E144" s="16">
        <f t="shared" si="54"/>
        <v>0</v>
      </c>
      <c r="F144" s="16">
        <f t="shared" si="54"/>
        <v>0</v>
      </c>
      <c r="G144" s="16">
        <f t="shared" si="48"/>
        <v>1383</v>
      </c>
    </row>
    <row r="145" spans="1:7" ht="18.75" customHeight="1" x14ac:dyDescent="0.25">
      <c r="A145" s="15">
        <f t="shared" si="50"/>
        <v>134</v>
      </c>
      <c r="B145" s="7" t="s">
        <v>5</v>
      </c>
      <c r="C145" s="5">
        <v>1383</v>
      </c>
      <c r="D145" s="5">
        <v>0</v>
      </c>
      <c r="E145" s="5">
        <v>0</v>
      </c>
      <c r="F145" s="5">
        <v>0</v>
      </c>
      <c r="G145" s="16">
        <f t="shared" si="48"/>
        <v>1383</v>
      </c>
    </row>
    <row r="146" spans="1:7" ht="20.25" customHeight="1" x14ac:dyDescent="0.25">
      <c r="A146" s="15">
        <f t="shared" si="50"/>
        <v>135</v>
      </c>
      <c r="B146" s="7" t="s">
        <v>6</v>
      </c>
      <c r="C146" s="5">
        <v>0</v>
      </c>
      <c r="D146" s="5">
        <v>0</v>
      </c>
      <c r="E146" s="5">
        <v>0</v>
      </c>
      <c r="F146" s="5">
        <v>0</v>
      </c>
      <c r="G146" s="16">
        <f t="shared" si="48"/>
        <v>0</v>
      </c>
    </row>
    <row r="147" spans="1:7" ht="19.5" customHeight="1" x14ac:dyDescent="0.25">
      <c r="A147" s="15">
        <f t="shared" si="50"/>
        <v>136</v>
      </c>
      <c r="B147" s="7" t="s">
        <v>7</v>
      </c>
      <c r="C147" s="5">
        <v>0</v>
      </c>
      <c r="D147" s="5">
        <v>0</v>
      </c>
      <c r="E147" s="5">
        <v>0</v>
      </c>
      <c r="F147" s="5">
        <v>0</v>
      </c>
      <c r="G147" s="16">
        <f t="shared" si="48"/>
        <v>0</v>
      </c>
    </row>
    <row r="148" spans="1:7" ht="21" customHeight="1" x14ac:dyDescent="0.25">
      <c r="A148" s="15">
        <f t="shared" si="50"/>
        <v>137</v>
      </c>
      <c r="B148" s="7" t="s">
        <v>8</v>
      </c>
      <c r="C148" s="5">
        <v>0</v>
      </c>
      <c r="D148" s="5">
        <v>0</v>
      </c>
      <c r="E148" s="5">
        <v>0</v>
      </c>
      <c r="F148" s="5">
        <v>0</v>
      </c>
      <c r="G148" s="16">
        <f t="shared" si="48"/>
        <v>0</v>
      </c>
    </row>
    <row r="149" spans="1:7" ht="21.75" customHeight="1" x14ac:dyDescent="0.25">
      <c r="A149" s="15">
        <f t="shared" si="50"/>
        <v>138</v>
      </c>
      <c r="B149" s="7" t="s">
        <v>9</v>
      </c>
      <c r="C149" s="5">
        <v>0</v>
      </c>
      <c r="D149" s="5">
        <v>0</v>
      </c>
      <c r="E149" s="5">
        <v>0</v>
      </c>
      <c r="F149" s="5">
        <v>0</v>
      </c>
      <c r="G149" s="16">
        <f t="shared" si="48"/>
        <v>0</v>
      </c>
    </row>
    <row r="150" spans="1:7" ht="49.5" customHeight="1" x14ac:dyDescent="0.25">
      <c r="A150" s="15">
        <f t="shared" si="50"/>
        <v>139</v>
      </c>
      <c r="B150" s="20" t="s">
        <v>73</v>
      </c>
      <c r="C150" s="19">
        <f>SUM(C151:C155)</f>
        <v>11969</v>
      </c>
      <c r="D150" s="19">
        <f t="shared" ref="D150:F150" si="55">SUM(D151:D155)</f>
        <v>12052</v>
      </c>
      <c r="E150" s="19">
        <f t="shared" si="55"/>
        <v>12052</v>
      </c>
      <c r="F150" s="19">
        <f t="shared" si="55"/>
        <v>12052</v>
      </c>
      <c r="G150" s="18">
        <f t="shared" si="48"/>
        <v>48125</v>
      </c>
    </row>
    <row r="151" spans="1:7" ht="15.75" x14ac:dyDescent="0.25">
      <c r="A151" s="15">
        <f t="shared" si="50"/>
        <v>140</v>
      </c>
      <c r="B151" s="7" t="s">
        <v>5</v>
      </c>
      <c r="C151" s="19">
        <f>C157+C163+C169+C175</f>
        <v>11969</v>
      </c>
      <c r="D151" s="19">
        <f t="shared" ref="D151:F151" si="56">D157+D163+D169+D175</f>
        <v>12052</v>
      </c>
      <c r="E151" s="19">
        <f t="shared" si="56"/>
        <v>12052</v>
      </c>
      <c r="F151" s="19">
        <f t="shared" si="56"/>
        <v>12052</v>
      </c>
      <c r="G151" s="18">
        <f t="shared" si="48"/>
        <v>48125</v>
      </c>
    </row>
    <row r="152" spans="1:7" ht="15.75" x14ac:dyDescent="0.25">
      <c r="A152" s="15">
        <f t="shared" si="50"/>
        <v>141</v>
      </c>
      <c r="B152" s="7" t="s">
        <v>6</v>
      </c>
      <c r="C152" s="19">
        <f t="shared" ref="C152:F152" si="57">C158+C164+C170+C176</f>
        <v>0</v>
      </c>
      <c r="D152" s="19">
        <f t="shared" si="57"/>
        <v>0</v>
      </c>
      <c r="E152" s="19">
        <f t="shared" si="57"/>
        <v>0</v>
      </c>
      <c r="F152" s="19">
        <f t="shared" si="57"/>
        <v>0</v>
      </c>
      <c r="G152" s="18">
        <f t="shared" si="48"/>
        <v>0</v>
      </c>
    </row>
    <row r="153" spans="1:7" ht="15.75" x14ac:dyDescent="0.25">
      <c r="A153" s="15">
        <f t="shared" si="50"/>
        <v>142</v>
      </c>
      <c r="B153" s="7" t="s">
        <v>7</v>
      </c>
      <c r="C153" s="19">
        <f t="shared" ref="C153:F153" si="58">C159+C165+C171+C177</f>
        <v>0</v>
      </c>
      <c r="D153" s="19">
        <f t="shared" si="58"/>
        <v>0</v>
      </c>
      <c r="E153" s="19">
        <f t="shared" si="58"/>
        <v>0</v>
      </c>
      <c r="F153" s="19">
        <f t="shared" si="58"/>
        <v>0</v>
      </c>
      <c r="G153" s="18">
        <f t="shared" si="48"/>
        <v>0</v>
      </c>
    </row>
    <row r="154" spans="1:7" ht="15.75" x14ac:dyDescent="0.25">
      <c r="A154" s="15">
        <f t="shared" si="50"/>
        <v>143</v>
      </c>
      <c r="B154" s="7" t="s">
        <v>8</v>
      </c>
      <c r="C154" s="19">
        <f t="shared" ref="C154:F154" si="59">C160+C166+C172+C178</f>
        <v>0</v>
      </c>
      <c r="D154" s="19">
        <f t="shared" si="59"/>
        <v>0</v>
      </c>
      <c r="E154" s="19">
        <f t="shared" si="59"/>
        <v>0</v>
      </c>
      <c r="F154" s="19">
        <f t="shared" si="59"/>
        <v>0</v>
      </c>
      <c r="G154" s="18">
        <f t="shared" si="48"/>
        <v>0</v>
      </c>
    </row>
    <row r="155" spans="1:7" ht="15.75" x14ac:dyDescent="0.25">
      <c r="A155" s="15">
        <f t="shared" si="50"/>
        <v>144</v>
      </c>
      <c r="B155" s="7" t="s">
        <v>9</v>
      </c>
      <c r="C155" s="19">
        <f t="shared" ref="C155:F155" si="60">C161+C167+C173+C179</f>
        <v>0</v>
      </c>
      <c r="D155" s="19">
        <f t="shared" si="60"/>
        <v>0</v>
      </c>
      <c r="E155" s="19">
        <f t="shared" si="60"/>
        <v>0</v>
      </c>
      <c r="F155" s="19">
        <f t="shared" si="60"/>
        <v>0</v>
      </c>
      <c r="G155" s="18">
        <f t="shared" si="48"/>
        <v>0</v>
      </c>
    </row>
    <row r="156" spans="1:7" ht="52.5" customHeight="1" x14ac:dyDescent="0.25">
      <c r="A156" s="15">
        <f t="shared" si="50"/>
        <v>145</v>
      </c>
      <c r="B156" s="4" t="s">
        <v>25</v>
      </c>
      <c r="C156" s="16">
        <f>SUM(C157:C161)</f>
        <v>3585</v>
      </c>
      <c r="D156" s="16">
        <f t="shared" ref="D156:F156" si="61">SUM(D157:D161)</f>
        <v>3585</v>
      </c>
      <c r="E156" s="16">
        <f t="shared" si="61"/>
        <v>3585</v>
      </c>
      <c r="F156" s="16">
        <f t="shared" si="61"/>
        <v>3585</v>
      </c>
      <c r="G156" s="16">
        <f>SUM(C156:F156)</f>
        <v>14340</v>
      </c>
    </row>
    <row r="157" spans="1:7" ht="22.5" customHeight="1" x14ac:dyDescent="0.25">
      <c r="A157" s="15">
        <f t="shared" si="50"/>
        <v>146</v>
      </c>
      <c r="B157" s="7" t="s">
        <v>5</v>
      </c>
      <c r="C157" s="5">
        <v>3585</v>
      </c>
      <c r="D157" s="5">
        <v>3585</v>
      </c>
      <c r="E157" s="5">
        <v>3585</v>
      </c>
      <c r="F157" s="5">
        <v>3585</v>
      </c>
      <c r="G157" s="16">
        <f t="shared" ref="G157:G161" si="62">SUM(C157:F157)</f>
        <v>14340</v>
      </c>
    </row>
    <row r="158" spans="1:7" ht="24.75" customHeight="1" x14ac:dyDescent="0.25">
      <c r="A158" s="15">
        <f t="shared" si="50"/>
        <v>147</v>
      </c>
      <c r="B158" s="7" t="s">
        <v>6</v>
      </c>
      <c r="C158" s="5">
        <v>0</v>
      </c>
      <c r="D158" s="5">
        <v>0</v>
      </c>
      <c r="E158" s="5">
        <v>0</v>
      </c>
      <c r="F158" s="5">
        <v>0</v>
      </c>
      <c r="G158" s="16">
        <f t="shared" si="62"/>
        <v>0</v>
      </c>
    </row>
    <row r="159" spans="1:7" ht="24.75" customHeight="1" x14ac:dyDescent="0.25">
      <c r="A159" s="15">
        <f t="shared" si="50"/>
        <v>148</v>
      </c>
      <c r="B159" s="7" t="s">
        <v>7</v>
      </c>
      <c r="C159" s="5">
        <v>0</v>
      </c>
      <c r="D159" s="5">
        <v>0</v>
      </c>
      <c r="E159" s="5">
        <v>0</v>
      </c>
      <c r="F159" s="5">
        <v>0</v>
      </c>
      <c r="G159" s="16">
        <f t="shared" si="62"/>
        <v>0</v>
      </c>
    </row>
    <row r="160" spans="1:7" ht="24.75" customHeight="1" x14ac:dyDescent="0.25">
      <c r="A160" s="15">
        <f t="shared" si="50"/>
        <v>149</v>
      </c>
      <c r="B160" s="7" t="s">
        <v>8</v>
      </c>
      <c r="C160" s="5">
        <v>0</v>
      </c>
      <c r="D160" s="5">
        <v>0</v>
      </c>
      <c r="E160" s="5">
        <v>0</v>
      </c>
      <c r="F160" s="5">
        <v>0</v>
      </c>
      <c r="G160" s="16">
        <f t="shared" si="62"/>
        <v>0</v>
      </c>
    </row>
    <row r="161" spans="1:7" ht="25.5" customHeight="1" x14ac:dyDescent="0.25">
      <c r="A161" s="15">
        <f t="shared" si="50"/>
        <v>150</v>
      </c>
      <c r="B161" s="7" t="s">
        <v>9</v>
      </c>
      <c r="C161" s="5">
        <v>0</v>
      </c>
      <c r="D161" s="5">
        <v>0</v>
      </c>
      <c r="E161" s="5">
        <v>0</v>
      </c>
      <c r="F161" s="5">
        <v>0</v>
      </c>
      <c r="G161" s="16">
        <f t="shared" si="62"/>
        <v>0</v>
      </c>
    </row>
    <row r="162" spans="1:7" ht="114.75" customHeight="1" x14ac:dyDescent="0.25">
      <c r="A162" s="15">
        <f t="shared" si="50"/>
        <v>151</v>
      </c>
      <c r="B162" s="4" t="s">
        <v>24</v>
      </c>
      <c r="C162" s="16">
        <f>SUM(C163:C167)</f>
        <v>970</v>
      </c>
      <c r="D162" s="16">
        <f t="shared" ref="D162:F162" si="63">SUM(D163:D167)</f>
        <v>970</v>
      </c>
      <c r="E162" s="16">
        <f t="shared" si="63"/>
        <v>970</v>
      </c>
      <c r="F162" s="16">
        <f t="shared" si="63"/>
        <v>970</v>
      </c>
      <c r="G162" s="16">
        <f>SUM(C162:F162)</f>
        <v>3880</v>
      </c>
    </row>
    <row r="163" spans="1:7" ht="22.5" customHeight="1" x14ac:dyDescent="0.25">
      <c r="A163" s="15">
        <f t="shared" si="50"/>
        <v>152</v>
      </c>
      <c r="B163" s="7" t="s">
        <v>5</v>
      </c>
      <c r="C163" s="5">
        <v>970</v>
      </c>
      <c r="D163" s="5">
        <v>970</v>
      </c>
      <c r="E163" s="5">
        <v>970</v>
      </c>
      <c r="F163" s="5">
        <v>970</v>
      </c>
      <c r="G163" s="16">
        <f t="shared" ref="G163:G167" si="64">SUM(C163:F163)</f>
        <v>3880</v>
      </c>
    </row>
    <row r="164" spans="1:7" ht="24.75" customHeight="1" x14ac:dyDescent="0.25">
      <c r="A164" s="15">
        <f t="shared" si="50"/>
        <v>153</v>
      </c>
      <c r="B164" s="7" t="s">
        <v>6</v>
      </c>
      <c r="C164" s="5">
        <v>0</v>
      </c>
      <c r="D164" s="5">
        <v>0</v>
      </c>
      <c r="E164" s="5">
        <v>0</v>
      </c>
      <c r="F164" s="5">
        <v>0</v>
      </c>
      <c r="G164" s="16">
        <f t="shared" si="64"/>
        <v>0</v>
      </c>
    </row>
    <row r="165" spans="1:7" ht="24.75" customHeight="1" x14ac:dyDescent="0.25">
      <c r="A165" s="15">
        <f t="shared" si="50"/>
        <v>154</v>
      </c>
      <c r="B165" s="7" t="s">
        <v>7</v>
      </c>
      <c r="C165" s="5">
        <v>0</v>
      </c>
      <c r="D165" s="5">
        <v>0</v>
      </c>
      <c r="E165" s="5">
        <v>0</v>
      </c>
      <c r="F165" s="5">
        <v>0</v>
      </c>
      <c r="G165" s="16">
        <f t="shared" si="64"/>
        <v>0</v>
      </c>
    </row>
    <row r="166" spans="1:7" ht="24.75" customHeight="1" x14ac:dyDescent="0.25">
      <c r="A166" s="15">
        <f t="shared" si="50"/>
        <v>155</v>
      </c>
      <c r="B166" s="7" t="s">
        <v>8</v>
      </c>
      <c r="C166" s="5">
        <v>0</v>
      </c>
      <c r="D166" s="5">
        <v>0</v>
      </c>
      <c r="E166" s="5">
        <v>0</v>
      </c>
      <c r="F166" s="5">
        <v>0</v>
      </c>
      <c r="G166" s="16">
        <f t="shared" si="64"/>
        <v>0</v>
      </c>
    </row>
    <row r="167" spans="1:7" ht="25.5" customHeight="1" x14ac:dyDescent="0.25">
      <c r="A167" s="15">
        <f t="shared" si="50"/>
        <v>156</v>
      </c>
      <c r="B167" s="7" t="s">
        <v>9</v>
      </c>
      <c r="C167" s="5">
        <v>0</v>
      </c>
      <c r="D167" s="5">
        <v>0</v>
      </c>
      <c r="E167" s="5">
        <v>0</v>
      </c>
      <c r="F167" s="5">
        <v>0</v>
      </c>
      <c r="G167" s="16">
        <f t="shared" si="64"/>
        <v>0</v>
      </c>
    </row>
    <row r="168" spans="1:7" ht="51.75" customHeight="1" x14ac:dyDescent="0.25">
      <c r="A168" s="15">
        <f t="shared" si="50"/>
        <v>157</v>
      </c>
      <c r="B168" s="4" t="s">
        <v>42</v>
      </c>
      <c r="C168" s="16">
        <f>SUM(C169:C173)</f>
        <v>5342</v>
      </c>
      <c r="D168" s="16">
        <f t="shared" ref="D168:F168" si="65">SUM(D169:D173)</f>
        <v>5342</v>
      </c>
      <c r="E168" s="16">
        <f t="shared" si="65"/>
        <v>5342</v>
      </c>
      <c r="F168" s="16">
        <f t="shared" si="65"/>
        <v>5342</v>
      </c>
      <c r="G168" s="16">
        <f>SUM(C168:F168)</f>
        <v>21368</v>
      </c>
    </row>
    <row r="169" spans="1:7" ht="22.5" customHeight="1" x14ac:dyDescent="0.25">
      <c r="A169" s="15">
        <f t="shared" si="50"/>
        <v>158</v>
      </c>
      <c r="B169" s="7" t="s">
        <v>5</v>
      </c>
      <c r="C169" s="5">
        <v>5342</v>
      </c>
      <c r="D169" s="5">
        <v>5342</v>
      </c>
      <c r="E169" s="5">
        <v>5342</v>
      </c>
      <c r="F169" s="5">
        <v>5342</v>
      </c>
      <c r="G169" s="16">
        <f t="shared" ref="G169:G173" si="66">SUM(C169:F169)</f>
        <v>21368</v>
      </c>
    </row>
    <row r="170" spans="1:7" ht="24.75" customHeight="1" x14ac:dyDescent="0.25">
      <c r="A170" s="15">
        <f t="shared" ref="A170:A209" si="67">A169+1</f>
        <v>159</v>
      </c>
      <c r="B170" s="7" t="s">
        <v>6</v>
      </c>
      <c r="C170" s="5">
        <v>0</v>
      </c>
      <c r="D170" s="5">
        <v>0</v>
      </c>
      <c r="E170" s="5">
        <v>0</v>
      </c>
      <c r="F170" s="5">
        <v>0</v>
      </c>
      <c r="G170" s="16">
        <f t="shared" si="66"/>
        <v>0</v>
      </c>
    </row>
    <row r="171" spans="1:7" ht="24.75" customHeight="1" x14ac:dyDescent="0.25">
      <c r="A171" s="15">
        <f t="shared" si="67"/>
        <v>160</v>
      </c>
      <c r="B171" s="7" t="s">
        <v>7</v>
      </c>
      <c r="C171" s="5">
        <v>0</v>
      </c>
      <c r="D171" s="5">
        <v>0</v>
      </c>
      <c r="E171" s="5">
        <v>0</v>
      </c>
      <c r="F171" s="5">
        <v>0</v>
      </c>
      <c r="G171" s="16">
        <f t="shared" si="66"/>
        <v>0</v>
      </c>
    </row>
    <row r="172" spans="1:7" ht="24.75" customHeight="1" x14ac:dyDescent="0.25">
      <c r="A172" s="15">
        <f t="shared" si="67"/>
        <v>161</v>
      </c>
      <c r="B172" s="7" t="s">
        <v>8</v>
      </c>
      <c r="C172" s="5">
        <v>0</v>
      </c>
      <c r="D172" s="5">
        <v>0</v>
      </c>
      <c r="E172" s="5">
        <v>0</v>
      </c>
      <c r="F172" s="5">
        <v>0</v>
      </c>
      <c r="G172" s="16">
        <f t="shared" si="66"/>
        <v>0</v>
      </c>
    </row>
    <row r="173" spans="1:7" ht="25.5" customHeight="1" x14ac:dyDescent="0.25">
      <c r="A173" s="15">
        <f t="shared" si="67"/>
        <v>162</v>
      </c>
      <c r="B173" s="7" t="s">
        <v>9</v>
      </c>
      <c r="C173" s="5">
        <v>0</v>
      </c>
      <c r="D173" s="5">
        <v>0</v>
      </c>
      <c r="E173" s="5">
        <v>0</v>
      </c>
      <c r="F173" s="5">
        <v>0</v>
      </c>
      <c r="G173" s="16">
        <f t="shared" si="66"/>
        <v>0</v>
      </c>
    </row>
    <row r="174" spans="1:7" ht="51.75" customHeight="1" x14ac:dyDescent="0.25">
      <c r="A174" s="15">
        <f t="shared" si="67"/>
        <v>163</v>
      </c>
      <c r="B174" s="9" t="s">
        <v>43</v>
      </c>
      <c r="C174" s="16">
        <f>SUM(C175:C179)</f>
        <v>2072</v>
      </c>
      <c r="D174" s="16">
        <f t="shared" ref="D174:F174" si="68">SUM(D175:D179)</f>
        <v>2155</v>
      </c>
      <c r="E174" s="16">
        <f t="shared" si="68"/>
        <v>2155</v>
      </c>
      <c r="F174" s="16">
        <f t="shared" si="68"/>
        <v>2155</v>
      </c>
      <c r="G174" s="16">
        <f>SUM(C174:F174)</f>
        <v>8537</v>
      </c>
    </row>
    <row r="175" spans="1:7" ht="22.5" customHeight="1" x14ac:dyDescent="0.25">
      <c r="A175" s="15">
        <f t="shared" si="67"/>
        <v>164</v>
      </c>
      <c r="B175" s="7" t="s">
        <v>5</v>
      </c>
      <c r="C175" s="5">
        <v>2072</v>
      </c>
      <c r="D175" s="5">
        <v>2155</v>
      </c>
      <c r="E175" s="5">
        <v>2155</v>
      </c>
      <c r="F175" s="5">
        <v>2155</v>
      </c>
      <c r="G175" s="16">
        <f t="shared" ref="G175:G209" si="69">SUM(C175:F175)</f>
        <v>8537</v>
      </c>
    </row>
    <row r="176" spans="1:7" ht="24.75" customHeight="1" x14ac:dyDescent="0.25">
      <c r="A176" s="15">
        <f t="shared" si="67"/>
        <v>165</v>
      </c>
      <c r="B176" s="7" t="s">
        <v>6</v>
      </c>
      <c r="C176" s="5">
        <v>0</v>
      </c>
      <c r="D176" s="5">
        <v>0</v>
      </c>
      <c r="E176" s="5">
        <v>0</v>
      </c>
      <c r="F176" s="5">
        <v>0</v>
      </c>
      <c r="G176" s="16">
        <f t="shared" si="69"/>
        <v>0</v>
      </c>
    </row>
    <row r="177" spans="1:7" ht="24.75" customHeight="1" x14ac:dyDescent="0.25">
      <c r="A177" s="15">
        <f t="shared" si="67"/>
        <v>166</v>
      </c>
      <c r="B177" s="7" t="s">
        <v>7</v>
      </c>
      <c r="C177" s="5">
        <v>0</v>
      </c>
      <c r="D177" s="5">
        <v>0</v>
      </c>
      <c r="E177" s="5">
        <v>0</v>
      </c>
      <c r="F177" s="5">
        <v>0</v>
      </c>
      <c r="G177" s="16">
        <f t="shared" si="69"/>
        <v>0</v>
      </c>
    </row>
    <row r="178" spans="1:7" ht="24.75" customHeight="1" x14ac:dyDescent="0.25">
      <c r="A178" s="15">
        <f t="shared" si="67"/>
        <v>167</v>
      </c>
      <c r="B178" s="7" t="s">
        <v>8</v>
      </c>
      <c r="C178" s="5">
        <v>0</v>
      </c>
      <c r="D178" s="5">
        <v>0</v>
      </c>
      <c r="E178" s="5">
        <v>0</v>
      </c>
      <c r="F178" s="5">
        <v>0</v>
      </c>
      <c r="G178" s="16">
        <f t="shared" si="69"/>
        <v>0</v>
      </c>
    </row>
    <row r="179" spans="1:7" ht="25.5" customHeight="1" x14ac:dyDescent="0.25">
      <c r="A179" s="15">
        <f t="shared" si="67"/>
        <v>168</v>
      </c>
      <c r="B179" s="7" t="s">
        <v>9</v>
      </c>
      <c r="C179" s="5">
        <v>0</v>
      </c>
      <c r="D179" s="5">
        <v>0</v>
      </c>
      <c r="E179" s="5">
        <v>0</v>
      </c>
      <c r="F179" s="5">
        <v>0</v>
      </c>
      <c r="G179" s="16">
        <f t="shared" si="69"/>
        <v>0</v>
      </c>
    </row>
    <row r="180" spans="1:7" ht="45.75" customHeight="1" x14ac:dyDescent="0.25">
      <c r="A180" s="15">
        <f>A173+1</f>
        <v>163</v>
      </c>
      <c r="B180" s="20" t="s">
        <v>74</v>
      </c>
      <c r="C180" s="19">
        <f>SUM(C181:C185)</f>
        <v>424</v>
      </c>
      <c r="D180" s="19">
        <f t="shared" ref="D180:F180" si="70">SUM(D181:D185)</f>
        <v>424</v>
      </c>
      <c r="E180" s="19">
        <f t="shared" si="70"/>
        <v>424</v>
      </c>
      <c r="F180" s="19">
        <f t="shared" si="70"/>
        <v>102792.7</v>
      </c>
      <c r="G180" s="18">
        <f t="shared" si="69"/>
        <v>104064.7</v>
      </c>
    </row>
    <row r="181" spans="1:7" ht="15.75" x14ac:dyDescent="0.25">
      <c r="A181" s="15">
        <f t="shared" si="67"/>
        <v>164</v>
      </c>
      <c r="B181" s="7" t="s">
        <v>5</v>
      </c>
      <c r="C181" s="19">
        <f>C187+C193+C199+C205</f>
        <v>424</v>
      </c>
      <c r="D181" s="19">
        <f t="shared" ref="D181:F181" si="71">D187+D193+D199+D205</f>
        <v>424</v>
      </c>
      <c r="E181" s="19">
        <f t="shared" si="71"/>
        <v>424</v>
      </c>
      <c r="F181" s="19">
        <f t="shared" si="71"/>
        <v>424</v>
      </c>
      <c r="G181" s="18">
        <f t="shared" si="69"/>
        <v>1696</v>
      </c>
    </row>
    <row r="182" spans="1:7" ht="15.75" x14ac:dyDescent="0.25">
      <c r="A182" s="15">
        <f t="shared" si="67"/>
        <v>165</v>
      </c>
      <c r="B182" s="7" t="s">
        <v>6</v>
      </c>
      <c r="C182" s="19">
        <f t="shared" ref="C182:F182" si="72">C188+C194+C200+C206</f>
        <v>0</v>
      </c>
      <c r="D182" s="19">
        <f t="shared" si="72"/>
        <v>0</v>
      </c>
      <c r="E182" s="19">
        <f t="shared" si="72"/>
        <v>0</v>
      </c>
      <c r="F182" s="19">
        <f t="shared" si="72"/>
        <v>0</v>
      </c>
      <c r="G182" s="18">
        <f t="shared" si="69"/>
        <v>0</v>
      </c>
    </row>
    <row r="183" spans="1:7" ht="15.75" x14ac:dyDescent="0.25">
      <c r="A183" s="15">
        <f t="shared" si="67"/>
        <v>166</v>
      </c>
      <c r="B183" s="7" t="s">
        <v>7</v>
      </c>
      <c r="C183" s="19">
        <f t="shared" ref="C183:F183" si="73">C189+C195+C201+C207</f>
        <v>0</v>
      </c>
      <c r="D183" s="19">
        <f t="shared" si="73"/>
        <v>0</v>
      </c>
      <c r="E183" s="19">
        <f t="shared" si="73"/>
        <v>0</v>
      </c>
      <c r="F183" s="19">
        <f t="shared" si="73"/>
        <v>102368.7</v>
      </c>
      <c r="G183" s="18">
        <f t="shared" si="69"/>
        <v>102368.7</v>
      </c>
    </row>
    <row r="184" spans="1:7" ht="15.75" x14ac:dyDescent="0.25">
      <c r="A184" s="15">
        <f t="shared" si="67"/>
        <v>167</v>
      </c>
      <c r="B184" s="7" t="s">
        <v>8</v>
      </c>
      <c r="C184" s="19">
        <f t="shared" ref="C184:F184" si="74">C190+C196+C202+C208</f>
        <v>0</v>
      </c>
      <c r="D184" s="19">
        <f t="shared" si="74"/>
        <v>0</v>
      </c>
      <c r="E184" s="19">
        <f t="shared" si="74"/>
        <v>0</v>
      </c>
      <c r="F184" s="19">
        <f t="shared" si="74"/>
        <v>0</v>
      </c>
      <c r="G184" s="18">
        <f t="shared" si="69"/>
        <v>0</v>
      </c>
    </row>
    <row r="185" spans="1:7" ht="15.75" x14ac:dyDescent="0.25">
      <c r="A185" s="15">
        <f t="shared" si="67"/>
        <v>168</v>
      </c>
      <c r="B185" s="7" t="s">
        <v>9</v>
      </c>
      <c r="C185" s="19">
        <f t="shared" ref="C185:F185" si="75">C191+C197+C203+C209</f>
        <v>0</v>
      </c>
      <c r="D185" s="19">
        <f t="shared" si="75"/>
        <v>0</v>
      </c>
      <c r="E185" s="19">
        <f t="shared" si="75"/>
        <v>0</v>
      </c>
      <c r="F185" s="19">
        <f t="shared" si="75"/>
        <v>0</v>
      </c>
      <c r="G185" s="18">
        <f t="shared" si="69"/>
        <v>0</v>
      </c>
    </row>
    <row r="186" spans="1:7" ht="132" customHeight="1" x14ac:dyDescent="0.25">
      <c r="A186" s="15">
        <f t="shared" si="67"/>
        <v>169</v>
      </c>
      <c r="B186" s="4" t="s">
        <v>22</v>
      </c>
      <c r="C186" s="16">
        <f>SUM(C187:C191)</f>
        <v>0</v>
      </c>
      <c r="D186" s="16">
        <f t="shared" ref="D186:F186" si="76">SUM(D187:D191)</f>
        <v>0</v>
      </c>
      <c r="E186" s="16">
        <f t="shared" si="76"/>
        <v>0</v>
      </c>
      <c r="F186" s="16">
        <f t="shared" si="76"/>
        <v>1618</v>
      </c>
      <c r="G186" s="16">
        <f t="shared" si="69"/>
        <v>1618</v>
      </c>
    </row>
    <row r="187" spans="1:7" ht="22.5" customHeight="1" x14ac:dyDescent="0.25">
      <c r="A187" s="15">
        <f t="shared" si="67"/>
        <v>170</v>
      </c>
      <c r="B187" s="7" t="s">
        <v>5</v>
      </c>
      <c r="C187" s="5">
        <v>0</v>
      </c>
      <c r="D187" s="5">
        <v>0</v>
      </c>
      <c r="E187" s="5">
        <v>0</v>
      </c>
      <c r="F187" s="5">
        <v>0</v>
      </c>
      <c r="G187" s="16">
        <f t="shared" si="69"/>
        <v>0</v>
      </c>
    </row>
    <row r="188" spans="1:7" ht="24.75" customHeight="1" x14ac:dyDescent="0.25">
      <c r="A188" s="15">
        <f t="shared" si="67"/>
        <v>171</v>
      </c>
      <c r="B188" s="7" t="s">
        <v>6</v>
      </c>
      <c r="C188" s="5">
        <v>0</v>
      </c>
      <c r="D188" s="5">
        <v>0</v>
      </c>
      <c r="E188" s="5">
        <v>0</v>
      </c>
      <c r="F188" s="5">
        <v>0</v>
      </c>
      <c r="G188" s="16">
        <f t="shared" si="69"/>
        <v>0</v>
      </c>
    </row>
    <row r="189" spans="1:7" ht="24.75" customHeight="1" x14ac:dyDescent="0.25">
      <c r="A189" s="15">
        <f t="shared" si="67"/>
        <v>172</v>
      </c>
      <c r="B189" s="7" t="s">
        <v>7</v>
      </c>
      <c r="C189" s="5">
        <v>0</v>
      </c>
      <c r="D189" s="5">
        <v>0</v>
      </c>
      <c r="E189" s="5">
        <v>0</v>
      </c>
      <c r="F189" s="5">
        <v>1618</v>
      </c>
      <c r="G189" s="16">
        <f t="shared" si="69"/>
        <v>1618</v>
      </c>
    </row>
    <row r="190" spans="1:7" ht="24.75" customHeight="1" x14ac:dyDescent="0.25">
      <c r="A190" s="15">
        <f t="shared" si="67"/>
        <v>173</v>
      </c>
      <c r="B190" s="7" t="s">
        <v>8</v>
      </c>
      <c r="C190" s="5">
        <v>0</v>
      </c>
      <c r="D190" s="5">
        <v>0</v>
      </c>
      <c r="E190" s="5">
        <v>0</v>
      </c>
      <c r="F190" s="5">
        <v>0</v>
      </c>
      <c r="G190" s="16">
        <f t="shared" si="69"/>
        <v>0</v>
      </c>
    </row>
    <row r="191" spans="1:7" ht="25.5" customHeight="1" x14ac:dyDescent="0.25">
      <c r="A191" s="15">
        <f t="shared" si="67"/>
        <v>174</v>
      </c>
      <c r="B191" s="7" t="s">
        <v>9</v>
      </c>
      <c r="C191" s="5">
        <v>0</v>
      </c>
      <c r="D191" s="5">
        <v>0</v>
      </c>
      <c r="E191" s="5">
        <v>0</v>
      </c>
      <c r="F191" s="5">
        <v>0</v>
      </c>
      <c r="G191" s="16">
        <f t="shared" si="69"/>
        <v>0</v>
      </c>
    </row>
    <row r="192" spans="1:7" ht="154.5" customHeight="1" x14ac:dyDescent="0.25">
      <c r="A192" s="15">
        <f t="shared" si="67"/>
        <v>175</v>
      </c>
      <c r="B192" s="4" t="s">
        <v>18</v>
      </c>
      <c r="C192" s="16">
        <f>SUM(C193:C197)</f>
        <v>0</v>
      </c>
      <c r="D192" s="16">
        <f t="shared" ref="D192:F192" si="77">SUM(D193:D197)</f>
        <v>0</v>
      </c>
      <c r="E192" s="16">
        <f t="shared" si="77"/>
        <v>0</v>
      </c>
      <c r="F192" s="16">
        <f t="shared" si="77"/>
        <v>95408</v>
      </c>
      <c r="G192" s="16">
        <f t="shared" si="69"/>
        <v>95408</v>
      </c>
    </row>
    <row r="193" spans="1:9" ht="22.5" customHeight="1" x14ac:dyDescent="0.25">
      <c r="A193" s="15">
        <f t="shared" si="67"/>
        <v>176</v>
      </c>
      <c r="B193" s="7" t="s">
        <v>5</v>
      </c>
      <c r="C193" s="5">
        <v>0</v>
      </c>
      <c r="D193" s="5">
        <v>0</v>
      </c>
      <c r="E193" s="5">
        <v>0</v>
      </c>
      <c r="F193" s="5">
        <v>0</v>
      </c>
      <c r="G193" s="16">
        <f t="shared" si="69"/>
        <v>0</v>
      </c>
    </row>
    <row r="194" spans="1:9" ht="24.75" customHeight="1" x14ac:dyDescent="0.25">
      <c r="A194" s="15">
        <f t="shared" si="67"/>
        <v>177</v>
      </c>
      <c r="B194" s="7" t="s">
        <v>6</v>
      </c>
      <c r="C194" s="5">
        <v>0</v>
      </c>
      <c r="D194" s="5">
        <v>0</v>
      </c>
      <c r="E194" s="5">
        <v>0</v>
      </c>
      <c r="F194" s="5">
        <v>0</v>
      </c>
      <c r="G194" s="16">
        <f t="shared" si="69"/>
        <v>0</v>
      </c>
    </row>
    <row r="195" spans="1:9" ht="24.75" customHeight="1" x14ac:dyDescent="0.25">
      <c r="A195" s="15">
        <f t="shared" si="67"/>
        <v>178</v>
      </c>
      <c r="B195" s="7" t="s">
        <v>7</v>
      </c>
      <c r="C195" s="5">
        <v>0</v>
      </c>
      <c r="D195" s="5">
        <v>0</v>
      </c>
      <c r="E195" s="5">
        <v>0</v>
      </c>
      <c r="F195" s="5">
        <v>95408</v>
      </c>
      <c r="G195" s="16">
        <f t="shared" si="69"/>
        <v>95408</v>
      </c>
    </row>
    <row r="196" spans="1:9" ht="24.75" customHeight="1" x14ac:dyDescent="0.25">
      <c r="A196" s="15">
        <f t="shared" si="67"/>
        <v>179</v>
      </c>
      <c r="B196" s="7" t="s">
        <v>8</v>
      </c>
      <c r="C196" s="5">
        <v>0</v>
      </c>
      <c r="D196" s="5">
        <v>0</v>
      </c>
      <c r="E196" s="5">
        <v>0</v>
      </c>
      <c r="F196" s="5">
        <v>0</v>
      </c>
      <c r="G196" s="16">
        <f t="shared" si="69"/>
        <v>0</v>
      </c>
    </row>
    <row r="197" spans="1:9" ht="25.5" customHeight="1" x14ac:dyDescent="0.25">
      <c r="A197" s="15">
        <f t="shared" si="67"/>
        <v>180</v>
      </c>
      <c r="B197" s="7" t="s">
        <v>9</v>
      </c>
      <c r="C197" s="5">
        <v>0</v>
      </c>
      <c r="D197" s="5">
        <v>0</v>
      </c>
      <c r="E197" s="5">
        <v>0</v>
      </c>
      <c r="F197" s="5">
        <v>0</v>
      </c>
      <c r="G197" s="16">
        <f t="shared" si="69"/>
        <v>0</v>
      </c>
    </row>
    <row r="198" spans="1:9" s="11" customFormat="1" ht="105.75" customHeight="1" x14ac:dyDescent="0.25">
      <c r="A198" s="15">
        <f t="shared" si="67"/>
        <v>181</v>
      </c>
      <c r="B198" s="9" t="s">
        <v>45</v>
      </c>
      <c r="C198" s="21">
        <f>SUM(C199:C203)</f>
        <v>0</v>
      </c>
      <c r="D198" s="21">
        <f t="shared" ref="D198:F198" si="78">SUM(D199:D203)</f>
        <v>0</v>
      </c>
      <c r="E198" s="21">
        <f t="shared" si="78"/>
        <v>0</v>
      </c>
      <c r="F198" s="21">
        <f t="shared" si="78"/>
        <v>5342.7</v>
      </c>
      <c r="G198" s="16">
        <f t="shared" si="69"/>
        <v>5342.7</v>
      </c>
      <c r="I198" s="34"/>
    </row>
    <row r="199" spans="1:9" s="11" customFormat="1" ht="18.75" customHeight="1" x14ac:dyDescent="0.25">
      <c r="A199" s="15">
        <f t="shared" si="67"/>
        <v>182</v>
      </c>
      <c r="B199" s="12" t="s">
        <v>5</v>
      </c>
      <c r="C199" s="5">
        <v>0</v>
      </c>
      <c r="D199" s="5">
        <v>0</v>
      </c>
      <c r="E199" s="5">
        <v>0</v>
      </c>
      <c r="F199" s="5">
        <v>0</v>
      </c>
      <c r="G199" s="16">
        <f t="shared" si="69"/>
        <v>0</v>
      </c>
      <c r="I199" s="34"/>
    </row>
    <row r="200" spans="1:9" s="11" customFormat="1" ht="20.25" customHeight="1" x14ac:dyDescent="0.25">
      <c r="A200" s="15">
        <f t="shared" si="67"/>
        <v>183</v>
      </c>
      <c r="B200" s="12" t="s">
        <v>6</v>
      </c>
      <c r="C200" s="5">
        <v>0</v>
      </c>
      <c r="D200" s="5">
        <v>0</v>
      </c>
      <c r="E200" s="5">
        <v>0</v>
      </c>
      <c r="F200" s="5">
        <v>0</v>
      </c>
      <c r="G200" s="16">
        <f t="shared" si="69"/>
        <v>0</v>
      </c>
      <c r="I200" s="34"/>
    </row>
    <row r="201" spans="1:9" s="11" customFormat="1" ht="19.5" customHeight="1" x14ac:dyDescent="0.25">
      <c r="A201" s="15">
        <f t="shared" si="67"/>
        <v>184</v>
      </c>
      <c r="B201" s="12" t="s">
        <v>7</v>
      </c>
      <c r="C201" s="5">
        <v>0</v>
      </c>
      <c r="D201" s="5">
        <v>0</v>
      </c>
      <c r="E201" s="5">
        <v>0</v>
      </c>
      <c r="F201" s="5">
        <v>5342.7</v>
      </c>
      <c r="G201" s="16">
        <f t="shared" si="69"/>
        <v>5342.7</v>
      </c>
      <c r="I201" s="34"/>
    </row>
    <row r="202" spans="1:9" s="11" customFormat="1" ht="21" customHeight="1" x14ac:dyDescent="0.25">
      <c r="A202" s="15">
        <f t="shared" si="67"/>
        <v>185</v>
      </c>
      <c r="B202" s="12" t="s">
        <v>8</v>
      </c>
      <c r="C202" s="5">
        <v>0</v>
      </c>
      <c r="D202" s="5">
        <v>0</v>
      </c>
      <c r="E202" s="5">
        <v>0</v>
      </c>
      <c r="F202" s="5">
        <v>0</v>
      </c>
      <c r="G202" s="16">
        <f t="shared" si="69"/>
        <v>0</v>
      </c>
      <c r="I202" s="34"/>
    </row>
    <row r="203" spans="1:9" s="11" customFormat="1" ht="21.75" customHeight="1" x14ac:dyDescent="0.25">
      <c r="A203" s="15">
        <f t="shared" si="67"/>
        <v>186</v>
      </c>
      <c r="B203" s="12" t="s">
        <v>9</v>
      </c>
      <c r="C203" s="5">
        <v>0</v>
      </c>
      <c r="D203" s="5">
        <v>0</v>
      </c>
      <c r="E203" s="5">
        <v>0</v>
      </c>
      <c r="F203" s="5">
        <v>0</v>
      </c>
      <c r="G203" s="16">
        <f t="shared" si="69"/>
        <v>0</v>
      </c>
      <c r="I203" s="34"/>
    </row>
    <row r="204" spans="1:9" s="11" customFormat="1" ht="68.25" customHeight="1" x14ac:dyDescent="0.25">
      <c r="A204" s="15">
        <f t="shared" si="67"/>
        <v>187</v>
      </c>
      <c r="B204" s="9" t="s">
        <v>46</v>
      </c>
      <c r="C204" s="21">
        <f>SUM(C205:C209)</f>
        <v>424</v>
      </c>
      <c r="D204" s="21">
        <f t="shared" ref="D204:F204" si="79">SUM(D205:D209)</f>
        <v>424</v>
      </c>
      <c r="E204" s="21">
        <f t="shared" si="79"/>
        <v>424</v>
      </c>
      <c r="F204" s="21">
        <f t="shared" si="79"/>
        <v>424</v>
      </c>
      <c r="G204" s="16">
        <f t="shared" si="69"/>
        <v>1696</v>
      </c>
      <c r="I204" s="34"/>
    </row>
    <row r="205" spans="1:9" s="11" customFormat="1" ht="18.75" customHeight="1" x14ac:dyDescent="0.25">
      <c r="A205" s="15">
        <f t="shared" si="67"/>
        <v>188</v>
      </c>
      <c r="B205" s="12" t="s">
        <v>5</v>
      </c>
      <c r="C205" s="10">
        <v>424</v>
      </c>
      <c r="D205" s="10">
        <v>424</v>
      </c>
      <c r="E205" s="10">
        <v>424</v>
      </c>
      <c r="F205" s="10">
        <v>424</v>
      </c>
      <c r="G205" s="16">
        <f t="shared" si="69"/>
        <v>1696</v>
      </c>
      <c r="I205" s="34"/>
    </row>
    <row r="206" spans="1:9" s="11" customFormat="1" ht="20.25" customHeight="1" x14ac:dyDescent="0.25">
      <c r="A206" s="15">
        <f t="shared" si="67"/>
        <v>189</v>
      </c>
      <c r="B206" s="12" t="s">
        <v>6</v>
      </c>
      <c r="C206" s="5">
        <v>0</v>
      </c>
      <c r="D206" s="5">
        <v>0</v>
      </c>
      <c r="E206" s="5">
        <v>0</v>
      </c>
      <c r="F206" s="5">
        <v>0</v>
      </c>
      <c r="G206" s="16">
        <f t="shared" si="69"/>
        <v>0</v>
      </c>
      <c r="I206" s="34"/>
    </row>
    <row r="207" spans="1:9" s="11" customFormat="1" ht="19.5" customHeight="1" x14ac:dyDescent="0.25">
      <c r="A207" s="15">
        <f t="shared" si="67"/>
        <v>190</v>
      </c>
      <c r="B207" s="12" t="s">
        <v>7</v>
      </c>
      <c r="C207" s="5">
        <v>0</v>
      </c>
      <c r="D207" s="5">
        <v>0</v>
      </c>
      <c r="E207" s="5">
        <v>0</v>
      </c>
      <c r="F207" s="5">
        <v>0</v>
      </c>
      <c r="G207" s="16">
        <f t="shared" si="69"/>
        <v>0</v>
      </c>
      <c r="I207" s="34"/>
    </row>
    <row r="208" spans="1:9" s="11" customFormat="1" ht="21" customHeight="1" x14ac:dyDescent="0.25">
      <c r="A208" s="15">
        <f t="shared" si="67"/>
        <v>191</v>
      </c>
      <c r="B208" s="12" t="s">
        <v>8</v>
      </c>
      <c r="C208" s="5">
        <v>0</v>
      </c>
      <c r="D208" s="5">
        <v>0</v>
      </c>
      <c r="E208" s="5">
        <v>0</v>
      </c>
      <c r="F208" s="5">
        <v>0</v>
      </c>
      <c r="G208" s="16">
        <f t="shared" si="69"/>
        <v>0</v>
      </c>
      <c r="I208" s="34"/>
    </row>
    <row r="209" spans="1:9" s="11" customFormat="1" ht="21.75" customHeight="1" x14ac:dyDescent="0.25">
      <c r="A209" s="15">
        <f t="shared" si="67"/>
        <v>192</v>
      </c>
      <c r="B209" s="12" t="s">
        <v>9</v>
      </c>
      <c r="C209" s="5">
        <v>0</v>
      </c>
      <c r="D209" s="5">
        <v>0</v>
      </c>
      <c r="E209" s="5">
        <v>0</v>
      </c>
      <c r="F209" s="5">
        <v>0</v>
      </c>
      <c r="G209" s="16">
        <f t="shared" si="69"/>
        <v>0</v>
      </c>
      <c r="I209" s="34"/>
    </row>
  </sheetData>
  <mergeCells count="3">
    <mergeCell ref="A1:G1"/>
    <mergeCell ref="C2:F2"/>
    <mergeCell ref="C3:G3"/>
  </mergeCells>
  <pageMargins left="0.11811023622047245" right="0.11811023622047245" top="0.74803149606299213" bottom="0.74803149606299213"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2"/>
  <sheetViews>
    <sheetView workbookViewId="0">
      <pane ySplit="4" topLeftCell="A5" activePane="bottomLeft" state="frozen"/>
      <selection pane="bottomLeft" activeCell="B75" sqref="B75"/>
    </sheetView>
  </sheetViews>
  <sheetFormatPr defaultRowHeight="15" x14ac:dyDescent="0.25"/>
  <cols>
    <col min="1" max="1" width="7.42578125" customWidth="1"/>
    <col min="2" max="2" width="57.85546875" customWidth="1"/>
    <col min="3" max="3" width="20.140625" customWidth="1"/>
    <col min="4" max="4" width="24.7109375" customWidth="1"/>
    <col min="5" max="5" width="26.28515625" customWidth="1"/>
    <col min="6" max="6" width="25.28515625" customWidth="1"/>
    <col min="7" max="7" width="25" customWidth="1"/>
    <col min="8" max="8" width="27.7109375" customWidth="1"/>
  </cols>
  <sheetData>
    <row r="1" spans="1:8" ht="31.5" customHeight="1" x14ac:dyDescent="0.25">
      <c r="A1" s="35" t="s">
        <v>55</v>
      </c>
      <c r="B1" s="35"/>
      <c r="C1" s="35"/>
      <c r="D1" s="35"/>
      <c r="E1" s="35"/>
      <c r="F1" s="35"/>
      <c r="G1" s="35"/>
      <c r="H1" s="35"/>
    </row>
    <row r="2" spans="1:8" ht="15.75" x14ac:dyDescent="0.25">
      <c r="A2" s="2"/>
      <c r="B2" s="2"/>
      <c r="C2" s="2"/>
      <c r="D2" s="36"/>
      <c r="E2" s="36"/>
      <c r="F2" s="36"/>
      <c r="G2" s="36"/>
      <c r="H2" s="2"/>
    </row>
    <row r="3" spans="1:8" ht="33.75" customHeight="1" x14ac:dyDescent="0.25">
      <c r="A3" s="43" t="s">
        <v>4</v>
      </c>
      <c r="B3" s="43" t="s">
        <v>56</v>
      </c>
      <c r="C3" s="41" t="s">
        <v>57</v>
      </c>
      <c r="D3" s="42"/>
      <c r="E3" s="42"/>
      <c r="F3" s="42"/>
      <c r="G3" s="42"/>
      <c r="H3" s="45" t="s">
        <v>59</v>
      </c>
    </row>
    <row r="4" spans="1:8" ht="15.75" x14ac:dyDescent="0.25">
      <c r="A4" s="44"/>
      <c r="B4" s="44"/>
      <c r="C4" s="15" t="s">
        <v>58</v>
      </c>
      <c r="D4" s="15">
        <v>2027</v>
      </c>
      <c r="E4" s="15">
        <v>2028</v>
      </c>
      <c r="F4" s="15">
        <v>2029</v>
      </c>
      <c r="G4" s="15">
        <v>2030</v>
      </c>
      <c r="H4" s="46"/>
    </row>
    <row r="5" spans="1:8" ht="15.75" x14ac:dyDescent="0.25">
      <c r="A5" s="15">
        <v>1</v>
      </c>
      <c r="B5" s="15">
        <v>2</v>
      </c>
      <c r="C5" s="15">
        <v>3</v>
      </c>
      <c r="D5" s="15">
        <v>4</v>
      </c>
      <c r="E5" s="15">
        <v>5</v>
      </c>
      <c r="F5" s="15">
        <v>6</v>
      </c>
      <c r="G5" s="15">
        <v>7</v>
      </c>
      <c r="H5" s="15">
        <v>8</v>
      </c>
    </row>
    <row r="6" spans="1:8" ht="47.25" x14ac:dyDescent="0.25">
      <c r="A6" s="15">
        <v>1</v>
      </c>
      <c r="B6" s="22" t="s">
        <v>60</v>
      </c>
      <c r="C6" s="31">
        <f>SUM(D6:G6)</f>
        <v>14579692.670000002</v>
      </c>
      <c r="D6" s="18">
        <f t="shared" ref="D6:G11" si="0">D45+D183+D14</f>
        <v>3479616.41</v>
      </c>
      <c r="E6" s="18">
        <f t="shared" si="0"/>
        <v>3639781.0000000005</v>
      </c>
      <c r="F6" s="18">
        <f t="shared" si="0"/>
        <v>3639781.0000000005</v>
      </c>
      <c r="G6" s="18">
        <f t="shared" si="0"/>
        <v>3820514.2600000007</v>
      </c>
      <c r="H6" s="28"/>
    </row>
    <row r="7" spans="1:8" ht="15.75" x14ac:dyDescent="0.25">
      <c r="A7" s="15">
        <f>A6+1</f>
        <v>2</v>
      </c>
      <c r="B7" s="7" t="s">
        <v>5</v>
      </c>
      <c r="C7" s="27">
        <f>SUM(D7:G7)</f>
        <v>4579431.07</v>
      </c>
      <c r="D7" s="18">
        <f t="shared" si="0"/>
        <v>1116732.81</v>
      </c>
      <c r="E7" s="18">
        <f t="shared" si="0"/>
        <v>1133834.1000000001</v>
      </c>
      <c r="F7" s="18">
        <f t="shared" si="0"/>
        <v>1133834.1000000001</v>
      </c>
      <c r="G7" s="18">
        <f t="shared" si="0"/>
        <v>1195030.06</v>
      </c>
      <c r="H7" s="28"/>
    </row>
    <row r="8" spans="1:8" ht="15.75" x14ac:dyDescent="0.25">
      <c r="A8" s="15">
        <f t="shared" ref="A8:A104" si="1">A7+1</f>
        <v>3</v>
      </c>
      <c r="B8" s="7" t="s">
        <v>6</v>
      </c>
      <c r="C8" s="27">
        <f t="shared" ref="C8:C11" si="2">SUM(D8:G8)</f>
        <v>9590914.8000000007</v>
      </c>
      <c r="D8" s="18">
        <f t="shared" si="0"/>
        <v>2283684.7000000002</v>
      </c>
      <c r="E8" s="18">
        <f t="shared" si="0"/>
        <v>2430020.5000000005</v>
      </c>
      <c r="F8" s="18">
        <f t="shared" si="0"/>
        <v>2430020.5000000005</v>
      </c>
      <c r="G8" s="18">
        <f t="shared" si="0"/>
        <v>2447189.1000000006</v>
      </c>
      <c r="H8" s="28"/>
    </row>
    <row r="9" spans="1:8" ht="15.75" x14ac:dyDescent="0.25">
      <c r="A9" s="15">
        <f t="shared" si="1"/>
        <v>4</v>
      </c>
      <c r="B9" s="7" t="s">
        <v>7</v>
      </c>
      <c r="C9" s="27">
        <f t="shared" si="2"/>
        <v>409346.79999999993</v>
      </c>
      <c r="D9" s="18">
        <f t="shared" si="0"/>
        <v>79198.899999999994</v>
      </c>
      <c r="E9" s="18">
        <f t="shared" si="0"/>
        <v>75926.399999999994</v>
      </c>
      <c r="F9" s="18">
        <f t="shared" si="0"/>
        <v>75926.399999999994</v>
      </c>
      <c r="G9" s="18">
        <f t="shared" si="0"/>
        <v>178295.09999999998</v>
      </c>
      <c r="H9" s="28"/>
    </row>
    <row r="10" spans="1:8" ht="15.75" x14ac:dyDescent="0.25">
      <c r="A10" s="15">
        <f t="shared" si="1"/>
        <v>5</v>
      </c>
      <c r="B10" s="7" t="s">
        <v>8</v>
      </c>
      <c r="C10" s="27">
        <f t="shared" si="2"/>
        <v>0</v>
      </c>
      <c r="D10" s="18">
        <f t="shared" si="0"/>
        <v>0</v>
      </c>
      <c r="E10" s="18">
        <f t="shared" si="0"/>
        <v>0</v>
      </c>
      <c r="F10" s="18">
        <f t="shared" si="0"/>
        <v>0</v>
      </c>
      <c r="G10" s="18">
        <f t="shared" si="0"/>
        <v>0</v>
      </c>
      <c r="H10" s="28"/>
    </row>
    <row r="11" spans="1:8" ht="15.75" x14ac:dyDescent="0.25">
      <c r="A11" s="15">
        <f t="shared" si="1"/>
        <v>6</v>
      </c>
      <c r="B11" s="7" t="s">
        <v>9</v>
      </c>
      <c r="C11" s="27">
        <f t="shared" si="2"/>
        <v>0</v>
      </c>
      <c r="D11" s="18">
        <f t="shared" si="0"/>
        <v>0</v>
      </c>
      <c r="E11" s="18">
        <f t="shared" si="0"/>
        <v>0</v>
      </c>
      <c r="F11" s="18">
        <f t="shared" si="0"/>
        <v>0</v>
      </c>
      <c r="G11" s="18">
        <f t="shared" si="0"/>
        <v>0</v>
      </c>
      <c r="H11" s="28"/>
    </row>
    <row r="12" spans="1:8" ht="31.5" x14ac:dyDescent="0.25">
      <c r="A12" s="15">
        <f t="shared" si="1"/>
        <v>7</v>
      </c>
      <c r="B12" s="24" t="s">
        <v>61</v>
      </c>
      <c r="C12" s="25"/>
      <c r="D12" s="18"/>
      <c r="E12" s="18"/>
      <c r="F12" s="18"/>
      <c r="G12" s="18"/>
      <c r="H12" s="28"/>
    </row>
    <row r="13" spans="1:8" ht="18.75" x14ac:dyDescent="0.25">
      <c r="A13" s="15">
        <f t="shared" si="1"/>
        <v>8</v>
      </c>
      <c r="B13" s="38" t="s">
        <v>62</v>
      </c>
      <c r="C13" s="39"/>
      <c r="D13" s="39"/>
      <c r="E13" s="39"/>
      <c r="F13" s="39"/>
      <c r="G13" s="39"/>
      <c r="H13" s="40"/>
    </row>
    <row r="14" spans="1:8" ht="45.75" customHeight="1" x14ac:dyDescent="0.25">
      <c r="A14" s="15">
        <f t="shared" si="1"/>
        <v>9</v>
      </c>
      <c r="B14" s="20" t="s">
        <v>69</v>
      </c>
      <c r="C14" s="31">
        <f>SUM(D14:G14)</f>
        <v>104064.7</v>
      </c>
      <c r="D14" s="19">
        <f>SUM(D15:D19)</f>
        <v>424</v>
      </c>
      <c r="E14" s="19">
        <f t="shared" ref="E14:G14" si="3">SUM(E15:E19)</f>
        <v>424</v>
      </c>
      <c r="F14" s="19">
        <f t="shared" si="3"/>
        <v>424</v>
      </c>
      <c r="G14" s="19">
        <f t="shared" si="3"/>
        <v>102792.7</v>
      </c>
      <c r="H14" s="29"/>
    </row>
    <row r="15" spans="1:8" ht="15.75" x14ac:dyDescent="0.25">
      <c r="A15" s="15">
        <f t="shared" ref="A15:A33" si="4">A14+1</f>
        <v>10</v>
      </c>
      <c r="B15" s="7" t="s">
        <v>5</v>
      </c>
      <c r="C15" s="27">
        <f>SUM(D15:G15)</f>
        <v>1696</v>
      </c>
      <c r="D15" s="19">
        <f>D21+D27+D33+D39</f>
        <v>424</v>
      </c>
      <c r="E15" s="19">
        <f t="shared" ref="E15:G15" si="5">E21+E27+E33+E39</f>
        <v>424</v>
      </c>
      <c r="F15" s="19">
        <f t="shared" si="5"/>
        <v>424</v>
      </c>
      <c r="G15" s="19">
        <f t="shared" si="5"/>
        <v>424</v>
      </c>
      <c r="H15" s="29"/>
    </row>
    <row r="16" spans="1:8" ht="15.75" x14ac:dyDescent="0.25">
      <c r="A16" s="15">
        <f t="shared" si="4"/>
        <v>11</v>
      </c>
      <c r="B16" s="7" t="s">
        <v>6</v>
      </c>
      <c r="C16" s="27">
        <f t="shared" ref="C16:C19" si="6">SUM(D16:G16)</f>
        <v>0</v>
      </c>
      <c r="D16" s="19">
        <f t="shared" ref="D16:G19" si="7">D22+D28+D34+D40</f>
        <v>0</v>
      </c>
      <c r="E16" s="19">
        <f t="shared" si="7"/>
        <v>0</v>
      </c>
      <c r="F16" s="19">
        <f t="shared" si="7"/>
        <v>0</v>
      </c>
      <c r="G16" s="19">
        <f t="shared" si="7"/>
        <v>0</v>
      </c>
      <c r="H16" s="29"/>
    </row>
    <row r="17" spans="1:8" ht="15.75" x14ac:dyDescent="0.25">
      <c r="A17" s="15">
        <f t="shared" si="4"/>
        <v>12</v>
      </c>
      <c r="B17" s="7" t="s">
        <v>7</v>
      </c>
      <c r="C17" s="27">
        <f t="shared" si="6"/>
        <v>102368.7</v>
      </c>
      <c r="D17" s="19">
        <f t="shared" si="7"/>
        <v>0</v>
      </c>
      <c r="E17" s="19">
        <f t="shared" si="7"/>
        <v>0</v>
      </c>
      <c r="F17" s="19">
        <f t="shared" si="7"/>
        <v>0</v>
      </c>
      <c r="G17" s="19">
        <f t="shared" si="7"/>
        <v>102368.7</v>
      </c>
      <c r="H17" s="29"/>
    </row>
    <row r="18" spans="1:8" ht="15.75" x14ac:dyDescent="0.25">
      <c r="A18" s="15">
        <f t="shared" si="4"/>
        <v>13</v>
      </c>
      <c r="B18" s="7" t="s">
        <v>8</v>
      </c>
      <c r="C18" s="27">
        <f t="shared" si="6"/>
        <v>0</v>
      </c>
      <c r="D18" s="19">
        <f t="shared" si="7"/>
        <v>0</v>
      </c>
      <c r="E18" s="19">
        <f t="shared" si="7"/>
        <v>0</v>
      </c>
      <c r="F18" s="19">
        <f t="shared" si="7"/>
        <v>0</v>
      </c>
      <c r="G18" s="19">
        <f t="shared" si="7"/>
        <v>0</v>
      </c>
      <c r="H18" s="29"/>
    </row>
    <row r="19" spans="1:8" ht="15.75" x14ac:dyDescent="0.25">
      <c r="A19" s="15">
        <f t="shared" si="4"/>
        <v>14</v>
      </c>
      <c r="B19" s="7" t="s">
        <v>9</v>
      </c>
      <c r="C19" s="27">
        <f t="shared" si="6"/>
        <v>0</v>
      </c>
      <c r="D19" s="19">
        <f t="shared" si="7"/>
        <v>0</v>
      </c>
      <c r="E19" s="19">
        <f t="shared" si="7"/>
        <v>0</v>
      </c>
      <c r="F19" s="19">
        <f t="shared" si="7"/>
        <v>0</v>
      </c>
      <c r="G19" s="19">
        <f t="shared" si="7"/>
        <v>0</v>
      </c>
      <c r="H19" s="29"/>
    </row>
    <row r="20" spans="1:8" ht="132" customHeight="1" x14ac:dyDescent="0.25">
      <c r="A20" s="15">
        <f t="shared" si="4"/>
        <v>15</v>
      </c>
      <c r="B20" s="4" t="s">
        <v>22</v>
      </c>
      <c r="C20" s="16">
        <f>SUM(C21:C25)</f>
        <v>1618</v>
      </c>
      <c r="D20" s="16">
        <f>SUM(D21:D25)</f>
        <v>0</v>
      </c>
      <c r="E20" s="16">
        <f t="shared" ref="E20:G20" si="8">SUM(E21:E25)</f>
        <v>0</v>
      </c>
      <c r="F20" s="16">
        <f t="shared" si="8"/>
        <v>0</v>
      </c>
      <c r="G20" s="16">
        <f t="shared" si="8"/>
        <v>1618</v>
      </c>
      <c r="H20" s="30"/>
    </row>
    <row r="21" spans="1:8" ht="22.5" customHeight="1" x14ac:dyDescent="0.25">
      <c r="A21" s="15">
        <f t="shared" si="4"/>
        <v>16</v>
      </c>
      <c r="B21" s="7" t="s">
        <v>5</v>
      </c>
      <c r="C21" s="26">
        <f>SUM(D21:G21)</f>
        <v>0</v>
      </c>
      <c r="D21" s="5">
        <v>0</v>
      </c>
      <c r="E21" s="5">
        <v>0</v>
      </c>
      <c r="F21" s="5">
        <v>0</v>
      </c>
      <c r="G21" s="5">
        <v>0</v>
      </c>
      <c r="H21" s="30"/>
    </row>
    <row r="22" spans="1:8" ht="24.75" customHeight="1" x14ac:dyDescent="0.25">
      <c r="A22" s="15">
        <f t="shared" si="4"/>
        <v>17</v>
      </c>
      <c r="B22" s="7" t="s">
        <v>6</v>
      </c>
      <c r="C22" s="26">
        <f t="shared" ref="C22:C25" si="9">SUM(D22:G22)</f>
        <v>0</v>
      </c>
      <c r="D22" s="5">
        <v>0</v>
      </c>
      <c r="E22" s="5">
        <v>0</v>
      </c>
      <c r="F22" s="5">
        <v>0</v>
      </c>
      <c r="G22" s="5">
        <v>0</v>
      </c>
      <c r="H22" s="30"/>
    </row>
    <row r="23" spans="1:8" ht="24.75" customHeight="1" x14ac:dyDescent="0.25">
      <c r="A23" s="15">
        <f t="shared" si="4"/>
        <v>18</v>
      </c>
      <c r="B23" s="7" t="s">
        <v>7</v>
      </c>
      <c r="C23" s="26">
        <f t="shared" si="9"/>
        <v>1618</v>
      </c>
      <c r="D23" s="5">
        <v>0</v>
      </c>
      <c r="E23" s="5">
        <v>0</v>
      </c>
      <c r="F23" s="5">
        <v>0</v>
      </c>
      <c r="G23" s="5">
        <v>1618</v>
      </c>
      <c r="H23" s="30"/>
    </row>
    <row r="24" spans="1:8" ht="24.75" customHeight="1" x14ac:dyDescent="0.25">
      <c r="A24" s="15">
        <f t="shared" si="4"/>
        <v>19</v>
      </c>
      <c r="B24" s="7" t="s">
        <v>8</v>
      </c>
      <c r="C24" s="26">
        <f t="shared" si="9"/>
        <v>0</v>
      </c>
      <c r="D24" s="5">
        <v>0</v>
      </c>
      <c r="E24" s="5">
        <v>0</v>
      </c>
      <c r="F24" s="5">
        <v>0</v>
      </c>
      <c r="G24" s="5">
        <v>0</v>
      </c>
      <c r="H24" s="30"/>
    </row>
    <row r="25" spans="1:8" ht="25.5" customHeight="1" x14ac:dyDescent="0.25">
      <c r="A25" s="15">
        <f t="shared" si="4"/>
        <v>20</v>
      </c>
      <c r="B25" s="7" t="s">
        <v>9</v>
      </c>
      <c r="C25" s="26">
        <f t="shared" si="9"/>
        <v>0</v>
      </c>
      <c r="D25" s="5">
        <v>0</v>
      </c>
      <c r="E25" s="5">
        <v>0</v>
      </c>
      <c r="F25" s="5">
        <v>0</v>
      </c>
      <c r="G25" s="5">
        <v>0</v>
      </c>
      <c r="H25" s="30"/>
    </row>
    <row r="26" spans="1:8" ht="154.5" customHeight="1" x14ac:dyDescent="0.25">
      <c r="A26" s="15">
        <f t="shared" si="4"/>
        <v>21</v>
      </c>
      <c r="B26" s="4" t="s">
        <v>18</v>
      </c>
      <c r="C26" s="16">
        <f>SUM(C27:C31)</f>
        <v>95408</v>
      </c>
      <c r="D26" s="16">
        <f>SUM(D27:D31)</f>
        <v>0</v>
      </c>
      <c r="E26" s="16">
        <f t="shared" ref="E26:G26" si="10">SUM(E27:E31)</f>
        <v>0</v>
      </c>
      <c r="F26" s="16">
        <f t="shared" si="10"/>
        <v>0</v>
      </c>
      <c r="G26" s="16">
        <f t="shared" si="10"/>
        <v>95408</v>
      </c>
      <c r="H26" s="30"/>
    </row>
    <row r="27" spans="1:8" ht="22.5" customHeight="1" x14ac:dyDescent="0.25">
      <c r="A27" s="15">
        <f t="shared" si="4"/>
        <v>22</v>
      </c>
      <c r="B27" s="7" t="s">
        <v>5</v>
      </c>
      <c r="C27" s="26">
        <f>SUM(D27:G27)</f>
        <v>0</v>
      </c>
      <c r="D27" s="5">
        <v>0</v>
      </c>
      <c r="E27" s="5">
        <v>0</v>
      </c>
      <c r="F27" s="5">
        <v>0</v>
      </c>
      <c r="G27" s="5">
        <v>0</v>
      </c>
      <c r="H27" s="30"/>
    </row>
    <row r="28" spans="1:8" ht="24.75" customHeight="1" x14ac:dyDescent="0.25">
      <c r="A28" s="15">
        <f t="shared" si="4"/>
        <v>23</v>
      </c>
      <c r="B28" s="7" t="s">
        <v>6</v>
      </c>
      <c r="C28" s="26">
        <f t="shared" ref="C28:C31" si="11">SUM(D28:G28)</f>
        <v>0</v>
      </c>
      <c r="D28" s="5">
        <v>0</v>
      </c>
      <c r="E28" s="5">
        <v>0</v>
      </c>
      <c r="F28" s="5">
        <v>0</v>
      </c>
      <c r="G28" s="5">
        <v>0</v>
      </c>
      <c r="H28" s="30"/>
    </row>
    <row r="29" spans="1:8" ht="24.75" customHeight="1" x14ac:dyDescent="0.25">
      <c r="A29" s="15">
        <f t="shared" si="4"/>
        <v>24</v>
      </c>
      <c r="B29" s="7" t="s">
        <v>7</v>
      </c>
      <c r="C29" s="26">
        <f t="shared" si="11"/>
        <v>95408</v>
      </c>
      <c r="D29" s="5">
        <v>0</v>
      </c>
      <c r="E29" s="5">
        <v>0</v>
      </c>
      <c r="F29" s="5">
        <v>0</v>
      </c>
      <c r="G29" s="5">
        <v>95408</v>
      </c>
      <c r="H29" s="30"/>
    </row>
    <row r="30" spans="1:8" ht="24.75" customHeight="1" x14ac:dyDescent="0.25">
      <c r="A30" s="15">
        <f t="shared" si="4"/>
        <v>25</v>
      </c>
      <c r="B30" s="7" t="s">
        <v>8</v>
      </c>
      <c r="C30" s="26">
        <f t="shared" si="11"/>
        <v>0</v>
      </c>
      <c r="D30" s="5">
        <v>0</v>
      </c>
      <c r="E30" s="5">
        <v>0</v>
      </c>
      <c r="F30" s="5">
        <v>0</v>
      </c>
      <c r="G30" s="5">
        <v>0</v>
      </c>
      <c r="H30" s="30"/>
    </row>
    <row r="31" spans="1:8" ht="25.5" customHeight="1" x14ac:dyDescent="0.25">
      <c r="A31" s="15">
        <f t="shared" si="4"/>
        <v>26</v>
      </c>
      <c r="B31" s="7" t="s">
        <v>9</v>
      </c>
      <c r="C31" s="26">
        <f t="shared" si="11"/>
        <v>0</v>
      </c>
      <c r="D31" s="5">
        <v>0</v>
      </c>
      <c r="E31" s="5">
        <v>0</v>
      </c>
      <c r="F31" s="5">
        <v>0</v>
      </c>
      <c r="G31" s="5">
        <v>0</v>
      </c>
      <c r="H31" s="30"/>
    </row>
    <row r="32" spans="1:8" s="11" customFormat="1" ht="105.75" customHeight="1" x14ac:dyDescent="0.25">
      <c r="A32" s="15">
        <f t="shared" si="4"/>
        <v>27</v>
      </c>
      <c r="B32" s="9" t="s">
        <v>45</v>
      </c>
      <c r="C32" s="16">
        <f>SUM(C33:C37)</f>
        <v>5342.7</v>
      </c>
      <c r="D32" s="21">
        <f>SUM(D33:D37)</f>
        <v>0</v>
      </c>
      <c r="E32" s="21">
        <f t="shared" ref="E32:G32" si="12">SUM(E33:E37)</f>
        <v>0</v>
      </c>
      <c r="F32" s="21">
        <f t="shared" si="12"/>
        <v>0</v>
      </c>
      <c r="G32" s="21">
        <f t="shared" si="12"/>
        <v>5342.7</v>
      </c>
      <c r="H32" s="30"/>
    </row>
    <row r="33" spans="1:8" s="11" customFormat="1" ht="18.75" customHeight="1" x14ac:dyDescent="0.25">
      <c r="A33" s="15">
        <f t="shared" si="4"/>
        <v>28</v>
      </c>
      <c r="B33" s="12" t="s">
        <v>5</v>
      </c>
      <c r="C33" s="26">
        <f>SUM(D33:G33)</f>
        <v>0</v>
      </c>
      <c r="D33" s="5">
        <v>0</v>
      </c>
      <c r="E33" s="5">
        <v>0</v>
      </c>
      <c r="F33" s="5">
        <v>0</v>
      </c>
      <c r="G33" s="5">
        <v>0</v>
      </c>
      <c r="H33" s="30"/>
    </row>
    <row r="34" spans="1:8" s="11" customFormat="1" ht="20.25" customHeight="1" x14ac:dyDescent="0.25">
      <c r="A34" s="15">
        <f t="shared" ref="A34:A46" si="13">A33+1</f>
        <v>29</v>
      </c>
      <c r="B34" s="12" t="s">
        <v>6</v>
      </c>
      <c r="C34" s="26">
        <f t="shared" ref="C34:C37" si="14">SUM(D34:G34)</f>
        <v>0</v>
      </c>
      <c r="D34" s="5">
        <v>0</v>
      </c>
      <c r="E34" s="5">
        <v>0</v>
      </c>
      <c r="F34" s="5">
        <v>0</v>
      </c>
      <c r="G34" s="5">
        <v>0</v>
      </c>
      <c r="H34" s="30"/>
    </row>
    <row r="35" spans="1:8" s="11" customFormat="1" ht="19.5" customHeight="1" x14ac:dyDescent="0.25">
      <c r="A35" s="15">
        <f t="shared" si="13"/>
        <v>30</v>
      </c>
      <c r="B35" s="12" t="s">
        <v>7</v>
      </c>
      <c r="C35" s="26">
        <f t="shared" si="14"/>
        <v>5342.7</v>
      </c>
      <c r="D35" s="5">
        <v>0</v>
      </c>
      <c r="E35" s="5">
        <v>0</v>
      </c>
      <c r="F35" s="5">
        <v>0</v>
      </c>
      <c r="G35" s="5">
        <v>5342.7</v>
      </c>
      <c r="H35" s="30"/>
    </row>
    <row r="36" spans="1:8" s="11" customFormat="1" ht="21" customHeight="1" x14ac:dyDescent="0.25">
      <c r="A36" s="15">
        <f t="shared" si="13"/>
        <v>31</v>
      </c>
      <c r="B36" s="12" t="s">
        <v>8</v>
      </c>
      <c r="C36" s="26">
        <f t="shared" si="14"/>
        <v>0</v>
      </c>
      <c r="D36" s="5">
        <v>0</v>
      </c>
      <c r="E36" s="5">
        <v>0</v>
      </c>
      <c r="F36" s="5">
        <v>0</v>
      </c>
      <c r="G36" s="5">
        <v>0</v>
      </c>
      <c r="H36" s="30"/>
    </row>
    <row r="37" spans="1:8" s="11" customFormat="1" ht="21.75" customHeight="1" x14ac:dyDescent="0.25">
      <c r="A37" s="15">
        <f t="shared" si="13"/>
        <v>32</v>
      </c>
      <c r="B37" s="12" t="s">
        <v>9</v>
      </c>
      <c r="C37" s="26">
        <f t="shared" si="14"/>
        <v>0</v>
      </c>
      <c r="D37" s="5">
        <v>0</v>
      </c>
      <c r="E37" s="5">
        <v>0</v>
      </c>
      <c r="F37" s="5">
        <v>0</v>
      </c>
      <c r="G37" s="5">
        <v>0</v>
      </c>
      <c r="H37" s="30"/>
    </row>
    <row r="38" spans="1:8" s="11" customFormat="1" ht="68.25" customHeight="1" x14ac:dyDescent="0.25">
      <c r="A38" s="15">
        <f t="shared" si="13"/>
        <v>33</v>
      </c>
      <c r="B38" s="9" t="s">
        <v>46</v>
      </c>
      <c r="C38" s="16">
        <f>SUM(C39:C43)</f>
        <v>1696</v>
      </c>
      <c r="D38" s="21">
        <f>SUM(D39:D43)</f>
        <v>424</v>
      </c>
      <c r="E38" s="21">
        <f t="shared" ref="E38:G38" si="15">SUM(E39:E43)</f>
        <v>424</v>
      </c>
      <c r="F38" s="21">
        <f t="shared" si="15"/>
        <v>424</v>
      </c>
      <c r="G38" s="21">
        <f t="shared" si="15"/>
        <v>424</v>
      </c>
      <c r="H38" s="30"/>
    </row>
    <row r="39" spans="1:8" s="11" customFormat="1" ht="18.75" customHeight="1" x14ac:dyDescent="0.25">
      <c r="A39" s="15">
        <f t="shared" si="13"/>
        <v>34</v>
      </c>
      <c r="B39" s="12" t="s">
        <v>5</v>
      </c>
      <c r="C39" s="26">
        <f>SUM(D39:G39)</f>
        <v>1696</v>
      </c>
      <c r="D39" s="10">
        <v>424</v>
      </c>
      <c r="E39" s="10">
        <v>424</v>
      </c>
      <c r="F39" s="10">
        <v>424</v>
      </c>
      <c r="G39" s="10">
        <v>424</v>
      </c>
      <c r="H39" s="30"/>
    </row>
    <row r="40" spans="1:8" s="11" customFormat="1" ht="20.25" customHeight="1" x14ac:dyDescent="0.25">
      <c r="A40" s="15">
        <f t="shared" si="13"/>
        <v>35</v>
      </c>
      <c r="B40" s="12" t="s">
        <v>6</v>
      </c>
      <c r="C40" s="26">
        <f t="shared" ref="C40:C43" si="16">SUM(D40:G40)</f>
        <v>0</v>
      </c>
      <c r="D40" s="5">
        <v>0</v>
      </c>
      <c r="E40" s="5">
        <v>0</v>
      </c>
      <c r="F40" s="5">
        <v>0</v>
      </c>
      <c r="G40" s="5">
        <v>0</v>
      </c>
      <c r="H40" s="30"/>
    </row>
    <row r="41" spans="1:8" s="11" customFormat="1" ht="19.5" customHeight="1" x14ac:dyDescent="0.25">
      <c r="A41" s="15">
        <f t="shared" si="13"/>
        <v>36</v>
      </c>
      <c r="B41" s="12" t="s">
        <v>7</v>
      </c>
      <c r="C41" s="26">
        <f t="shared" si="16"/>
        <v>0</v>
      </c>
      <c r="D41" s="5">
        <v>0</v>
      </c>
      <c r="E41" s="5">
        <v>0</v>
      </c>
      <c r="F41" s="5">
        <v>0</v>
      </c>
      <c r="G41" s="5">
        <v>0</v>
      </c>
      <c r="H41" s="30"/>
    </row>
    <row r="42" spans="1:8" s="11" customFormat="1" ht="21" customHeight="1" x14ac:dyDescent="0.25">
      <c r="A42" s="15">
        <f t="shared" si="13"/>
        <v>37</v>
      </c>
      <c r="B42" s="12" t="s">
        <v>8</v>
      </c>
      <c r="C42" s="26">
        <f t="shared" si="16"/>
        <v>0</v>
      </c>
      <c r="D42" s="5">
        <v>0</v>
      </c>
      <c r="E42" s="5">
        <v>0</v>
      </c>
      <c r="F42" s="5">
        <v>0</v>
      </c>
      <c r="G42" s="5">
        <v>0</v>
      </c>
      <c r="H42" s="30"/>
    </row>
    <row r="43" spans="1:8" s="11" customFormat="1" ht="21.75" customHeight="1" x14ac:dyDescent="0.25">
      <c r="A43" s="15">
        <f t="shared" si="13"/>
        <v>38</v>
      </c>
      <c r="B43" s="12" t="s">
        <v>9</v>
      </c>
      <c r="C43" s="26">
        <f t="shared" si="16"/>
        <v>0</v>
      </c>
      <c r="D43" s="5">
        <v>0</v>
      </c>
      <c r="E43" s="5">
        <v>0</v>
      </c>
      <c r="F43" s="5">
        <v>0</v>
      </c>
      <c r="G43" s="5">
        <v>0</v>
      </c>
      <c r="H43" s="30"/>
    </row>
    <row r="44" spans="1:8" s="11" customFormat="1" ht="21.75" customHeight="1" x14ac:dyDescent="0.25">
      <c r="A44" s="15">
        <f t="shared" si="13"/>
        <v>39</v>
      </c>
      <c r="B44" s="38" t="s">
        <v>63</v>
      </c>
      <c r="C44" s="39"/>
      <c r="D44" s="39"/>
      <c r="E44" s="39"/>
      <c r="F44" s="39"/>
      <c r="G44" s="39"/>
      <c r="H44" s="40"/>
    </row>
    <row r="45" spans="1:8" ht="48.75" customHeight="1" x14ac:dyDescent="0.25">
      <c r="A45" s="15">
        <f t="shared" si="13"/>
        <v>40</v>
      </c>
      <c r="B45" s="17" t="s">
        <v>70</v>
      </c>
      <c r="C45" s="31">
        <f>SUM(D45:G45)</f>
        <v>14427502.970000001</v>
      </c>
      <c r="D45" s="18">
        <f>SUM(D46:D50)</f>
        <v>3467223.41</v>
      </c>
      <c r="E45" s="18">
        <f t="shared" ref="E45:G45" si="17">SUM(E46:E50)</f>
        <v>3627305.0000000005</v>
      </c>
      <c r="F45" s="18">
        <f t="shared" si="17"/>
        <v>3627305.0000000005</v>
      </c>
      <c r="G45" s="18">
        <f t="shared" si="17"/>
        <v>3705669.5600000005</v>
      </c>
      <c r="H45" s="28"/>
    </row>
    <row r="46" spans="1:8" ht="15.75" x14ac:dyDescent="0.25">
      <c r="A46" s="15">
        <f t="shared" si="13"/>
        <v>41</v>
      </c>
      <c r="B46" s="7" t="s">
        <v>5</v>
      </c>
      <c r="C46" s="27">
        <f>SUM(D46:G46)</f>
        <v>4529610.07</v>
      </c>
      <c r="D46" s="18">
        <f>D52+D58+D64+D70+D76+D82+D88+D94+D100+D106+D112+D118+D124+D130+D136+D142+D148+D154+D160+D166+D172+D178</f>
        <v>1104339.81</v>
      </c>
      <c r="E46" s="18">
        <f t="shared" ref="E46:G46" si="18">E52+E58+E64+E70+E76+E82+E88+E94+E100+E106+E112+E118+E124+E130+E136+E142+E148+E154+E160+E166+E172+E178</f>
        <v>1121358.1000000001</v>
      </c>
      <c r="F46" s="18">
        <f t="shared" si="18"/>
        <v>1121358.1000000001</v>
      </c>
      <c r="G46" s="18">
        <f t="shared" si="18"/>
        <v>1182554.06</v>
      </c>
      <c r="H46" s="28"/>
    </row>
    <row r="47" spans="1:8" ht="15.75" x14ac:dyDescent="0.25">
      <c r="A47" s="15">
        <f t="shared" si="1"/>
        <v>42</v>
      </c>
      <c r="B47" s="7" t="s">
        <v>6</v>
      </c>
      <c r="C47" s="27">
        <f t="shared" ref="C47:C50" si="19">SUM(D47:G47)</f>
        <v>9590914.8000000007</v>
      </c>
      <c r="D47" s="18">
        <f t="shared" ref="D47:G50" si="20">D53+D59+D65+D71+D77+D83+D89+D95+D101+D107+D113+D119+D125+D131+D137+D143+D149+D155+D161+D167+D173+D179</f>
        <v>2283684.7000000002</v>
      </c>
      <c r="E47" s="18">
        <f t="shared" si="20"/>
        <v>2430020.5000000005</v>
      </c>
      <c r="F47" s="18">
        <f t="shared" si="20"/>
        <v>2430020.5000000005</v>
      </c>
      <c r="G47" s="18">
        <f t="shared" si="20"/>
        <v>2447189.1000000006</v>
      </c>
      <c r="H47" s="28"/>
    </row>
    <row r="48" spans="1:8" ht="15.75" x14ac:dyDescent="0.25">
      <c r="A48" s="15">
        <f t="shared" si="1"/>
        <v>43</v>
      </c>
      <c r="B48" s="7" t="s">
        <v>7</v>
      </c>
      <c r="C48" s="27">
        <f t="shared" si="19"/>
        <v>306978.09999999998</v>
      </c>
      <c r="D48" s="18">
        <f t="shared" si="20"/>
        <v>79198.899999999994</v>
      </c>
      <c r="E48" s="18">
        <f t="shared" si="20"/>
        <v>75926.399999999994</v>
      </c>
      <c r="F48" s="18">
        <f t="shared" si="20"/>
        <v>75926.399999999994</v>
      </c>
      <c r="G48" s="18">
        <f t="shared" si="20"/>
        <v>75926.399999999994</v>
      </c>
      <c r="H48" s="28"/>
    </row>
    <row r="49" spans="1:8" ht="15.75" x14ac:dyDescent="0.25">
      <c r="A49" s="15">
        <f t="shared" si="1"/>
        <v>44</v>
      </c>
      <c r="B49" s="7" t="s">
        <v>8</v>
      </c>
      <c r="C49" s="27">
        <f t="shared" si="19"/>
        <v>0</v>
      </c>
      <c r="D49" s="18">
        <f t="shared" si="20"/>
        <v>0</v>
      </c>
      <c r="E49" s="18">
        <f t="shared" si="20"/>
        <v>0</v>
      </c>
      <c r="F49" s="18">
        <f t="shared" si="20"/>
        <v>0</v>
      </c>
      <c r="G49" s="18">
        <f t="shared" si="20"/>
        <v>0</v>
      </c>
      <c r="H49" s="28"/>
    </row>
    <row r="50" spans="1:8" ht="15.75" x14ac:dyDescent="0.25">
      <c r="A50" s="15">
        <f t="shared" si="1"/>
        <v>45</v>
      </c>
      <c r="B50" s="7" t="s">
        <v>9</v>
      </c>
      <c r="C50" s="27">
        <f t="shared" si="19"/>
        <v>0</v>
      </c>
      <c r="D50" s="18">
        <f t="shared" si="20"/>
        <v>0</v>
      </c>
      <c r="E50" s="18">
        <f t="shared" si="20"/>
        <v>0</v>
      </c>
      <c r="F50" s="18">
        <f t="shared" si="20"/>
        <v>0</v>
      </c>
      <c r="G50" s="18">
        <f t="shared" si="20"/>
        <v>0</v>
      </c>
      <c r="H50" s="28"/>
    </row>
    <row r="51" spans="1:8" ht="85.5" customHeight="1" x14ac:dyDescent="0.25">
      <c r="A51" s="15">
        <f t="shared" si="1"/>
        <v>46</v>
      </c>
      <c r="B51" s="4" t="s">
        <v>3</v>
      </c>
      <c r="C51" s="16">
        <f>SUM(C52:C56)</f>
        <v>1741861.7200000002</v>
      </c>
      <c r="D51" s="16">
        <f>SUM(D52:D56)</f>
        <v>428437.42</v>
      </c>
      <c r="E51" s="16">
        <f t="shared" ref="E51:G51" si="21">SUM(E52:E56)</f>
        <v>437808.1</v>
      </c>
      <c r="F51" s="16">
        <f t="shared" si="21"/>
        <v>437808.1</v>
      </c>
      <c r="G51" s="16">
        <f t="shared" si="21"/>
        <v>437808.1</v>
      </c>
      <c r="H51" s="30"/>
    </row>
    <row r="52" spans="1:8" ht="22.5" customHeight="1" x14ac:dyDescent="0.25">
      <c r="A52" s="15">
        <f t="shared" si="1"/>
        <v>47</v>
      </c>
      <c r="B52" s="7" t="s">
        <v>5</v>
      </c>
      <c r="C52" s="26">
        <f>SUM(D52:G52)</f>
        <v>1741861.7200000002</v>
      </c>
      <c r="D52" s="5">
        <v>428437.42</v>
      </c>
      <c r="E52" s="5">
        <v>437808.1</v>
      </c>
      <c r="F52" s="5">
        <v>437808.1</v>
      </c>
      <c r="G52" s="5">
        <v>437808.1</v>
      </c>
      <c r="H52" s="30"/>
    </row>
    <row r="53" spans="1:8" ht="24.75" customHeight="1" x14ac:dyDescent="0.25">
      <c r="A53" s="15">
        <f t="shared" si="1"/>
        <v>48</v>
      </c>
      <c r="B53" s="7" t="s">
        <v>6</v>
      </c>
      <c r="C53" s="26">
        <f t="shared" ref="C53:C56" si="22">SUM(D53:G53)</f>
        <v>0</v>
      </c>
      <c r="D53" s="5">
        <v>0</v>
      </c>
      <c r="E53" s="5">
        <v>0</v>
      </c>
      <c r="F53" s="5">
        <v>0</v>
      </c>
      <c r="G53" s="5">
        <v>0</v>
      </c>
      <c r="H53" s="30"/>
    </row>
    <row r="54" spans="1:8" ht="24.75" customHeight="1" x14ac:dyDescent="0.25">
      <c r="A54" s="15">
        <f t="shared" si="1"/>
        <v>49</v>
      </c>
      <c r="B54" s="7" t="s">
        <v>7</v>
      </c>
      <c r="C54" s="26">
        <f t="shared" si="22"/>
        <v>0</v>
      </c>
      <c r="D54" s="5">
        <v>0</v>
      </c>
      <c r="E54" s="5">
        <v>0</v>
      </c>
      <c r="F54" s="5">
        <v>0</v>
      </c>
      <c r="G54" s="5">
        <v>0</v>
      </c>
      <c r="H54" s="30"/>
    </row>
    <row r="55" spans="1:8" ht="24.75" customHeight="1" x14ac:dyDescent="0.25">
      <c r="A55" s="15">
        <f t="shared" si="1"/>
        <v>50</v>
      </c>
      <c r="B55" s="7" t="s">
        <v>8</v>
      </c>
      <c r="C55" s="26">
        <f t="shared" si="22"/>
        <v>0</v>
      </c>
      <c r="D55" s="5">
        <v>0</v>
      </c>
      <c r="E55" s="5">
        <v>0</v>
      </c>
      <c r="F55" s="5">
        <v>0</v>
      </c>
      <c r="G55" s="5">
        <v>0</v>
      </c>
      <c r="H55" s="30"/>
    </row>
    <row r="56" spans="1:8" ht="25.5" customHeight="1" x14ac:dyDescent="0.25">
      <c r="A56" s="15">
        <f t="shared" si="1"/>
        <v>51</v>
      </c>
      <c r="B56" s="7" t="s">
        <v>9</v>
      </c>
      <c r="C56" s="26">
        <f t="shared" si="22"/>
        <v>0</v>
      </c>
      <c r="D56" s="5">
        <v>0</v>
      </c>
      <c r="E56" s="5">
        <v>0</v>
      </c>
      <c r="F56" s="5">
        <v>0</v>
      </c>
      <c r="G56" s="5">
        <v>0</v>
      </c>
      <c r="H56" s="30"/>
    </row>
    <row r="57" spans="1:8" ht="126" x14ac:dyDescent="0.25">
      <c r="A57" s="15">
        <f t="shared" si="1"/>
        <v>52</v>
      </c>
      <c r="B57" s="6" t="s">
        <v>11</v>
      </c>
      <c r="C57" s="16">
        <f>SUM(C58:C62)</f>
        <v>3762847</v>
      </c>
      <c r="D57" s="16">
        <f>SUM(D58:D62)</f>
        <v>896956</v>
      </c>
      <c r="E57" s="16">
        <f t="shared" ref="E57:G57" si="23">SUM(E58:E62)</f>
        <v>955297</v>
      </c>
      <c r="F57" s="16">
        <f t="shared" si="23"/>
        <v>955297</v>
      </c>
      <c r="G57" s="16">
        <f t="shared" si="23"/>
        <v>955297</v>
      </c>
      <c r="H57" s="30"/>
    </row>
    <row r="58" spans="1:8" ht="15.75" x14ac:dyDescent="0.25">
      <c r="A58" s="15">
        <f t="shared" si="1"/>
        <v>53</v>
      </c>
      <c r="B58" s="7" t="s">
        <v>5</v>
      </c>
      <c r="C58" s="26">
        <f>SUM(D58:G58)</f>
        <v>0</v>
      </c>
      <c r="D58" s="5">
        <v>0</v>
      </c>
      <c r="E58" s="5">
        <v>0</v>
      </c>
      <c r="F58" s="5">
        <v>0</v>
      </c>
      <c r="G58" s="5">
        <v>0</v>
      </c>
      <c r="H58" s="30"/>
    </row>
    <row r="59" spans="1:8" ht="15.75" x14ac:dyDescent="0.25">
      <c r="A59" s="15">
        <f t="shared" si="1"/>
        <v>54</v>
      </c>
      <c r="B59" s="7" t="s">
        <v>6</v>
      </c>
      <c r="C59" s="26">
        <f t="shared" ref="C59:C62" si="24">SUM(D59:G59)</f>
        <v>3762847</v>
      </c>
      <c r="D59" s="5">
        <v>896956</v>
      </c>
      <c r="E59" s="5">
        <v>955297</v>
      </c>
      <c r="F59" s="5">
        <v>955297</v>
      </c>
      <c r="G59" s="5">
        <v>955297</v>
      </c>
      <c r="H59" s="30"/>
    </row>
    <row r="60" spans="1:8" ht="15.75" x14ac:dyDescent="0.25">
      <c r="A60" s="15">
        <f t="shared" si="1"/>
        <v>55</v>
      </c>
      <c r="B60" s="7" t="s">
        <v>7</v>
      </c>
      <c r="C60" s="26">
        <f t="shared" si="24"/>
        <v>0</v>
      </c>
      <c r="D60" s="5">
        <v>0</v>
      </c>
      <c r="E60" s="5">
        <v>0</v>
      </c>
      <c r="F60" s="5">
        <v>0</v>
      </c>
      <c r="G60" s="5">
        <v>0</v>
      </c>
      <c r="H60" s="30"/>
    </row>
    <row r="61" spans="1:8" ht="15.75" x14ac:dyDescent="0.25">
      <c r="A61" s="15">
        <f t="shared" si="1"/>
        <v>56</v>
      </c>
      <c r="B61" s="7" t="s">
        <v>8</v>
      </c>
      <c r="C61" s="26">
        <f t="shared" si="24"/>
        <v>0</v>
      </c>
      <c r="D61" s="5">
        <v>0</v>
      </c>
      <c r="E61" s="5">
        <v>0</v>
      </c>
      <c r="F61" s="5">
        <v>0</v>
      </c>
      <c r="G61" s="5">
        <v>0</v>
      </c>
      <c r="H61" s="30"/>
    </row>
    <row r="62" spans="1:8" ht="15.75" x14ac:dyDescent="0.25">
      <c r="A62" s="15">
        <f t="shared" si="1"/>
        <v>57</v>
      </c>
      <c r="B62" s="7" t="s">
        <v>9</v>
      </c>
      <c r="C62" s="26">
        <f t="shared" si="24"/>
        <v>0</v>
      </c>
      <c r="D62" s="5">
        <v>0</v>
      </c>
      <c r="E62" s="5">
        <v>0</v>
      </c>
      <c r="F62" s="5">
        <v>0</v>
      </c>
      <c r="G62" s="5">
        <v>0</v>
      </c>
      <c r="H62" s="30"/>
    </row>
    <row r="63" spans="1:8" ht="126" x14ac:dyDescent="0.25">
      <c r="A63" s="15">
        <f t="shared" si="1"/>
        <v>58</v>
      </c>
      <c r="B63" s="6" t="s">
        <v>12</v>
      </c>
      <c r="C63" s="16">
        <f>SUM(C64:C68)</f>
        <v>33911</v>
      </c>
      <c r="D63" s="16">
        <f>SUM(D64:D68)</f>
        <v>8231</v>
      </c>
      <c r="E63" s="16">
        <f t="shared" ref="E63:G63" si="25">SUM(E64:E68)</f>
        <v>8560</v>
      </c>
      <c r="F63" s="16">
        <f t="shared" si="25"/>
        <v>8560</v>
      </c>
      <c r="G63" s="16">
        <f t="shared" si="25"/>
        <v>8560</v>
      </c>
      <c r="H63" s="30"/>
    </row>
    <row r="64" spans="1:8" ht="15.75" x14ac:dyDescent="0.25">
      <c r="A64" s="15">
        <f t="shared" si="1"/>
        <v>59</v>
      </c>
      <c r="B64" s="7" t="s">
        <v>5</v>
      </c>
      <c r="C64" s="26">
        <f>SUM(D64:G64)</f>
        <v>0</v>
      </c>
      <c r="D64" s="5">
        <v>0</v>
      </c>
      <c r="E64" s="5">
        <v>0</v>
      </c>
      <c r="F64" s="5">
        <v>0</v>
      </c>
      <c r="G64" s="5">
        <v>0</v>
      </c>
      <c r="H64" s="30"/>
    </row>
    <row r="65" spans="1:8" ht="15.75" x14ac:dyDescent="0.25">
      <c r="A65" s="15">
        <f t="shared" si="1"/>
        <v>60</v>
      </c>
      <c r="B65" s="7" t="s">
        <v>6</v>
      </c>
      <c r="C65" s="26">
        <f t="shared" ref="C65:C68" si="26">SUM(D65:G65)</f>
        <v>33911</v>
      </c>
      <c r="D65" s="5">
        <v>8231</v>
      </c>
      <c r="E65" s="5">
        <v>8560</v>
      </c>
      <c r="F65" s="5">
        <v>8560</v>
      </c>
      <c r="G65" s="5">
        <v>8560</v>
      </c>
      <c r="H65" s="30"/>
    </row>
    <row r="66" spans="1:8" ht="15.75" x14ac:dyDescent="0.25">
      <c r="A66" s="15">
        <f t="shared" si="1"/>
        <v>61</v>
      </c>
      <c r="B66" s="7" t="s">
        <v>7</v>
      </c>
      <c r="C66" s="26">
        <f t="shared" si="26"/>
        <v>0</v>
      </c>
      <c r="D66" s="5">
        <v>0</v>
      </c>
      <c r="E66" s="5">
        <v>0</v>
      </c>
      <c r="F66" s="5">
        <v>0</v>
      </c>
      <c r="G66" s="5">
        <v>0</v>
      </c>
      <c r="H66" s="30"/>
    </row>
    <row r="67" spans="1:8" ht="15.75" x14ac:dyDescent="0.25">
      <c r="A67" s="15">
        <f t="shared" si="1"/>
        <v>62</v>
      </c>
      <c r="B67" s="7" t="s">
        <v>8</v>
      </c>
      <c r="C67" s="26">
        <f t="shared" si="26"/>
        <v>0</v>
      </c>
      <c r="D67" s="5">
        <v>0</v>
      </c>
      <c r="E67" s="5">
        <v>0</v>
      </c>
      <c r="F67" s="5">
        <v>0</v>
      </c>
      <c r="G67" s="5">
        <v>0</v>
      </c>
      <c r="H67" s="30"/>
    </row>
    <row r="68" spans="1:8" ht="15.75" x14ac:dyDescent="0.25">
      <c r="A68" s="15">
        <f t="shared" si="1"/>
        <v>63</v>
      </c>
      <c r="B68" s="7" t="s">
        <v>9</v>
      </c>
      <c r="C68" s="26">
        <f t="shared" si="26"/>
        <v>0</v>
      </c>
      <c r="D68" s="5">
        <v>0</v>
      </c>
      <c r="E68" s="5">
        <v>0</v>
      </c>
      <c r="F68" s="5">
        <v>0</v>
      </c>
      <c r="G68" s="5">
        <v>0</v>
      </c>
      <c r="H68" s="30"/>
    </row>
    <row r="69" spans="1:8" ht="75" customHeight="1" x14ac:dyDescent="0.25">
      <c r="A69" s="15">
        <f t="shared" si="1"/>
        <v>64</v>
      </c>
      <c r="B69" s="4" t="s">
        <v>27</v>
      </c>
      <c r="C69" s="16">
        <f>SUM(C70:C74)</f>
        <v>1955649.3900000001</v>
      </c>
      <c r="D69" s="16">
        <f>SUM(D70:D74)</f>
        <v>485319.39</v>
      </c>
      <c r="E69" s="16">
        <f t="shared" ref="E69:G69" si="27">SUM(E70:E74)</f>
        <v>490110</v>
      </c>
      <c r="F69" s="16">
        <f t="shared" si="27"/>
        <v>490110</v>
      </c>
      <c r="G69" s="16">
        <f t="shared" si="27"/>
        <v>490110</v>
      </c>
      <c r="H69" s="30"/>
    </row>
    <row r="70" spans="1:8" ht="22.5" customHeight="1" x14ac:dyDescent="0.25">
      <c r="A70" s="15">
        <f t="shared" si="1"/>
        <v>65</v>
      </c>
      <c r="B70" s="7" t="s">
        <v>5</v>
      </c>
      <c r="C70" s="26">
        <f>SUM(D70:G70)</f>
        <v>1955649.3900000001</v>
      </c>
      <c r="D70" s="5">
        <f>461662.39+23657</f>
        <v>485319.39</v>
      </c>
      <c r="E70" s="5">
        <f>465507+24603</f>
        <v>490110</v>
      </c>
      <c r="F70" s="5">
        <f t="shared" ref="F70:G70" si="28">465507+24603</f>
        <v>490110</v>
      </c>
      <c r="G70" s="5">
        <f t="shared" si="28"/>
        <v>490110</v>
      </c>
      <c r="H70" s="30"/>
    </row>
    <row r="71" spans="1:8" ht="24.75" customHeight="1" x14ac:dyDescent="0.25">
      <c r="A71" s="15">
        <f t="shared" si="1"/>
        <v>66</v>
      </c>
      <c r="B71" s="7" t="s">
        <v>6</v>
      </c>
      <c r="C71" s="26">
        <f t="shared" ref="C71:C74" si="29">SUM(D71:G71)</f>
        <v>0</v>
      </c>
      <c r="D71" s="5">
        <v>0</v>
      </c>
      <c r="E71" s="5">
        <v>0</v>
      </c>
      <c r="F71" s="5">
        <v>0</v>
      </c>
      <c r="G71" s="5">
        <v>0</v>
      </c>
      <c r="H71" s="30"/>
    </row>
    <row r="72" spans="1:8" ht="24.75" customHeight="1" x14ac:dyDescent="0.25">
      <c r="A72" s="15">
        <f t="shared" si="1"/>
        <v>67</v>
      </c>
      <c r="B72" s="7" t="s">
        <v>7</v>
      </c>
      <c r="C72" s="26">
        <f t="shared" si="29"/>
        <v>0</v>
      </c>
      <c r="D72" s="5">
        <v>0</v>
      </c>
      <c r="E72" s="5">
        <v>0</v>
      </c>
      <c r="F72" s="5">
        <v>0</v>
      </c>
      <c r="G72" s="5">
        <v>0</v>
      </c>
      <c r="H72" s="30"/>
    </row>
    <row r="73" spans="1:8" ht="24.75" customHeight="1" x14ac:dyDescent="0.25">
      <c r="A73" s="15">
        <f t="shared" si="1"/>
        <v>68</v>
      </c>
      <c r="B73" s="7" t="s">
        <v>8</v>
      </c>
      <c r="C73" s="26">
        <f t="shared" si="29"/>
        <v>0</v>
      </c>
      <c r="D73" s="5">
        <v>0</v>
      </c>
      <c r="E73" s="5">
        <v>0</v>
      </c>
      <c r="F73" s="5">
        <v>0</v>
      </c>
      <c r="G73" s="5">
        <v>0</v>
      </c>
      <c r="H73" s="30"/>
    </row>
    <row r="74" spans="1:8" ht="25.5" customHeight="1" x14ac:dyDescent="0.25">
      <c r="A74" s="15">
        <f t="shared" si="1"/>
        <v>69</v>
      </c>
      <c r="B74" s="7" t="s">
        <v>9</v>
      </c>
      <c r="C74" s="26">
        <f t="shared" si="29"/>
        <v>0</v>
      </c>
      <c r="D74" s="5">
        <v>0</v>
      </c>
      <c r="E74" s="5">
        <v>0</v>
      </c>
      <c r="F74" s="5">
        <v>0</v>
      </c>
      <c r="G74" s="5">
        <v>0</v>
      </c>
      <c r="H74" s="30"/>
    </row>
    <row r="75" spans="1:8" ht="182.25" customHeight="1" x14ac:dyDescent="0.25">
      <c r="A75" s="15">
        <f t="shared" si="1"/>
        <v>70</v>
      </c>
      <c r="B75" s="4" t="s">
        <v>28</v>
      </c>
      <c r="C75" s="16">
        <f>SUM(C76:C80)</f>
        <v>4912998</v>
      </c>
      <c r="D75" s="16">
        <f>SUM(D76:D80)</f>
        <v>1168791</v>
      </c>
      <c r="E75" s="16">
        <f t="shared" ref="E75:G75" si="30">SUM(E76:E80)</f>
        <v>1248069</v>
      </c>
      <c r="F75" s="16">
        <f t="shared" si="30"/>
        <v>1248069</v>
      </c>
      <c r="G75" s="16">
        <f t="shared" si="30"/>
        <v>1248069</v>
      </c>
      <c r="H75" s="30"/>
    </row>
    <row r="76" spans="1:8" ht="22.5" customHeight="1" x14ac:dyDescent="0.25">
      <c r="A76" s="15">
        <f t="shared" si="1"/>
        <v>71</v>
      </c>
      <c r="B76" s="7" t="s">
        <v>5</v>
      </c>
      <c r="C76" s="26">
        <f>SUM(D76:G76)</f>
        <v>0</v>
      </c>
      <c r="D76" s="5">
        <v>0</v>
      </c>
      <c r="E76" s="5">
        <v>0</v>
      </c>
      <c r="F76" s="5">
        <v>0</v>
      </c>
      <c r="G76" s="5">
        <v>0</v>
      </c>
      <c r="H76" s="30"/>
    </row>
    <row r="77" spans="1:8" ht="24.75" customHeight="1" x14ac:dyDescent="0.25">
      <c r="A77" s="15">
        <f t="shared" si="1"/>
        <v>72</v>
      </c>
      <c r="B77" s="7" t="s">
        <v>6</v>
      </c>
      <c r="C77" s="26">
        <f t="shared" ref="C77:C80" si="31">SUM(D77:G77)</f>
        <v>4912998</v>
      </c>
      <c r="D77" s="5">
        <f>1096972+71819</f>
        <v>1168791</v>
      </c>
      <c r="E77" s="5">
        <f>1171581+76488</f>
        <v>1248069</v>
      </c>
      <c r="F77" s="5">
        <f t="shared" ref="F77:G77" si="32">1171581+76488</f>
        <v>1248069</v>
      </c>
      <c r="G77" s="5">
        <f t="shared" si="32"/>
        <v>1248069</v>
      </c>
      <c r="H77" s="30"/>
    </row>
    <row r="78" spans="1:8" ht="24.75" customHeight="1" x14ac:dyDescent="0.25">
      <c r="A78" s="15">
        <f t="shared" si="1"/>
        <v>73</v>
      </c>
      <c r="B78" s="7" t="s">
        <v>7</v>
      </c>
      <c r="C78" s="26">
        <f t="shared" si="31"/>
        <v>0</v>
      </c>
      <c r="D78" s="5">
        <v>0</v>
      </c>
      <c r="E78" s="5">
        <v>0</v>
      </c>
      <c r="F78" s="5">
        <v>0</v>
      </c>
      <c r="G78" s="5">
        <v>0</v>
      </c>
      <c r="H78" s="30"/>
    </row>
    <row r="79" spans="1:8" ht="24.75" customHeight="1" x14ac:dyDescent="0.25">
      <c r="A79" s="15">
        <f t="shared" si="1"/>
        <v>74</v>
      </c>
      <c r="B79" s="7" t="s">
        <v>8</v>
      </c>
      <c r="C79" s="26">
        <f t="shared" si="31"/>
        <v>0</v>
      </c>
      <c r="D79" s="5">
        <v>0</v>
      </c>
      <c r="E79" s="5">
        <v>0</v>
      </c>
      <c r="F79" s="5">
        <v>0</v>
      </c>
      <c r="G79" s="5">
        <v>0</v>
      </c>
      <c r="H79" s="30"/>
    </row>
    <row r="80" spans="1:8" ht="25.5" customHeight="1" x14ac:dyDescent="0.25">
      <c r="A80" s="15">
        <f t="shared" si="1"/>
        <v>75</v>
      </c>
      <c r="B80" s="7" t="s">
        <v>9</v>
      </c>
      <c r="C80" s="26">
        <f t="shared" si="31"/>
        <v>0</v>
      </c>
      <c r="D80" s="5">
        <v>0</v>
      </c>
      <c r="E80" s="5">
        <v>0</v>
      </c>
      <c r="F80" s="5">
        <v>0</v>
      </c>
      <c r="G80" s="5">
        <v>0</v>
      </c>
      <c r="H80" s="30"/>
    </row>
    <row r="81" spans="1:8" ht="182.25" customHeight="1" x14ac:dyDescent="0.25">
      <c r="A81" s="15">
        <f t="shared" si="1"/>
        <v>76</v>
      </c>
      <c r="B81" s="4" t="s">
        <v>29</v>
      </c>
      <c r="C81" s="16">
        <f>SUM(C82:C86)</f>
        <v>215520</v>
      </c>
      <c r="D81" s="16">
        <f>SUM(D82:D86)</f>
        <v>52311</v>
      </c>
      <c r="E81" s="16">
        <f t="shared" ref="E81:G81" si="33">SUM(E82:E86)</f>
        <v>54403</v>
      </c>
      <c r="F81" s="16">
        <f t="shared" si="33"/>
        <v>54403</v>
      </c>
      <c r="G81" s="16">
        <f t="shared" si="33"/>
        <v>54403</v>
      </c>
      <c r="H81" s="30"/>
    </row>
    <row r="82" spans="1:8" ht="22.5" customHeight="1" x14ac:dyDescent="0.25">
      <c r="A82" s="15">
        <f t="shared" si="1"/>
        <v>77</v>
      </c>
      <c r="B82" s="7" t="s">
        <v>5</v>
      </c>
      <c r="C82" s="26">
        <f>SUM(D82:G82)</f>
        <v>0</v>
      </c>
      <c r="D82" s="5">
        <v>0</v>
      </c>
      <c r="E82" s="5">
        <v>0</v>
      </c>
      <c r="F82" s="5">
        <v>0</v>
      </c>
      <c r="G82" s="5">
        <v>0</v>
      </c>
      <c r="H82" s="30"/>
    </row>
    <row r="83" spans="1:8" ht="24.75" customHeight="1" x14ac:dyDescent="0.25">
      <c r="A83" s="15">
        <f t="shared" si="1"/>
        <v>78</v>
      </c>
      <c r="B83" s="7" t="s">
        <v>6</v>
      </c>
      <c r="C83" s="26">
        <f t="shared" ref="C83:C86" si="34">SUM(D83:G83)</f>
        <v>215520</v>
      </c>
      <c r="D83" s="5">
        <f>51515+796</f>
        <v>52311</v>
      </c>
      <c r="E83" s="5">
        <f>53575+828</f>
        <v>54403</v>
      </c>
      <c r="F83" s="5">
        <f t="shared" ref="F83:G83" si="35">53575+828</f>
        <v>54403</v>
      </c>
      <c r="G83" s="5">
        <f t="shared" si="35"/>
        <v>54403</v>
      </c>
      <c r="H83" s="30"/>
    </row>
    <row r="84" spans="1:8" ht="24.75" customHeight="1" x14ac:dyDescent="0.25">
      <c r="A84" s="15">
        <f t="shared" si="1"/>
        <v>79</v>
      </c>
      <c r="B84" s="7" t="s">
        <v>7</v>
      </c>
      <c r="C84" s="26">
        <f t="shared" si="34"/>
        <v>0</v>
      </c>
      <c r="D84" s="5">
        <v>0</v>
      </c>
      <c r="E84" s="5">
        <v>0</v>
      </c>
      <c r="F84" s="5">
        <v>0</v>
      </c>
      <c r="G84" s="5">
        <v>0</v>
      </c>
      <c r="H84" s="30"/>
    </row>
    <row r="85" spans="1:8" ht="24.75" customHeight="1" x14ac:dyDescent="0.25">
      <c r="A85" s="15">
        <f t="shared" si="1"/>
        <v>80</v>
      </c>
      <c r="B85" s="7" t="s">
        <v>8</v>
      </c>
      <c r="C85" s="26">
        <f t="shared" si="34"/>
        <v>0</v>
      </c>
      <c r="D85" s="5">
        <v>0</v>
      </c>
      <c r="E85" s="5">
        <v>0</v>
      </c>
      <c r="F85" s="5">
        <v>0</v>
      </c>
      <c r="G85" s="5">
        <v>0</v>
      </c>
      <c r="H85" s="30"/>
    </row>
    <row r="86" spans="1:8" ht="25.5" customHeight="1" x14ac:dyDescent="0.25">
      <c r="A86" s="15">
        <f t="shared" si="1"/>
        <v>81</v>
      </c>
      <c r="B86" s="7" t="s">
        <v>9</v>
      </c>
      <c r="C86" s="26">
        <f t="shared" si="34"/>
        <v>0</v>
      </c>
      <c r="D86" s="5">
        <v>0</v>
      </c>
      <c r="E86" s="5">
        <v>0</v>
      </c>
      <c r="F86" s="5">
        <v>0</v>
      </c>
      <c r="G86" s="5">
        <v>0</v>
      </c>
      <c r="H86" s="30"/>
    </row>
    <row r="87" spans="1:8" ht="62.25" customHeight="1" x14ac:dyDescent="0.25">
      <c r="A87" s="15">
        <f t="shared" si="1"/>
        <v>82</v>
      </c>
      <c r="B87" s="23" t="s">
        <v>30</v>
      </c>
      <c r="C87" s="16">
        <f>SUM(C88:C92)</f>
        <v>44027.360000000001</v>
      </c>
      <c r="D87" s="16">
        <f>SUM(D88:D92)</f>
        <v>0</v>
      </c>
      <c r="E87" s="16">
        <f t="shared" ref="E87:G87" si="36">SUM(E88:E92)</f>
        <v>0</v>
      </c>
      <c r="F87" s="16">
        <f t="shared" si="36"/>
        <v>0</v>
      </c>
      <c r="G87" s="16">
        <f t="shared" si="36"/>
        <v>44027.360000000001</v>
      </c>
      <c r="H87" s="30"/>
    </row>
    <row r="88" spans="1:8" ht="22.5" customHeight="1" x14ac:dyDescent="0.25">
      <c r="A88" s="15">
        <f t="shared" si="1"/>
        <v>83</v>
      </c>
      <c r="B88" s="7" t="s">
        <v>5</v>
      </c>
      <c r="C88" s="26">
        <f>SUM(D88:G88)</f>
        <v>44027.360000000001</v>
      </c>
      <c r="D88" s="5">
        <v>0</v>
      </c>
      <c r="E88" s="5">
        <v>0</v>
      </c>
      <c r="F88" s="5">
        <v>0</v>
      </c>
      <c r="G88" s="5">
        <v>44027.360000000001</v>
      </c>
      <c r="H88" s="30"/>
    </row>
    <row r="89" spans="1:8" ht="24.75" customHeight="1" x14ac:dyDescent="0.25">
      <c r="A89" s="15">
        <f t="shared" si="1"/>
        <v>84</v>
      </c>
      <c r="B89" s="7" t="s">
        <v>6</v>
      </c>
      <c r="C89" s="26">
        <f t="shared" ref="C89:C92" si="37">SUM(D89:G89)</f>
        <v>0</v>
      </c>
      <c r="D89" s="5">
        <v>0</v>
      </c>
      <c r="E89" s="5">
        <v>0</v>
      </c>
      <c r="F89" s="5">
        <v>0</v>
      </c>
      <c r="G89" s="5">
        <v>0</v>
      </c>
      <c r="H89" s="30"/>
    </row>
    <row r="90" spans="1:8" ht="24.75" customHeight="1" x14ac:dyDescent="0.25">
      <c r="A90" s="15">
        <f t="shared" si="1"/>
        <v>85</v>
      </c>
      <c r="B90" s="7" t="s">
        <v>7</v>
      </c>
      <c r="C90" s="26">
        <f t="shared" si="37"/>
        <v>0</v>
      </c>
      <c r="D90" s="5">
        <v>0</v>
      </c>
      <c r="E90" s="5">
        <v>0</v>
      </c>
      <c r="F90" s="5">
        <v>0</v>
      </c>
      <c r="G90" s="5">
        <v>0</v>
      </c>
      <c r="H90" s="30"/>
    </row>
    <row r="91" spans="1:8" ht="24.75" customHeight="1" x14ac:dyDescent="0.25">
      <c r="A91" s="15">
        <f t="shared" si="1"/>
        <v>86</v>
      </c>
      <c r="B91" s="7" t="s">
        <v>8</v>
      </c>
      <c r="C91" s="26">
        <f t="shared" si="37"/>
        <v>0</v>
      </c>
      <c r="D91" s="5">
        <v>0</v>
      </c>
      <c r="E91" s="5">
        <v>0</v>
      </c>
      <c r="F91" s="5">
        <v>0</v>
      </c>
      <c r="G91" s="5">
        <v>0</v>
      </c>
      <c r="H91" s="30"/>
    </row>
    <row r="92" spans="1:8" ht="25.5" customHeight="1" x14ac:dyDescent="0.25">
      <c r="A92" s="15">
        <f t="shared" si="1"/>
        <v>87</v>
      </c>
      <c r="B92" s="7" t="s">
        <v>9</v>
      </c>
      <c r="C92" s="26">
        <f t="shared" si="37"/>
        <v>0</v>
      </c>
      <c r="D92" s="5">
        <v>0</v>
      </c>
      <c r="E92" s="5">
        <v>0</v>
      </c>
      <c r="F92" s="5">
        <v>0</v>
      </c>
      <c r="G92" s="5">
        <v>0</v>
      </c>
      <c r="H92" s="30"/>
    </row>
    <row r="93" spans="1:8" ht="62.25" customHeight="1" x14ac:dyDescent="0.25">
      <c r="A93" s="15">
        <f t="shared" si="1"/>
        <v>88</v>
      </c>
      <c r="B93" s="4" t="s">
        <v>31</v>
      </c>
      <c r="C93" s="16">
        <f>SUM(C94:C98)</f>
        <v>93696</v>
      </c>
      <c r="D93" s="16">
        <f>SUM(D94:D98)</f>
        <v>23424</v>
      </c>
      <c r="E93" s="16">
        <f t="shared" ref="E93:G93" si="38">SUM(E94:E98)</f>
        <v>23424</v>
      </c>
      <c r="F93" s="16">
        <f t="shared" si="38"/>
        <v>23424</v>
      </c>
      <c r="G93" s="16">
        <f t="shared" si="38"/>
        <v>23424</v>
      </c>
      <c r="H93" s="30"/>
    </row>
    <row r="94" spans="1:8" ht="22.5" customHeight="1" x14ac:dyDescent="0.25">
      <c r="A94" s="15">
        <f t="shared" si="1"/>
        <v>89</v>
      </c>
      <c r="B94" s="7" t="s">
        <v>5</v>
      </c>
      <c r="C94" s="26">
        <f>SUM(D94:G94)</f>
        <v>93696</v>
      </c>
      <c r="D94" s="5">
        <f>19134+4290</f>
        <v>23424</v>
      </c>
      <c r="E94" s="5">
        <f>19134+4290</f>
        <v>23424</v>
      </c>
      <c r="F94" s="5">
        <f t="shared" ref="F94:G94" si="39">19134+4290</f>
        <v>23424</v>
      </c>
      <c r="G94" s="5">
        <f t="shared" si="39"/>
        <v>23424</v>
      </c>
      <c r="H94" s="30"/>
    </row>
    <row r="95" spans="1:8" ht="24.75" customHeight="1" x14ac:dyDescent="0.25">
      <c r="A95" s="15">
        <f t="shared" si="1"/>
        <v>90</v>
      </c>
      <c r="B95" s="7" t="s">
        <v>6</v>
      </c>
      <c r="C95" s="26">
        <f t="shared" ref="C95:C98" si="40">SUM(D95:G95)</f>
        <v>0</v>
      </c>
      <c r="D95" s="5">
        <v>0</v>
      </c>
      <c r="E95" s="5">
        <v>0</v>
      </c>
      <c r="F95" s="5">
        <v>0</v>
      </c>
      <c r="G95" s="5">
        <v>0</v>
      </c>
      <c r="H95" s="30"/>
    </row>
    <row r="96" spans="1:8" ht="24.75" customHeight="1" x14ac:dyDescent="0.25">
      <c r="A96" s="15">
        <f t="shared" si="1"/>
        <v>91</v>
      </c>
      <c r="B96" s="7" t="s">
        <v>7</v>
      </c>
      <c r="C96" s="26">
        <f t="shared" si="40"/>
        <v>0</v>
      </c>
      <c r="D96" s="5">
        <v>0</v>
      </c>
      <c r="E96" s="5">
        <v>0</v>
      </c>
      <c r="F96" s="5">
        <v>0</v>
      </c>
      <c r="G96" s="5">
        <v>0</v>
      </c>
      <c r="H96" s="30"/>
    </row>
    <row r="97" spans="1:8" ht="24.75" customHeight="1" x14ac:dyDescent="0.25">
      <c r="A97" s="15">
        <f t="shared" si="1"/>
        <v>92</v>
      </c>
      <c r="B97" s="7" t="s">
        <v>8</v>
      </c>
      <c r="C97" s="26">
        <f t="shared" si="40"/>
        <v>0</v>
      </c>
      <c r="D97" s="5">
        <v>0</v>
      </c>
      <c r="E97" s="5">
        <v>0</v>
      </c>
      <c r="F97" s="5">
        <v>0</v>
      </c>
      <c r="G97" s="5">
        <v>0</v>
      </c>
      <c r="H97" s="30"/>
    </row>
    <row r="98" spans="1:8" ht="25.5" customHeight="1" x14ac:dyDescent="0.25">
      <c r="A98" s="15">
        <f t="shared" si="1"/>
        <v>93</v>
      </c>
      <c r="B98" s="7" t="s">
        <v>9</v>
      </c>
      <c r="C98" s="26">
        <f t="shared" si="40"/>
        <v>0</v>
      </c>
      <c r="D98" s="5">
        <v>0</v>
      </c>
      <c r="E98" s="5">
        <v>0</v>
      </c>
      <c r="F98" s="5">
        <v>0</v>
      </c>
      <c r="G98" s="5">
        <v>0</v>
      </c>
      <c r="H98" s="30"/>
    </row>
    <row r="99" spans="1:8" ht="135.75" customHeight="1" x14ac:dyDescent="0.25">
      <c r="A99" s="15">
        <f t="shared" si="1"/>
        <v>94</v>
      </c>
      <c r="B99" s="4" t="s">
        <v>32</v>
      </c>
      <c r="C99" s="16">
        <f>SUM(C100:C104)</f>
        <v>4942.8</v>
      </c>
      <c r="D99" s="16">
        <f>SUM(D100:D104)</f>
        <v>1199.7</v>
      </c>
      <c r="E99" s="16">
        <f t="shared" ref="E99:G99" si="41">SUM(E100:E104)</f>
        <v>1247.7</v>
      </c>
      <c r="F99" s="16">
        <f t="shared" si="41"/>
        <v>1247.7</v>
      </c>
      <c r="G99" s="16">
        <f t="shared" si="41"/>
        <v>1247.7</v>
      </c>
      <c r="H99" s="30"/>
    </row>
    <row r="100" spans="1:8" ht="22.5" customHeight="1" x14ac:dyDescent="0.25">
      <c r="A100" s="15">
        <f t="shared" si="1"/>
        <v>95</v>
      </c>
      <c r="B100" s="7" t="s">
        <v>5</v>
      </c>
      <c r="C100" s="26">
        <f>SUM(D100:G100)</f>
        <v>0</v>
      </c>
      <c r="D100" s="5">
        <v>0</v>
      </c>
      <c r="E100" s="5">
        <v>0</v>
      </c>
      <c r="F100" s="5">
        <v>0</v>
      </c>
      <c r="G100" s="5">
        <v>0</v>
      </c>
      <c r="H100" s="30"/>
    </row>
    <row r="101" spans="1:8" ht="24.75" customHeight="1" x14ac:dyDescent="0.25">
      <c r="A101" s="15">
        <f t="shared" si="1"/>
        <v>96</v>
      </c>
      <c r="B101" s="7" t="s">
        <v>6</v>
      </c>
      <c r="C101" s="26">
        <f t="shared" ref="C101:C104" si="42">SUM(D101:G101)</f>
        <v>4942.8</v>
      </c>
      <c r="D101" s="5">
        <v>1199.7</v>
      </c>
      <c r="E101" s="5">
        <v>1247.7</v>
      </c>
      <c r="F101" s="5">
        <v>1247.7</v>
      </c>
      <c r="G101" s="5">
        <v>1247.7</v>
      </c>
      <c r="H101" s="30"/>
    </row>
    <row r="102" spans="1:8" ht="24.75" customHeight="1" x14ac:dyDescent="0.25">
      <c r="A102" s="15">
        <f t="shared" si="1"/>
        <v>97</v>
      </c>
      <c r="B102" s="7" t="s">
        <v>7</v>
      </c>
      <c r="C102" s="26">
        <f t="shared" si="42"/>
        <v>0</v>
      </c>
      <c r="D102" s="5">
        <v>0</v>
      </c>
      <c r="E102" s="5">
        <v>0</v>
      </c>
      <c r="F102" s="5">
        <v>0</v>
      </c>
      <c r="G102" s="5">
        <v>0</v>
      </c>
      <c r="H102" s="30"/>
    </row>
    <row r="103" spans="1:8" ht="24.75" customHeight="1" x14ac:dyDescent="0.25">
      <c r="A103" s="15">
        <f t="shared" si="1"/>
        <v>98</v>
      </c>
      <c r="B103" s="7" t="s">
        <v>8</v>
      </c>
      <c r="C103" s="26">
        <f t="shared" si="42"/>
        <v>0</v>
      </c>
      <c r="D103" s="5">
        <v>0</v>
      </c>
      <c r="E103" s="5">
        <v>0</v>
      </c>
      <c r="F103" s="5">
        <v>0</v>
      </c>
      <c r="G103" s="5">
        <v>0</v>
      </c>
      <c r="H103" s="30"/>
    </row>
    <row r="104" spans="1:8" ht="25.5" customHeight="1" x14ac:dyDescent="0.25">
      <c r="A104" s="15">
        <f t="shared" si="1"/>
        <v>99</v>
      </c>
      <c r="B104" s="7" t="s">
        <v>9</v>
      </c>
      <c r="C104" s="26">
        <f t="shared" si="42"/>
        <v>0</v>
      </c>
      <c r="D104" s="5">
        <v>0</v>
      </c>
      <c r="E104" s="5">
        <v>0</v>
      </c>
      <c r="F104" s="5">
        <v>0</v>
      </c>
      <c r="G104" s="5">
        <v>0</v>
      </c>
      <c r="H104" s="30"/>
    </row>
    <row r="105" spans="1:8" ht="62.25" customHeight="1" x14ac:dyDescent="0.25">
      <c r="A105" s="15">
        <f t="shared" ref="A105:A168" si="43">A104+1</f>
        <v>100</v>
      </c>
      <c r="B105" s="4" t="s">
        <v>33</v>
      </c>
      <c r="C105" s="16">
        <f>SUM(C106:C110)</f>
        <v>90535</v>
      </c>
      <c r="D105" s="16">
        <f>SUM(D106:D110)</f>
        <v>22057</v>
      </c>
      <c r="E105" s="16">
        <f t="shared" ref="E105:G105" si="44">SUM(E106:E110)</f>
        <v>22826</v>
      </c>
      <c r="F105" s="16">
        <f t="shared" si="44"/>
        <v>22826</v>
      </c>
      <c r="G105" s="16">
        <f t="shared" si="44"/>
        <v>22826</v>
      </c>
      <c r="H105" s="30"/>
    </row>
    <row r="106" spans="1:8" ht="22.5" customHeight="1" x14ac:dyDescent="0.25">
      <c r="A106" s="15">
        <f t="shared" si="43"/>
        <v>101</v>
      </c>
      <c r="B106" s="7" t="s">
        <v>5</v>
      </c>
      <c r="C106" s="26">
        <f>SUM(D106:G106)</f>
        <v>90535</v>
      </c>
      <c r="D106" s="5">
        <v>22057</v>
      </c>
      <c r="E106" s="5">
        <v>22826</v>
      </c>
      <c r="F106" s="5">
        <v>22826</v>
      </c>
      <c r="G106" s="5">
        <v>22826</v>
      </c>
      <c r="H106" s="30"/>
    </row>
    <row r="107" spans="1:8" ht="24.75" customHeight="1" x14ac:dyDescent="0.25">
      <c r="A107" s="15">
        <f t="shared" si="43"/>
        <v>102</v>
      </c>
      <c r="B107" s="7" t="s">
        <v>6</v>
      </c>
      <c r="C107" s="26">
        <f t="shared" ref="C107:C110" si="45">SUM(D107:G107)</f>
        <v>0</v>
      </c>
      <c r="D107" s="5">
        <v>0</v>
      </c>
      <c r="E107" s="5">
        <v>0</v>
      </c>
      <c r="F107" s="5">
        <v>0</v>
      </c>
      <c r="G107" s="5">
        <v>0</v>
      </c>
      <c r="H107" s="30"/>
    </row>
    <row r="108" spans="1:8" ht="24.75" customHeight="1" x14ac:dyDescent="0.25">
      <c r="A108" s="15">
        <f t="shared" si="43"/>
        <v>103</v>
      </c>
      <c r="B108" s="7" t="s">
        <v>7</v>
      </c>
      <c r="C108" s="26">
        <f t="shared" si="45"/>
        <v>0</v>
      </c>
      <c r="D108" s="5">
        <v>0</v>
      </c>
      <c r="E108" s="5">
        <v>0</v>
      </c>
      <c r="F108" s="5">
        <v>0</v>
      </c>
      <c r="G108" s="5">
        <v>0</v>
      </c>
      <c r="H108" s="30"/>
    </row>
    <row r="109" spans="1:8" ht="24.75" customHeight="1" x14ac:dyDescent="0.25">
      <c r="A109" s="15">
        <f t="shared" si="43"/>
        <v>104</v>
      </c>
      <c r="B109" s="7" t="s">
        <v>8</v>
      </c>
      <c r="C109" s="26">
        <f t="shared" si="45"/>
        <v>0</v>
      </c>
      <c r="D109" s="5">
        <v>0</v>
      </c>
      <c r="E109" s="5">
        <v>0</v>
      </c>
      <c r="F109" s="5">
        <v>0</v>
      </c>
      <c r="G109" s="5">
        <v>0</v>
      </c>
      <c r="H109" s="30"/>
    </row>
    <row r="110" spans="1:8" ht="25.5" customHeight="1" x14ac:dyDescent="0.25">
      <c r="A110" s="15">
        <f t="shared" si="43"/>
        <v>105</v>
      </c>
      <c r="B110" s="7" t="s">
        <v>9</v>
      </c>
      <c r="C110" s="26">
        <f t="shared" si="45"/>
        <v>0</v>
      </c>
      <c r="D110" s="5">
        <v>0</v>
      </c>
      <c r="E110" s="5">
        <v>0</v>
      </c>
      <c r="F110" s="5">
        <v>0</v>
      </c>
      <c r="G110" s="5">
        <v>0</v>
      </c>
      <c r="H110" s="30"/>
    </row>
    <row r="111" spans="1:8" ht="93" customHeight="1" x14ac:dyDescent="0.25">
      <c r="A111" s="15">
        <f t="shared" si="43"/>
        <v>106</v>
      </c>
      <c r="B111" s="4" t="s">
        <v>34</v>
      </c>
      <c r="C111" s="16">
        <f>SUM(C112:C116)</f>
        <v>174250</v>
      </c>
      <c r="D111" s="16">
        <f>SUM(D112:D116)</f>
        <v>42286</v>
      </c>
      <c r="E111" s="16">
        <f t="shared" ref="E111:G111" si="46">SUM(E112:E116)</f>
        <v>43988</v>
      </c>
      <c r="F111" s="16">
        <f t="shared" si="46"/>
        <v>43988</v>
      </c>
      <c r="G111" s="16">
        <f t="shared" si="46"/>
        <v>43988</v>
      </c>
      <c r="H111" s="30"/>
    </row>
    <row r="112" spans="1:8" ht="22.5" customHeight="1" x14ac:dyDescent="0.25">
      <c r="A112" s="15">
        <f t="shared" si="43"/>
        <v>107</v>
      </c>
      <c r="B112" s="7" t="s">
        <v>5</v>
      </c>
      <c r="C112" s="26">
        <f>SUM(D112:G112)</f>
        <v>174250</v>
      </c>
      <c r="D112" s="5">
        <v>42286</v>
      </c>
      <c r="E112" s="5">
        <v>43988</v>
      </c>
      <c r="F112" s="5">
        <v>43988</v>
      </c>
      <c r="G112" s="5">
        <v>43988</v>
      </c>
      <c r="H112" s="30"/>
    </row>
    <row r="113" spans="1:8" ht="24.75" customHeight="1" x14ac:dyDescent="0.25">
      <c r="A113" s="15">
        <f t="shared" si="43"/>
        <v>108</v>
      </c>
      <c r="B113" s="7" t="s">
        <v>6</v>
      </c>
      <c r="C113" s="26">
        <f t="shared" ref="C113:C116" si="47">SUM(D113:G113)</f>
        <v>0</v>
      </c>
      <c r="D113" s="5">
        <v>0</v>
      </c>
      <c r="E113" s="5">
        <v>0</v>
      </c>
      <c r="F113" s="5">
        <v>0</v>
      </c>
      <c r="G113" s="5">
        <v>0</v>
      </c>
      <c r="H113" s="30"/>
    </row>
    <row r="114" spans="1:8" ht="24.75" customHeight="1" x14ac:dyDescent="0.25">
      <c r="A114" s="15">
        <f t="shared" si="43"/>
        <v>109</v>
      </c>
      <c r="B114" s="7" t="s">
        <v>7</v>
      </c>
      <c r="C114" s="26">
        <f t="shared" si="47"/>
        <v>0</v>
      </c>
      <c r="D114" s="5">
        <v>0</v>
      </c>
      <c r="E114" s="5">
        <v>0</v>
      </c>
      <c r="F114" s="5">
        <v>0</v>
      </c>
      <c r="G114" s="5">
        <v>0</v>
      </c>
      <c r="H114" s="30"/>
    </row>
    <row r="115" spans="1:8" ht="24.75" customHeight="1" x14ac:dyDescent="0.25">
      <c r="A115" s="15">
        <f t="shared" si="43"/>
        <v>110</v>
      </c>
      <c r="B115" s="7" t="s">
        <v>8</v>
      </c>
      <c r="C115" s="26">
        <f t="shared" si="47"/>
        <v>0</v>
      </c>
      <c r="D115" s="5">
        <v>0</v>
      </c>
      <c r="E115" s="5">
        <v>0</v>
      </c>
      <c r="F115" s="5">
        <v>0</v>
      </c>
      <c r="G115" s="5">
        <v>0</v>
      </c>
      <c r="H115" s="30"/>
    </row>
    <row r="116" spans="1:8" ht="25.5" customHeight="1" x14ac:dyDescent="0.25">
      <c r="A116" s="15">
        <f t="shared" si="43"/>
        <v>111</v>
      </c>
      <c r="B116" s="7" t="s">
        <v>9</v>
      </c>
      <c r="C116" s="26">
        <f t="shared" si="47"/>
        <v>0</v>
      </c>
      <c r="D116" s="5">
        <v>0</v>
      </c>
      <c r="E116" s="5">
        <v>0</v>
      </c>
      <c r="F116" s="5">
        <v>0</v>
      </c>
      <c r="G116" s="5">
        <v>0</v>
      </c>
      <c r="H116" s="30"/>
    </row>
    <row r="117" spans="1:8" ht="62.25" customHeight="1" x14ac:dyDescent="0.25">
      <c r="A117" s="15">
        <f t="shared" si="43"/>
        <v>112</v>
      </c>
      <c r="B117" s="4" t="s">
        <v>35</v>
      </c>
      <c r="C117" s="16">
        <f>SUM(C118:C122)</f>
        <v>91852</v>
      </c>
      <c r="D117" s="16">
        <f>SUM(D118:D122)</f>
        <v>22963</v>
      </c>
      <c r="E117" s="16">
        <f t="shared" ref="E117:G117" si="48">SUM(E118:E122)</f>
        <v>22963</v>
      </c>
      <c r="F117" s="16">
        <f t="shared" si="48"/>
        <v>22963</v>
      </c>
      <c r="G117" s="16">
        <f t="shared" si="48"/>
        <v>22963</v>
      </c>
      <c r="H117" s="30"/>
    </row>
    <row r="118" spans="1:8" ht="22.5" customHeight="1" x14ac:dyDescent="0.25">
      <c r="A118" s="15">
        <f t="shared" si="43"/>
        <v>113</v>
      </c>
      <c r="B118" s="7" t="s">
        <v>5</v>
      </c>
      <c r="C118" s="26">
        <f>SUM(D118:G118)</f>
        <v>91852</v>
      </c>
      <c r="D118" s="5">
        <v>22963</v>
      </c>
      <c r="E118" s="5">
        <v>22963</v>
      </c>
      <c r="F118" s="5">
        <v>22963</v>
      </c>
      <c r="G118" s="5">
        <v>22963</v>
      </c>
      <c r="H118" s="30"/>
    </row>
    <row r="119" spans="1:8" ht="24.75" customHeight="1" x14ac:dyDescent="0.25">
      <c r="A119" s="15">
        <f t="shared" si="43"/>
        <v>114</v>
      </c>
      <c r="B119" s="7" t="s">
        <v>6</v>
      </c>
      <c r="C119" s="26">
        <f t="shared" ref="C119:C122" si="49">SUM(D119:G119)</f>
        <v>0</v>
      </c>
      <c r="D119" s="5">
        <v>0</v>
      </c>
      <c r="E119" s="5">
        <v>0</v>
      </c>
      <c r="F119" s="5">
        <v>0</v>
      </c>
      <c r="G119" s="5">
        <v>0</v>
      </c>
      <c r="H119" s="30"/>
    </row>
    <row r="120" spans="1:8" ht="24.75" customHeight="1" x14ac:dyDescent="0.25">
      <c r="A120" s="15">
        <f t="shared" si="43"/>
        <v>115</v>
      </c>
      <c r="B120" s="7" t="s">
        <v>7</v>
      </c>
      <c r="C120" s="26">
        <f t="shared" si="49"/>
        <v>0</v>
      </c>
      <c r="D120" s="5">
        <v>0</v>
      </c>
      <c r="E120" s="5">
        <v>0</v>
      </c>
      <c r="F120" s="5">
        <v>0</v>
      </c>
      <c r="G120" s="5">
        <v>0</v>
      </c>
      <c r="H120" s="30"/>
    </row>
    <row r="121" spans="1:8" ht="24.75" customHeight="1" x14ac:dyDescent="0.25">
      <c r="A121" s="15">
        <f t="shared" si="43"/>
        <v>116</v>
      </c>
      <c r="B121" s="7" t="s">
        <v>8</v>
      </c>
      <c r="C121" s="26">
        <f t="shared" si="49"/>
        <v>0</v>
      </c>
      <c r="D121" s="5">
        <v>0</v>
      </c>
      <c r="E121" s="5">
        <v>0</v>
      </c>
      <c r="F121" s="5">
        <v>0</v>
      </c>
      <c r="G121" s="5">
        <v>0</v>
      </c>
      <c r="H121" s="30"/>
    </row>
    <row r="122" spans="1:8" ht="25.5" customHeight="1" x14ac:dyDescent="0.25">
      <c r="A122" s="15">
        <f t="shared" si="43"/>
        <v>117</v>
      </c>
      <c r="B122" s="7" t="s">
        <v>9</v>
      </c>
      <c r="C122" s="26">
        <f t="shared" si="49"/>
        <v>0</v>
      </c>
      <c r="D122" s="5">
        <v>0</v>
      </c>
      <c r="E122" s="5">
        <v>0</v>
      </c>
      <c r="F122" s="5">
        <v>0</v>
      </c>
      <c r="G122" s="5">
        <v>0</v>
      </c>
      <c r="H122" s="30"/>
    </row>
    <row r="123" spans="1:8" ht="71.25" customHeight="1" x14ac:dyDescent="0.25">
      <c r="A123" s="15">
        <f t="shared" si="43"/>
        <v>118</v>
      </c>
      <c r="B123" s="4" t="s">
        <v>36</v>
      </c>
      <c r="C123" s="16">
        <f>SUM(C124:C128)</f>
        <v>51437</v>
      </c>
      <c r="D123" s="16">
        <f>SUM(D124:D128)</f>
        <v>12518</v>
      </c>
      <c r="E123" s="16">
        <f t="shared" ref="E123:G123" si="50">SUM(E124:E128)</f>
        <v>12973</v>
      </c>
      <c r="F123" s="16">
        <f t="shared" si="50"/>
        <v>12973</v>
      </c>
      <c r="G123" s="16">
        <f t="shared" si="50"/>
        <v>12973</v>
      </c>
      <c r="H123" s="30"/>
    </row>
    <row r="124" spans="1:8" ht="22.5" customHeight="1" x14ac:dyDescent="0.25">
      <c r="A124" s="15">
        <f t="shared" si="43"/>
        <v>119</v>
      </c>
      <c r="B124" s="7" t="s">
        <v>5</v>
      </c>
      <c r="C124" s="26">
        <f>SUM(D124:G124)</f>
        <v>51437</v>
      </c>
      <c r="D124" s="5">
        <v>12518</v>
      </c>
      <c r="E124" s="5">
        <v>12973</v>
      </c>
      <c r="F124" s="5">
        <v>12973</v>
      </c>
      <c r="G124" s="5">
        <v>12973</v>
      </c>
      <c r="H124" s="30"/>
    </row>
    <row r="125" spans="1:8" ht="24.75" customHeight="1" x14ac:dyDescent="0.25">
      <c r="A125" s="15">
        <f t="shared" si="43"/>
        <v>120</v>
      </c>
      <c r="B125" s="7" t="s">
        <v>6</v>
      </c>
      <c r="C125" s="26">
        <f t="shared" ref="C125:C128" si="51">SUM(D125:G125)</f>
        <v>0</v>
      </c>
      <c r="D125" s="5">
        <v>0</v>
      </c>
      <c r="E125" s="5">
        <v>0</v>
      </c>
      <c r="F125" s="5">
        <v>0</v>
      </c>
      <c r="G125" s="5">
        <v>0</v>
      </c>
      <c r="H125" s="30"/>
    </row>
    <row r="126" spans="1:8" ht="24.75" customHeight="1" x14ac:dyDescent="0.25">
      <c r="A126" s="15">
        <f t="shared" si="43"/>
        <v>121</v>
      </c>
      <c r="B126" s="7" t="s">
        <v>7</v>
      </c>
      <c r="C126" s="26">
        <f t="shared" si="51"/>
        <v>0</v>
      </c>
      <c r="D126" s="5">
        <v>0</v>
      </c>
      <c r="E126" s="5">
        <v>0</v>
      </c>
      <c r="F126" s="5">
        <v>0</v>
      </c>
      <c r="G126" s="5">
        <v>0</v>
      </c>
      <c r="H126" s="30"/>
    </row>
    <row r="127" spans="1:8" ht="24.75" customHeight="1" x14ac:dyDescent="0.25">
      <c r="A127" s="15">
        <f t="shared" si="43"/>
        <v>122</v>
      </c>
      <c r="B127" s="7" t="s">
        <v>8</v>
      </c>
      <c r="C127" s="26">
        <f t="shared" si="51"/>
        <v>0</v>
      </c>
      <c r="D127" s="5">
        <v>0</v>
      </c>
      <c r="E127" s="5">
        <v>0</v>
      </c>
      <c r="F127" s="5">
        <v>0</v>
      </c>
      <c r="G127" s="5">
        <v>0</v>
      </c>
      <c r="H127" s="30"/>
    </row>
    <row r="128" spans="1:8" ht="25.5" customHeight="1" x14ac:dyDescent="0.25">
      <c r="A128" s="15">
        <f t="shared" si="43"/>
        <v>123</v>
      </c>
      <c r="B128" s="7" t="s">
        <v>9</v>
      </c>
      <c r="C128" s="26">
        <f t="shared" si="51"/>
        <v>0</v>
      </c>
      <c r="D128" s="5">
        <v>0</v>
      </c>
      <c r="E128" s="5">
        <v>0</v>
      </c>
      <c r="F128" s="5">
        <v>0</v>
      </c>
      <c r="G128" s="5">
        <v>0</v>
      </c>
      <c r="H128" s="30"/>
    </row>
    <row r="129" spans="1:8" ht="68.25" customHeight="1" x14ac:dyDescent="0.25">
      <c r="A129" s="15">
        <f t="shared" si="43"/>
        <v>124</v>
      </c>
      <c r="B129" s="4" t="s">
        <v>37</v>
      </c>
      <c r="C129" s="16">
        <f>SUM(C130:C134)</f>
        <v>1200</v>
      </c>
      <c r="D129" s="16">
        <f>SUM(D130:D134)</f>
        <v>300</v>
      </c>
      <c r="E129" s="16">
        <f t="shared" ref="E129:G129" si="52">SUM(E130:E134)</f>
        <v>300</v>
      </c>
      <c r="F129" s="16">
        <f t="shared" si="52"/>
        <v>300</v>
      </c>
      <c r="G129" s="16">
        <f t="shared" si="52"/>
        <v>300</v>
      </c>
      <c r="H129" s="30"/>
    </row>
    <row r="130" spans="1:8" ht="22.5" customHeight="1" x14ac:dyDescent="0.25">
      <c r="A130" s="15">
        <f t="shared" si="43"/>
        <v>125</v>
      </c>
      <c r="B130" s="7" t="s">
        <v>5</v>
      </c>
      <c r="C130" s="26">
        <f>SUM(D130:G130)</f>
        <v>1200</v>
      </c>
      <c r="D130" s="5">
        <v>300</v>
      </c>
      <c r="E130" s="5">
        <v>300</v>
      </c>
      <c r="F130" s="5">
        <v>300</v>
      </c>
      <c r="G130" s="5">
        <v>300</v>
      </c>
      <c r="H130" s="30"/>
    </row>
    <row r="131" spans="1:8" ht="24.75" customHeight="1" x14ac:dyDescent="0.25">
      <c r="A131" s="15">
        <f t="shared" si="43"/>
        <v>126</v>
      </c>
      <c r="B131" s="7" t="s">
        <v>6</v>
      </c>
      <c r="C131" s="26">
        <f t="shared" ref="C131:C134" si="53">SUM(D131:G131)</f>
        <v>0</v>
      </c>
      <c r="D131" s="5">
        <v>0</v>
      </c>
      <c r="E131" s="5">
        <v>0</v>
      </c>
      <c r="F131" s="5">
        <v>0</v>
      </c>
      <c r="G131" s="5">
        <v>0</v>
      </c>
      <c r="H131" s="30"/>
    </row>
    <row r="132" spans="1:8" ht="24.75" customHeight="1" x14ac:dyDescent="0.25">
      <c r="A132" s="15">
        <f t="shared" si="43"/>
        <v>127</v>
      </c>
      <c r="B132" s="7" t="s">
        <v>7</v>
      </c>
      <c r="C132" s="26">
        <f t="shared" si="53"/>
        <v>0</v>
      </c>
      <c r="D132" s="5">
        <v>0</v>
      </c>
      <c r="E132" s="5">
        <v>0</v>
      </c>
      <c r="F132" s="5">
        <v>0</v>
      </c>
      <c r="G132" s="5">
        <v>0</v>
      </c>
      <c r="H132" s="30"/>
    </row>
    <row r="133" spans="1:8" ht="24.75" customHeight="1" x14ac:dyDescent="0.25">
      <c r="A133" s="15">
        <f t="shared" si="43"/>
        <v>128</v>
      </c>
      <c r="B133" s="7" t="s">
        <v>8</v>
      </c>
      <c r="C133" s="26">
        <f t="shared" si="53"/>
        <v>0</v>
      </c>
      <c r="D133" s="5">
        <v>0</v>
      </c>
      <c r="E133" s="5">
        <v>0</v>
      </c>
      <c r="F133" s="5">
        <v>0</v>
      </c>
      <c r="G133" s="5">
        <v>0</v>
      </c>
      <c r="H133" s="30"/>
    </row>
    <row r="134" spans="1:8" ht="25.5" customHeight="1" x14ac:dyDescent="0.25">
      <c r="A134" s="15">
        <f t="shared" si="43"/>
        <v>129</v>
      </c>
      <c r="B134" s="7" t="s">
        <v>9</v>
      </c>
      <c r="C134" s="26">
        <f t="shared" si="53"/>
        <v>0</v>
      </c>
      <c r="D134" s="5">
        <v>0</v>
      </c>
      <c r="E134" s="5">
        <v>0</v>
      </c>
      <c r="F134" s="5">
        <v>0</v>
      </c>
      <c r="G134" s="5">
        <v>0</v>
      </c>
      <c r="H134" s="30"/>
    </row>
    <row r="135" spans="1:8" ht="62.25" customHeight="1" x14ac:dyDescent="0.25">
      <c r="A135" s="15">
        <f t="shared" si="43"/>
        <v>130</v>
      </c>
      <c r="B135" s="4" t="s">
        <v>47</v>
      </c>
      <c r="C135" s="16">
        <f>SUM(C136:C140)</f>
        <v>449246</v>
      </c>
      <c r="D135" s="16">
        <f>SUM(D136:D140)</f>
        <v>109040</v>
      </c>
      <c r="E135" s="16">
        <f t="shared" ref="E135:G135" si="54">SUM(E136:E140)</f>
        <v>113402</v>
      </c>
      <c r="F135" s="16">
        <f t="shared" si="54"/>
        <v>113402</v>
      </c>
      <c r="G135" s="16">
        <f t="shared" si="54"/>
        <v>113402</v>
      </c>
      <c r="H135" s="30"/>
    </row>
    <row r="136" spans="1:8" ht="18.75" customHeight="1" x14ac:dyDescent="0.25">
      <c r="A136" s="15">
        <f t="shared" si="43"/>
        <v>131</v>
      </c>
      <c r="B136" s="7" t="s">
        <v>5</v>
      </c>
      <c r="C136" s="26">
        <f>SUM(D136:G136)</f>
        <v>0</v>
      </c>
      <c r="D136" s="5">
        <v>0</v>
      </c>
      <c r="E136" s="5">
        <v>0</v>
      </c>
      <c r="F136" s="5">
        <v>0</v>
      </c>
      <c r="G136" s="5">
        <v>0</v>
      </c>
      <c r="H136" s="30"/>
    </row>
    <row r="137" spans="1:8" ht="20.25" customHeight="1" x14ac:dyDescent="0.25">
      <c r="A137" s="15">
        <f t="shared" si="43"/>
        <v>132</v>
      </c>
      <c r="B137" s="7" t="s">
        <v>6</v>
      </c>
      <c r="C137" s="26">
        <f t="shared" ref="C137:C140" si="55">SUM(D137:G137)</f>
        <v>449246</v>
      </c>
      <c r="D137" s="5">
        <v>109040</v>
      </c>
      <c r="E137" s="5">
        <v>113402</v>
      </c>
      <c r="F137" s="5">
        <v>113402</v>
      </c>
      <c r="G137" s="5">
        <v>113402</v>
      </c>
      <c r="H137" s="30"/>
    </row>
    <row r="138" spans="1:8" ht="19.5" customHeight="1" x14ac:dyDescent="0.25">
      <c r="A138" s="15">
        <f t="shared" si="43"/>
        <v>133</v>
      </c>
      <c r="B138" s="7" t="s">
        <v>7</v>
      </c>
      <c r="C138" s="26">
        <f t="shared" si="55"/>
        <v>0</v>
      </c>
      <c r="D138" s="5">
        <v>0</v>
      </c>
      <c r="E138" s="5">
        <v>0</v>
      </c>
      <c r="F138" s="5">
        <v>0</v>
      </c>
      <c r="G138" s="5">
        <v>0</v>
      </c>
      <c r="H138" s="30"/>
    </row>
    <row r="139" spans="1:8" ht="21" customHeight="1" x14ac:dyDescent="0.25">
      <c r="A139" s="15">
        <f t="shared" si="43"/>
        <v>134</v>
      </c>
      <c r="B139" s="7" t="s">
        <v>8</v>
      </c>
      <c r="C139" s="26">
        <f t="shared" si="55"/>
        <v>0</v>
      </c>
      <c r="D139" s="5">
        <v>0</v>
      </c>
      <c r="E139" s="5">
        <v>0</v>
      </c>
      <c r="F139" s="5">
        <v>0</v>
      </c>
      <c r="G139" s="5">
        <v>0</v>
      </c>
      <c r="H139" s="30"/>
    </row>
    <row r="140" spans="1:8" ht="21.75" customHeight="1" x14ac:dyDescent="0.25">
      <c r="A140" s="15">
        <f t="shared" si="43"/>
        <v>135</v>
      </c>
      <c r="B140" s="7" t="s">
        <v>9</v>
      </c>
      <c r="C140" s="26">
        <f t="shared" si="55"/>
        <v>0</v>
      </c>
      <c r="D140" s="5">
        <v>0</v>
      </c>
      <c r="E140" s="5">
        <v>0</v>
      </c>
      <c r="F140" s="5">
        <v>0</v>
      </c>
      <c r="G140" s="5">
        <v>0</v>
      </c>
      <c r="H140" s="30"/>
    </row>
    <row r="141" spans="1:8" ht="62.25" customHeight="1" x14ac:dyDescent="0.25">
      <c r="A141" s="15">
        <f t="shared" si="43"/>
        <v>136</v>
      </c>
      <c r="B141" s="23" t="s">
        <v>48</v>
      </c>
      <c r="C141" s="16">
        <f>SUM(C142:C146)</f>
        <v>4498</v>
      </c>
      <c r="D141" s="16">
        <f>SUM(D142:D146)</f>
        <v>0</v>
      </c>
      <c r="E141" s="16">
        <f t="shared" ref="E141:G141" si="56">SUM(E142:E146)</f>
        <v>0</v>
      </c>
      <c r="F141" s="16">
        <f t="shared" si="56"/>
        <v>0</v>
      </c>
      <c r="G141" s="16">
        <f t="shared" si="56"/>
        <v>4498</v>
      </c>
      <c r="H141" s="30"/>
    </row>
    <row r="142" spans="1:8" ht="18.75" customHeight="1" x14ac:dyDescent="0.25">
      <c r="A142" s="15">
        <f t="shared" si="43"/>
        <v>137</v>
      </c>
      <c r="B142" s="7" t="s">
        <v>5</v>
      </c>
      <c r="C142" s="26">
        <f>SUM(D142:G142)</f>
        <v>2249</v>
      </c>
      <c r="D142" s="5">
        <v>0</v>
      </c>
      <c r="E142" s="5">
        <v>0</v>
      </c>
      <c r="F142" s="5">
        <v>0</v>
      </c>
      <c r="G142" s="5">
        <v>2249</v>
      </c>
      <c r="H142" s="30"/>
    </row>
    <row r="143" spans="1:8" ht="20.25" customHeight="1" x14ac:dyDescent="0.25">
      <c r="A143" s="15">
        <f t="shared" si="43"/>
        <v>138</v>
      </c>
      <c r="B143" s="7" t="s">
        <v>6</v>
      </c>
      <c r="C143" s="26">
        <f t="shared" ref="C143:C146" si="57">SUM(D143:G143)</f>
        <v>2249</v>
      </c>
      <c r="D143" s="5">
        <v>0</v>
      </c>
      <c r="E143" s="5">
        <v>0</v>
      </c>
      <c r="F143" s="5">
        <v>0</v>
      </c>
      <c r="G143" s="5">
        <v>2249</v>
      </c>
      <c r="H143" s="30"/>
    </row>
    <row r="144" spans="1:8" ht="19.5" customHeight="1" x14ac:dyDescent="0.25">
      <c r="A144" s="15">
        <f t="shared" si="43"/>
        <v>139</v>
      </c>
      <c r="B144" s="7" t="s">
        <v>7</v>
      </c>
      <c r="C144" s="26">
        <f t="shared" si="57"/>
        <v>0</v>
      </c>
      <c r="D144" s="5">
        <v>0</v>
      </c>
      <c r="E144" s="5">
        <v>0</v>
      </c>
      <c r="F144" s="5">
        <v>0</v>
      </c>
      <c r="G144" s="5">
        <v>0</v>
      </c>
      <c r="H144" s="30"/>
    </row>
    <row r="145" spans="1:8" ht="21" customHeight="1" x14ac:dyDescent="0.25">
      <c r="A145" s="15">
        <f t="shared" si="43"/>
        <v>140</v>
      </c>
      <c r="B145" s="7" t="s">
        <v>8</v>
      </c>
      <c r="C145" s="26">
        <f t="shared" si="57"/>
        <v>0</v>
      </c>
      <c r="D145" s="5">
        <v>0</v>
      </c>
      <c r="E145" s="5">
        <v>0</v>
      </c>
      <c r="F145" s="5">
        <v>0</v>
      </c>
      <c r="G145" s="5">
        <v>0</v>
      </c>
      <c r="H145" s="30"/>
    </row>
    <row r="146" spans="1:8" ht="21.75" customHeight="1" x14ac:dyDescent="0.25">
      <c r="A146" s="15">
        <f t="shared" si="43"/>
        <v>141</v>
      </c>
      <c r="B146" s="7" t="s">
        <v>9</v>
      </c>
      <c r="C146" s="26">
        <f t="shared" si="57"/>
        <v>0</v>
      </c>
      <c r="D146" s="5">
        <v>0</v>
      </c>
      <c r="E146" s="5">
        <v>0</v>
      </c>
      <c r="F146" s="5">
        <v>0</v>
      </c>
      <c r="G146" s="5">
        <v>0</v>
      </c>
      <c r="H146" s="30"/>
    </row>
    <row r="147" spans="1:8" ht="102.75" customHeight="1" x14ac:dyDescent="0.25">
      <c r="A147" s="15">
        <f t="shared" si="43"/>
        <v>142</v>
      </c>
      <c r="B147" s="4" t="s">
        <v>49</v>
      </c>
      <c r="C147" s="16">
        <f>SUM(C148:C152)</f>
        <v>306978.09999999998</v>
      </c>
      <c r="D147" s="16">
        <f>SUM(D148:D152)</f>
        <v>79198.899999999994</v>
      </c>
      <c r="E147" s="16">
        <f t="shared" ref="E147:G147" si="58">SUM(E148:E152)</f>
        <v>75926.399999999994</v>
      </c>
      <c r="F147" s="16">
        <f t="shared" si="58"/>
        <v>75926.399999999994</v>
      </c>
      <c r="G147" s="16">
        <f t="shared" si="58"/>
        <v>75926.399999999994</v>
      </c>
      <c r="H147" s="30"/>
    </row>
    <row r="148" spans="1:8" ht="18.75" customHeight="1" x14ac:dyDescent="0.25">
      <c r="A148" s="15">
        <f t="shared" si="43"/>
        <v>143</v>
      </c>
      <c r="B148" s="7" t="s">
        <v>5</v>
      </c>
      <c r="C148" s="26">
        <f>SUM(D148:G148)</f>
        <v>0</v>
      </c>
      <c r="D148" s="5">
        <v>0</v>
      </c>
      <c r="E148" s="5">
        <v>0</v>
      </c>
      <c r="F148" s="5">
        <v>0</v>
      </c>
      <c r="G148" s="5">
        <v>0</v>
      </c>
      <c r="H148" s="30"/>
    </row>
    <row r="149" spans="1:8" ht="20.25" customHeight="1" x14ac:dyDescent="0.25">
      <c r="A149" s="15">
        <f t="shared" si="43"/>
        <v>144</v>
      </c>
      <c r="B149" s="7" t="s">
        <v>6</v>
      </c>
      <c r="C149" s="26">
        <f t="shared" ref="C149:C152" si="59">SUM(D149:G149)</f>
        <v>0</v>
      </c>
      <c r="D149" s="5">
        <v>0</v>
      </c>
      <c r="E149" s="5">
        <v>0</v>
      </c>
      <c r="F149" s="5">
        <v>0</v>
      </c>
      <c r="G149" s="5">
        <v>0</v>
      </c>
      <c r="H149" s="30"/>
    </row>
    <row r="150" spans="1:8" ht="19.5" customHeight="1" x14ac:dyDescent="0.25">
      <c r="A150" s="15">
        <f t="shared" si="43"/>
        <v>145</v>
      </c>
      <c r="B150" s="7" t="s">
        <v>7</v>
      </c>
      <c r="C150" s="26">
        <f t="shared" si="59"/>
        <v>306978.09999999998</v>
      </c>
      <c r="D150" s="5">
        <v>79198.899999999994</v>
      </c>
      <c r="E150" s="5">
        <v>75926.399999999994</v>
      </c>
      <c r="F150" s="5">
        <v>75926.399999999994</v>
      </c>
      <c r="G150" s="5">
        <v>75926.399999999994</v>
      </c>
      <c r="H150" s="30"/>
    </row>
    <row r="151" spans="1:8" ht="21" customHeight="1" x14ac:dyDescent="0.25">
      <c r="A151" s="15">
        <f t="shared" si="43"/>
        <v>146</v>
      </c>
      <c r="B151" s="7" t="s">
        <v>8</v>
      </c>
      <c r="C151" s="26">
        <f t="shared" si="59"/>
        <v>0</v>
      </c>
      <c r="D151" s="5">
        <v>0</v>
      </c>
      <c r="E151" s="5">
        <v>0</v>
      </c>
      <c r="F151" s="5">
        <v>0</v>
      </c>
      <c r="G151" s="5">
        <v>0</v>
      </c>
      <c r="H151" s="30"/>
    </row>
    <row r="152" spans="1:8" ht="21.75" customHeight="1" x14ac:dyDescent="0.25">
      <c r="A152" s="15">
        <f t="shared" si="43"/>
        <v>147</v>
      </c>
      <c r="B152" s="7" t="s">
        <v>9</v>
      </c>
      <c r="C152" s="26">
        <f t="shared" si="59"/>
        <v>0</v>
      </c>
      <c r="D152" s="5">
        <v>0</v>
      </c>
      <c r="E152" s="5">
        <v>0</v>
      </c>
      <c r="F152" s="5">
        <v>0</v>
      </c>
      <c r="G152" s="5">
        <v>0</v>
      </c>
      <c r="H152" s="30"/>
    </row>
    <row r="153" spans="1:8" ht="81" customHeight="1" x14ac:dyDescent="0.25">
      <c r="A153" s="15">
        <f t="shared" si="43"/>
        <v>148</v>
      </c>
      <c r="B153" s="4" t="s">
        <v>50</v>
      </c>
      <c r="C153" s="16">
        <f>SUM(C154:C158)</f>
        <v>266550</v>
      </c>
      <c r="D153" s="16">
        <f>SUM(D154:D158)</f>
        <v>65652</v>
      </c>
      <c r="E153" s="16">
        <f t="shared" ref="E153:G153" si="60">SUM(E154:E158)</f>
        <v>66966</v>
      </c>
      <c r="F153" s="16">
        <f t="shared" si="60"/>
        <v>66966</v>
      </c>
      <c r="G153" s="16">
        <f t="shared" si="60"/>
        <v>66966</v>
      </c>
      <c r="H153" s="30"/>
    </row>
    <row r="154" spans="1:8" ht="18.75" customHeight="1" x14ac:dyDescent="0.25">
      <c r="A154" s="15">
        <f t="shared" si="43"/>
        <v>149</v>
      </c>
      <c r="B154" s="7" t="s">
        <v>5</v>
      </c>
      <c r="C154" s="26">
        <f>SUM(D154:G154)</f>
        <v>266550</v>
      </c>
      <c r="D154" s="5">
        <v>65652</v>
      </c>
      <c r="E154" s="5">
        <v>66966</v>
      </c>
      <c r="F154" s="5">
        <v>66966</v>
      </c>
      <c r="G154" s="5">
        <v>66966</v>
      </c>
      <c r="H154" s="30"/>
    </row>
    <row r="155" spans="1:8" ht="20.25" customHeight="1" x14ac:dyDescent="0.25">
      <c r="A155" s="15">
        <f t="shared" si="43"/>
        <v>150</v>
      </c>
      <c r="B155" s="7" t="s">
        <v>6</v>
      </c>
      <c r="C155" s="26">
        <f t="shared" ref="C155:C158" si="61">SUM(D155:G155)</f>
        <v>0</v>
      </c>
      <c r="D155" s="5">
        <v>0</v>
      </c>
      <c r="E155" s="5">
        <v>0</v>
      </c>
      <c r="F155" s="5">
        <v>0</v>
      </c>
      <c r="G155" s="5">
        <v>0</v>
      </c>
      <c r="H155" s="30"/>
    </row>
    <row r="156" spans="1:8" ht="19.5" customHeight="1" x14ac:dyDescent="0.25">
      <c r="A156" s="15">
        <f t="shared" si="43"/>
        <v>151</v>
      </c>
      <c r="B156" s="7" t="s">
        <v>7</v>
      </c>
      <c r="C156" s="26">
        <f t="shared" si="61"/>
        <v>0</v>
      </c>
      <c r="D156" s="5">
        <v>0</v>
      </c>
      <c r="E156" s="5">
        <v>0</v>
      </c>
      <c r="F156" s="5">
        <v>0</v>
      </c>
      <c r="G156" s="5">
        <v>0</v>
      </c>
      <c r="H156" s="30"/>
    </row>
    <row r="157" spans="1:8" ht="21" customHeight="1" x14ac:dyDescent="0.25">
      <c r="A157" s="15">
        <f t="shared" si="43"/>
        <v>152</v>
      </c>
      <c r="B157" s="7" t="s">
        <v>8</v>
      </c>
      <c r="C157" s="26">
        <f t="shared" si="61"/>
        <v>0</v>
      </c>
      <c r="D157" s="5">
        <v>0</v>
      </c>
      <c r="E157" s="5">
        <v>0</v>
      </c>
      <c r="F157" s="5">
        <v>0</v>
      </c>
      <c r="G157" s="5">
        <v>0</v>
      </c>
      <c r="H157" s="30"/>
    </row>
    <row r="158" spans="1:8" ht="21.75" customHeight="1" x14ac:dyDescent="0.25">
      <c r="A158" s="15">
        <f t="shared" si="43"/>
        <v>153</v>
      </c>
      <c r="B158" s="7" t="s">
        <v>9</v>
      </c>
      <c r="C158" s="26">
        <f t="shared" si="61"/>
        <v>0</v>
      </c>
      <c r="D158" s="5">
        <v>0</v>
      </c>
      <c r="E158" s="5">
        <v>0</v>
      </c>
      <c r="F158" s="5">
        <v>0</v>
      </c>
      <c r="G158" s="5">
        <v>0</v>
      </c>
      <c r="H158" s="30"/>
    </row>
    <row r="159" spans="1:8" ht="85.5" customHeight="1" x14ac:dyDescent="0.25">
      <c r="A159" s="15">
        <f t="shared" si="43"/>
        <v>154</v>
      </c>
      <c r="B159" s="4" t="s">
        <v>51</v>
      </c>
      <c r="C159" s="16">
        <f>SUM(C160:C164)</f>
        <v>183830.1</v>
      </c>
      <c r="D159" s="16">
        <f>SUM(D160:D164)</f>
        <v>44619.3</v>
      </c>
      <c r="E159" s="16">
        <f t="shared" ref="E159:G159" si="62">SUM(E160:E164)</f>
        <v>46403.6</v>
      </c>
      <c r="F159" s="16">
        <f t="shared" si="62"/>
        <v>46403.6</v>
      </c>
      <c r="G159" s="16">
        <f t="shared" si="62"/>
        <v>46403.6</v>
      </c>
      <c r="H159" s="30"/>
    </row>
    <row r="160" spans="1:8" ht="18.75" customHeight="1" x14ac:dyDescent="0.25">
      <c r="A160" s="15">
        <f>A159+1</f>
        <v>155</v>
      </c>
      <c r="B160" s="7" t="s">
        <v>5</v>
      </c>
      <c r="C160" s="26">
        <f>SUM(D160:G160)</f>
        <v>0</v>
      </c>
      <c r="D160" s="5">
        <v>0</v>
      </c>
      <c r="E160" s="5">
        <v>0</v>
      </c>
      <c r="F160" s="5">
        <v>0</v>
      </c>
      <c r="G160" s="5">
        <v>0</v>
      </c>
      <c r="H160" s="30"/>
    </row>
    <row r="161" spans="1:8" ht="20.25" customHeight="1" x14ac:dyDescent="0.25">
      <c r="A161" s="15">
        <f>A160+1</f>
        <v>156</v>
      </c>
      <c r="B161" s="7" t="s">
        <v>6</v>
      </c>
      <c r="C161" s="26">
        <f t="shared" ref="C161:C164" si="63">SUM(D161:G161)</f>
        <v>183830.1</v>
      </c>
      <c r="D161" s="5">
        <v>44619.3</v>
      </c>
      <c r="E161" s="5">
        <v>46403.6</v>
      </c>
      <c r="F161" s="5">
        <v>46403.6</v>
      </c>
      <c r="G161" s="5">
        <v>46403.6</v>
      </c>
      <c r="H161" s="30"/>
    </row>
    <row r="162" spans="1:8" ht="19.5" customHeight="1" x14ac:dyDescent="0.25">
      <c r="A162" s="15">
        <f>A161+1</f>
        <v>157</v>
      </c>
      <c r="B162" s="7" t="s">
        <v>7</v>
      </c>
      <c r="C162" s="26">
        <f t="shared" si="63"/>
        <v>0</v>
      </c>
      <c r="D162" s="5">
        <v>0</v>
      </c>
      <c r="E162" s="5">
        <v>0</v>
      </c>
      <c r="F162" s="5">
        <v>0</v>
      </c>
      <c r="G162" s="5">
        <v>0</v>
      </c>
      <c r="H162" s="30"/>
    </row>
    <row r="163" spans="1:8" ht="21" customHeight="1" x14ac:dyDescent="0.25">
      <c r="A163" s="15">
        <f>A162+1</f>
        <v>158</v>
      </c>
      <c r="B163" s="7" t="s">
        <v>8</v>
      </c>
      <c r="C163" s="26">
        <f t="shared" si="63"/>
        <v>0</v>
      </c>
      <c r="D163" s="5">
        <v>0</v>
      </c>
      <c r="E163" s="5">
        <v>0</v>
      </c>
      <c r="F163" s="5">
        <v>0</v>
      </c>
      <c r="G163" s="5">
        <v>0</v>
      </c>
      <c r="H163" s="30"/>
    </row>
    <row r="164" spans="1:8" ht="21.75" customHeight="1" x14ac:dyDescent="0.25">
      <c r="A164" s="15">
        <f>A163+1</f>
        <v>159</v>
      </c>
      <c r="B164" s="7" t="s">
        <v>9</v>
      </c>
      <c r="C164" s="26">
        <f t="shared" si="63"/>
        <v>0</v>
      </c>
      <c r="D164" s="5">
        <v>0</v>
      </c>
      <c r="E164" s="5">
        <v>0</v>
      </c>
      <c r="F164" s="5">
        <v>0</v>
      </c>
      <c r="G164" s="5">
        <v>0</v>
      </c>
      <c r="H164" s="30"/>
    </row>
    <row r="165" spans="1:8" ht="158.25" customHeight="1" x14ac:dyDescent="0.25">
      <c r="A165" s="15">
        <f>A158+1</f>
        <v>154</v>
      </c>
      <c r="B165" s="4" t="s">
        <v>52</v>
      </c>
      <c r="C165" s="16">
        <f>SUM(C166:C170)</f>
        <v>10451.299999999999</v>
      </c>
      <c r="D165" s="16">
        <f>SUM(D166:D170)</f>
        <v>2536.6999999999998</v>
      </c>
      <c r="E165" s="16">
        <f t="shared" ref="E165:G165" si="64">SUM(E166:E170)</f>
        <v>2638.2</v>
      </c>
      <c r="F165" s="16">
        <f t="shared" si="64"/>
        <v>2638.2</v>
      </c>
      <c r="G165" s="16">
        <f t="shared" si="64"/>
        <v>2638.2</v>
      </c>
      <c r="H165" s="30"/>
    </row>
    <row r="166" spans="1:8" ht="18.75" customHeight="1" x14ac:dyDescent="0.25">
      <c r="A166" s="15">
        <f t="shared" si="43"/>
        <v>155</v>
      </c>
      <c r="B166" s="7" t="s">
        <v>5</v>
      </c>
      <c r="C166" s="26">
        <f>SUM(D166:G166)</f>
        <v>0</v>
      </c>
      <c r="D166" s="5">
        <v>0</v>
      </c>
      <c r="E166" s="5">
        <v>0</v>
      </c>
      <c r="F166" s="5">
        <v>0</v>
      </c>
      <c r="G166" s="5">
        <v>0</v>
      </c>
      <c r="H166" s="30"/>
    </row>
    <row r="167" spans="1:8" ht="20.25" customHeight="1" x14ac:dyDescent="0.25">
      <c r="A167" s="15">
        <f t="shared" si="43"/>
        <v>156</v>
      </c>
      <c r="B167" s="7" t="s">
        <v>6</v>
      </c>
      <c r="C167" s="26">
        <f t="shared" ref="C167:C170" si="65">SUM(D167:G167)</f>
        <v>10451.299999999999</v>
      </c>
      <c r="D167" s="5">
        <v>2536.6999999999998</v>
      </c>
      <c r="E167" s="5">
        <v>2638.2</v>
      </c>
      <c r="F167" s="5">
        <v>2638.2</v>
      </c>
      <c r="G167" s="5">
        <v>2638.2</v>
      </c>
      <c r="H167" s="30"/>
    </row>
    <row r="168" spans="1:8" ht="19.5" customHeight="1" x14ac:dyDescent="0.25">
      <c r="A168" s="15">
        <f t="shared" si="43"/>
        <v>157</v>
      </c>
      <c r="B168" s="7" t="s">
        <v>7</v>
      </c>
      <c r="C168" s="26">
        <f t="shared" si="65"/>
        <v>0</v>
      </c>
      <c r="D168" s="5">
        <v>0</v>
      </c>
      <c r="E168" s="5">
        <v>0</v>
      </c>
      <c r="F168" s="5">
        <v>0</v>
      </c>
      <c r="G168" s="5">
        <v>0</v>
      </c>
      <c r="H168" s="30"/>
    </row>
    <row r="169" spans="1:8" ht="21" customHeight="1" x14ac:dyDescent="0.25">
      <c r="A169" s="15">
        <f t="shared" ref="A169:A212" si="66">A168+1</f>
        <v>158</v>
      </c>
      <c r="B169" s="7" t="s">
        <v>8</v>
      </c>
      <c r="C169" s="26">
        <f t="shared" si="65"/>
        <v>0</v>
      </c>
      <c r="D169" s="5">
        <v>0</v>
      </c>
      <c r="E169" s="5">
        <v>0</v>
      </c>
      <c r="F169" s="5">
        <v>0</v>
      </c>
      <c r="G169" s="5">
        <v>0</v>
      </c>
      <c r="H169" s="30"/>
    </row>
    <row r="170" spans="1:8" ht="21.75" customHeight="1" x14ac:dyDescent="0.25">
      <c r="A170" s="15">
        <f t="shared" si="66"/>
        <v>159</v>
      </c>
      <c r="B170" s="7" t="s">
        <v>9</v>
      </c>
      <c r="C170" s="26">
        <f t="shared" si="65"/>
        <v>0</v>
      </c>
      <c r="D170" s="5">
        <v>0</v>
      </c>
      <c r="E170" s="5">
        <v>0</v>
      </c>
      <c r="F170" s="5">
        <v>0</v>
      </c>
      <c r="G170" s="5">
        <v>0</v>
      </c>
      <c r="H170" s="30"/>
    </row>
    <row r="171" spans="1:8" ht="63" customHeight="1" x14ac:dyDescent="0.25">
      <c r="A171" s="15">
        <f t="shared" si="66"/>
        <v>160</v>
      </c>
      <c r="B171" s="23" t="s">
        <v>53</v>
      </c>
      <c r="C171" s="16">
        <f>SUM(C172:C176)</f>
        <v>29839.200000000001</v>
      </c>
      <c r="D171" s="16">
        <f>SUM(D172:D176)</f>
        <v>0</v>
      </c>
      <c r="E171" s="16">
        <f t="shared" ref="E171:G171" si="67">SUM(E172:E176)</f>
        <v>0</v>
      </c>
      <c r="F171" s="16">
        <f t="shared" si="67"/>
        <v>0</v>
      </c>
      <c r="G171" s="16">
        <f t="shared" si="67"/>
        <v>29839.200000000001</v>
      </c>
      <c r="H171" s="30"/>
    </row>
    <row r="172" spans="1:8" ht="18.75" customHeight="1" x14ac:dyDescent="0.25">
      <c r="A172" s="15">
        <f t="shared" si="66"/>
        <v>161</v>
      </c>
      <c r="B172" s="7" t="s">
        <v>5</v>
      </c>
      <c r="C172" s="26">
        <f>SUM(D172:G172)</f>
        <v>14919.6</v>
      </c>
      <c r="D172" s="5">
        <v>0</v>
      </c>
      <c r="E172" s="5">
        <v>0</v>
      </c>
      <c r="F172" s="5">
        <v>0</v>
      </c>
      <c r="G172" s="5">
        <v>14919.6</v>
      </c>
      <c r="H172" s="30"/>
    </row>
    <row r="173" spans="1:8" ht="20.25" customHeight="1" x14ac:dyDescent="0.25">
      <c r="A173" s="15">
        <f t="shared" si="66"/>
        <v>162</v>
      </c>
      <c r="B173" s="7" t="s">
        <v>6</v>
      </c>
      <c r="C173" s="26">
        <f t="shared" ref="C173:C176" si="68">SUM(D173:G173)</f>
        <v>14919.6</v>
      </c>
      <c r="D173" s="5">
        <v>0</v>
      </c>
      <c r="E173" s="5">
        <v>0</v>
      </c>
      <c r="F173" s="5">
        <v>0</v>
      </c>
      <c r="G173" s="5">
        <v>14919.6</v>
      </c>
      <c r="H173" s="30"/>
    </row>
    <row r="174" spans="1:8" ht="19.5" customHeight="1" x14ac:dyDescent="0.25">
      <c r="A174" s="15">
        <f t="shared" si="66"/>
        <v>163</v>
      </c>
      <c r="B174" s="7" t="s">
        <v>7</v>
      </c>
      <c r="C174" s="26">
        <f t="shared" si="68"/>
        <v>0</v>
      </c>
      <c r="D174" s="5">
        <v>0</v>
      </c>
      <c r="E174" s="5">
        <v>0</v>
      </c>
      <c r="F174" s="5">
        <v>0</v>
      </c>
      <c r="G174" s="5">
        <v>0</v>
      </c>
      <c r="H174" s="30"/>
    </row>
    <row r="175" spans="1:8" ht="21" customHeight="1" x14ac:dyDescent="0.25">
      <c r="A175" s="15">
        <f t="shared" si="66"/>
        <v>164</v>
      </c>
      <c r="B175" s="7" t="s">
        <v>8</v>
      </c>
      <c r="C175" s="26">
        <f t="shared" si="68"/>
        <v>0</v>
      </c>
      <c r="D175" s="5">
        <v>0</v>
      </c>
      <c r="E175" s="5">
        <v>0</v>
      </c>
      <c r="F175" s="5">
        <v>0</v>
      </c>
      <c r="G175" s="5">
        <v>0</v>
      </c>
      <c r="H175" s="30"/>
    </row>
    <row r="176" spans="1:8" ht="21.75" customHeight="1" x14ac:dyDescent="0.25">
      <c r="A176" s="15">
        <f t="shared" si="66"/>
        <v>165</v>
      </c>
      <c r="B176" s="7" t="s">
        <v>9</v>
      </c>
      <c r="C176" s="26">
        <f t="shared" si="68"/>
        <v>0</v>
      </c>
      <c r="D176" s="5">
        <v>0</v>
      </c>
      <c r="E176" s="5">
        <v>0</v>
      </c>
      <c r="F176" s="5">
        <v>0</v>
      </c>
      <c r="G176" s="5">
        <v>0</v>
      </c>
      <c r="H176" s="30"/>
    </row>
    <row r="177" spans="1:8" ht="81" customHeight="1" x14ac:dyDescent="0.25">
      <c r="A177" s="15">
        <f t="shared" si="66"/>
        <v>166</v>
      </c>
      <c r="B177" s="4" t="s">
        <v>54</v>
      </c>
      <c r="C177" s="16">
        <f>SUM(C178:C182)</f>
        <v>1383</v>
      </c>
      <c r="D177" s="16">
        <f>SUM(D178:D182)</f>
        <v>1383</v>
      </c>
      <c r="E177" s="16">
        <f t="shared" ref="E177:G177" si="69">SUM(E178:E182)</f>
        <v>0</v>
      </c>
      <c r="F177" s="16">
        <f t="shared" si="69"/>
        <v>0</v>
      </c>
      <c r="G177" s="16">
        <f t="shared" si="69"/>
        <v>0</v>
      </c>
      <c r="H177" s="30"/>
    </row>
    <row r="178" spans="1:8" ht="18.75" customHeight="1" x14ac:dyDescent="0.25">
      <c r="A178" s="15">
        <f t="shared" si="66"/>
        <v>167</v>
      </c>
      <c r="B178" s="7" t="s">
        <v>5</v>
      </c>
      <c r="C178" s="26">
        <f>SUM(D178:G178)</f>
        <v>1383</v>
      </c>
      <c r="D178" s="5">
        <v>1383</v>
      </c>
      <c r="E178" s="5">
        <v>0</v>
      </c>
      <c r="F178" s="5">
        <v>0</v>
      </c>
      <c r="G178" s="5">
        <v>0</v>
      </c>
      <c r="H178" s="30"/>
    </row>
    <row r="179" spans="1:8" ht="20.25" customHeight="1" x14ac:dyDescent="0.25">
      <c r="A179" s="15">
        <f t="shared" si="66"/>
        <v>168</v>
      </c>
      <c r="B179" s="7" t="s">
        <v>6</v>
      </c>
      <c r="C179" s="26">
        <f t="shared" ref="C179:C182" si="70">SUM(D179:G179)</f>
        <v>0</v>
      </c>
      <c r="D179" s="5">
        <v>0</v>
      </c>
      <c r="E179" s="5">
        <v>0</v>
      </c>
      <c r="F179" s="5">
        <v>0</v>
      </c>
      <c r="G179" s="5">
        <v>0</v>
      </c>
      <c r="H179" s="30"/>
    </row>
    <row r="180" spans="1:8" ht="19.5" customHeight="1" x14ac:dyDescent="0.25">
      <c r="A180" s="15">
        <f t="shared" si="66"/>
        <v>169</v>
      </c>
      <c r="B180" s="7" t="s">
        <v>7</v>
      </c>
      <c r="C180" s="26">
        <f t="shared" si="70"/>
        <v>0</v>
      </c>
      <c r="D180" s="5">
        <v>0</v>
      </c>
      <c r="E180" s="5">
        <v>0</v>
      </c>
      <c r="F180" s="5">
        <v>0</v>
      </c>
      <c r="G180" s="5">
        <v>0</v>
      </c>
      <c r="H180" s="30"/>
    </row>
    <row r="181" spans="1:8" ht="21" customHeight="1" x14ac:dyDescent="0.25">
      <c r="A181" s="15">
        <f t="shared" si="66"/>
        <v>170</v>
      </c>
      <c r="B181" s="7" t="s">
        <v>8</v>
      </c>
      <c r="C181" s="26">
        <f t="shared" si="70"/>
        <v>0</v>
      </c>
      <c r="D181" s="5">
        <v>0</v>
      </c>
      <c r="E181" s="5">
        <v>0</v>
      </c>
      <c r="F181" s="5">
        <v>0</v>
      </c>
      <c r="G181" s="5">
        <v>0</v>
      </c>
      <c r="H181" s="30"/>
    </row>
    <row r="182" spans="1:8" ht="21.75" customHeight="1" x14ac:dyDescent="0.25">
      <c r="A182" s="15">
        <f t="shared" si="66"/>
        <v>171</v>
      </c>
      <c r="B182" s="7" t="s">
        <v>9</v>
      </c>
      <c r="C182" s="26">
        <f t="shared" si="70"/>
        <v>0</v>
      </c>
      <c r="D182" s="5">
        <v>0</v>
      </c>
      <c r="E182" s="5">
        <v>0</v>
      </c>
      <c r="F182" s="5">
        <v>0</v>
      </c>
      <c r="G182" s="5">
        <v>0</v>
      </c>
      <c r="H182" s="30"/>
    </row>
    <row r="183" spans="1:8" ht="49.5" customHeight="1" x14ac:dyDescent="0.25">
      <c r="A183" s="15">
        <f t="shared" si="66"/>
        <v>172</v>
      </c>
      <c r="B183" s="20" t="s">
        <v>71</v>
      </c>
      <c r="C183" s="31">
        <f>SUM(D183:G183)</f>
        <v>48125</v>
      </c>
      <c r="D183" s="19">
        <f>SUM(D184:D188)</f>
        <v>11969</v>
      </c>
      <c r="E183" s="19">
        <f t="shared" ref="E183:G183" si="71">SUM(E184:E188)</f>
        <v>12052</v>
      </c>
      <c r="F183" s="19">
        <f t="shared" si="71"/>
        <v>12052</v>
      </c>
      <c r="G183" s="19">
        <f t="shared" si="71"/>
        <v>12052</v>
      </c>
      <c r="H183" s="29"/>
    </row>
    <row r="184" spans="1:8" ht="15.75" x14ac:dyDescent="0.25">
      <c r="A184" s="15">
        <f t="shared" si="66"/>
        <v>173</v>
      </c>
      <c r="B184" s="7" t="s">
        <v>5</v>
      </c>
      <c r="C184" s="27">
        <f>SUM(D184:G184)</f>
        <v>48125</v>
      </c>
      <c r="D184" s="19">
        <f>D190+D196+D202+D208</f>
        <v>11969</v>
      </c>
      <c r="E184" s="19">
        <f t="shared" ref="E184:G184" si="72">E190+E196+E202+E208</f>
        <v>12052</v>
      </c>
      <c r="F184" s="19">
        <f t="shared" si="72"/>
        <v>12052</v>
      </c>
      <c r="G184" s="19">
        <f t="shared" si="72"/>
        <v>12052</v>
      </c>
      <c r="H184" s="29"/>
    </row>
    <row r="185" spans="1:8" ht="15.75" x14ac:dyDescent="0.25">
      <c r="A185" s="15">
        <f t="shared" si="66"/>
        <v>174</v>
      </c>
      <c r="B185" s="7" t="s">
        <v>6</v>
      </c>
      <c r="C185" s="27">
        <f t="shared" ref="C185:C188" si="73">SUM(D185:G185)</f>
        <v>0</v>
      </c>
      <c r="D185" s="19">
        <f t="shared" ref="D185:G188" si="74">D191+D197+D203+D209</f>
        <v>0</v>
      </c>
      <c r="E185" s="19">
        <f t="shared" si="74"/>
        <v>0</v>
      </c>
      <c r="F185" s="19">
        <f t="shared" si="74"/>
        <v>0</v>
      </c>
      <c r="G185" s="19">
        <f t="shared" si="74"/>
        <v>0</v>
      </c>
      <c r="H185" s="29"/>
    </row>
    <row r="186" spans="1:8" ht="15.75" x14ac:dyDescent="0.25">
      <c r="A186" s="15">
        <f t="shared" si="66"/>
        <v>175</v>
      </c>
      <c r="B186" s="7" t="s">
        <v>7</v>
      </c>
      <c r="C186" s="27">
        <f t="shared" si="73"/>
        <v>0</v>
      </c>
      <c r="D186" s="19">
        <f t="shared" si="74"/>
        <v>0</v>
      </c>
      <c r="E186" s="19">
        <f t="shared" si="74"/>
        <v>0</v>
      </c>
      <c r="F186" s="19">
        <f t="shared" si="74"/>
        <v>0</v>
      </c>
      <c r="G186" s="19">
        <f t="shared" si="74"/>
        <v>0</v>
      </c>
      <c r="H186" s="29"/>
    </row>
    <row r="187" spans="1:8" ht="15.75" x14ac:dyDescent="0.25">
      <c r="A187" s="15">
        <f t="shared" si="66"/>
        <v>176</v>
      </c>
      <c r="B187" s="7" t="s">
        <v>8</v>
      </c>
      <c r="C187" s="27">
        <f t="shared" si="73"/>
        <v>0</v>
      </c>
      <c r="D187" s="19">
        <f t="shared" si="74"/>
        <v>0</v>
      </c>
      <c r="E187" s="19">
        <f t="shared" si="74"/>
        <v>0</v>
      </c>
      <c r="F187" s="19">
        <f t="shared" si="74"/>
        <v>0</v>
      </c>
      <c r="G187" s="19">
        <f t="shared" si="74"/>
        <v>0</v>
      </c>
      <c r="H187" s="29"/>
    </row>
    <row r="188" spans="1:8" ht="15.75" x14ac:dyDescent="0.25">
      <c r="A188" s="15">
        <f t="shared" si="66"/>
        <v>177</v>
      </c>
      <c r="B188" s="7" t="s">
        <v>9</v>
      </c>
      <c r="C188" s="27">
        <f t="shared" si="73"/>
        <v>0</v>
      </c>
      <c r="D188" s="19">
        <f t="shared" si="74"/>
        <v>0</v>
      </c>
      <c r="E188" s="19">
        <f t="shared" si="74"/>
        <v>0</v>
      </c>
      <c r="F188" s="19">
        <f t="shared" si="74"/>
        <v>0</v>
      </c>
      <c r="G188" s="19">
        <f t="shared" si="74"/>
        <v>0</v>
      </c>
      <c r="H188" s="29"/>
    </row>
    <row r="189" spans="1:8" ht="52.5" customHeight="1" x14ac:dyDescent="0.25">
      <c r="A189" s="15">
        <f t="shared" si="66"/>
        <v>178</v>
      </c>
      <c r="B189" s="4" t="s">
        <v>25</v>
      </c>
      <c r="C189" s="16">
        <f>SUM(C190:C194)</f>
        <v>14340</v>
      </c>
      <c r="D189" s="16">
        <f>SUM(D190:D194)</f>
        <v>3585</v>
      </c>
      <c r="E189" s="16">
        <f t="shared" ref="E189:G189" si="75">SUM(E190:E194)</f>
        <v>3585</v>
      </c>
      <c r="F189" s="16">
        <f t="shared" si="75"/>
        <v>3585</v>
      </c>
      <c r="G189" s="16">
        <f t="shared" si="75"/>
        <v>3585</v>
      </c>
      <c r="H189" s="30"/>
    </row>
    <row r="190" spans="1:8" ht="22.5" customHeight="1" x14ac:dyDescent="0.25">
      <c r="A190" s="15">
        <f t="shared" si="66"/>
        <v>179</v>
      </c>
      <c r="B190" s="7" t="s">
        <v>5</v>
      </c>
      <c r="C190" s="26">
        <f>SUM(D190:G190)</f>
        <v>14340</v>
      </c>
      <c r="D190" s="5">
        <v>3585</v>
      </c>
      <c r="E190" s="5">
        <v>3585</v>
      </c>
      <c r="F190" s="5">
        <v>3585</v>
      </c>
      <c r="G190" s="5">
        <v>3585</v>
      </c>
      <c r="H190" s="30"/>
    </row>
    <row r="191" spans="1:8" ht="24.75" customHeight="1" x14ac:dyDescent="0.25">
      <c r="A191" s="15">
        <f t="shared" si="66"/>
        <v>180</v>
      </c>
      <c r="B191" s="7" t="s">
        <v>6</v>
      </c>
      <c r="C191" s="26">
        <f t="shared" ref="C191:C194" si="76">SUM(D191:G191)</f>
        <v>0</v>
      </c>
      <c r="D191" s="5">
        <v>0</v>
      </c>
      <c r="E191" s="5">
        <v>0</v>
      </c>
      <c r="F191" s="5">
        <v>0</v>
      </c>
      <c r="G191" s="5">
        <v>0</v>
      </c>
      <c r="H191" s="30"/>
    </row>
    <row r="192" spans="1:8" ht="24.75" customHeight="1" x14ac:dyDescent="0.25">
      <c r="A192" s="15">
        <f t="shared" si="66"/>
        <v>181</v>
      </c>
      <c r="B192" s="7" t="s">
        <v>7</v>
      </c>
      <c r="C192" s="26">
        <f t="shared" si="76"/>
        <v>0</v>
      </c>
      <c r="D192" s="5">
        <v>0</v>
      </c>
      <c r="E192" s="5">
        <v>0</v>
      </c>
      <c r="F192" s="5">
        <v>0</v>
      </c>
      <c r="G192" s="5">
        <v>0</v>
      </c>
      <c r="H192" s="30"/>
    </row>
    <row r="193" spans="1:8" ht="24.75" customHeight="1" x14ac:dyDescent="0.25">
      <c r="A193" s="15">
        <f t="shared" si="66"/>
        <v>182</v>
      </c>
      <c r="B193" s="7" t="s">
        <v>8</v>
      </c>
      <c r="C193" s="26">
        <f t="shared" si="76"/>
        <v>0</v>
      </c>
      <c r="D193" s="5">
        <v>0</v>
      </c>
      <c r="E193" s="5">
        <v>0</v>
      </c>
      <c r="F193" s="5">
        <v>0</v>
      </c>
      <c r="G193" s="5">
        <v>0</v>
      </c>
      <c r="H193" s="30"/>
    </row>
    <row r="194" spans="1:8" ht="25.5" customHeight="1" x14ac:dyDescent="0.25">
      <c r="A194" s="15">
        <f t="shared" si="66"/>
        <v>183</v>
      </c>
      <c r="B194" s="7" t="s">
        <v>9</v>
      </c>
      <c r="C194" s="26">
        <f t="shared" si="76"/>
        <v>0</v>
      </c>
      <c r="D194" s="5">
        <v>0</v>
      </c>
      <c r="E194" s="5">
        <v>0</v>
      </c>
      <c r="F194" s="5">
        <v>0</v>
      </c>
      <c r="G194" s="5">
        <v>0</v>
      </c>
      <c r="H194" s="30"/>
    </row>
    <row r="195" spans="1:8" ht="114.75" customHeight="1" x14ac:dyDescent="0.25">
      <c r="A195" s="15">
        <f t="shared" si="66"/>
        <v>184</v>
      </c>
      <c r="B195" s="4" t="s">
        <v>24</v>
      </c>
      <c r="C195" s="16">
        <f>SUM(C196:C200)</f>
        <v>3880</v>
      </c>
      <c r="D195" s="16">
        <f>SUM(D196:D200)</f>
        <v>970</v>
      </c>
      <c r="E195" s="16">
        <f t="shared" ref="E195:G195" si="77">SUM(E196:E200)</f>
        <v>970</v>
      </c>
      <c r="F195" s="16">
        <f t="shared" si="77"/>
        <v>970</v>
      </c>
      <c r="G195" s="16">
        <f t="shared" si="77"/>
        <v>970</v>
      </c>
      <c r="H195" s="30"/>
    </row>
    <row r="196" spans="1:8" ht="22.5" customHeight="1" x14ac:dyDescent="0.25">
      <c r="A196" s="15">
        <f t="shared" si="66"/>
        <v>185</v>
      </c>
      <c r="B196" s="7" t="s">
        <v>5</v>
      </c>
      <c r="C196" s="26">
        <f>SUM(D196:G196)</f>
        <v>3880</v>
      </c>
      <c r="D196" s="5">
        <v>970</v>
      </c>
      <c r="E196" s="5">
        <v>970</v>
      </c>
      <c r="F196" s="5">
        <v>970</v>
      </c>
      <c r="G196" s="5">
        <v>970</v>
      </c>
      <c r="H196" s="30"/>
    </row>
    <row r="197" spans="1:8" ht="24.75" customHeight="1" x14ac:dyDescent="0.25">
      <c r="A197" s="15">
        <f t="shared" si="66"/>
        <v>186</v>
      </c>
      <c r="B197" s="7" t="s">
        <v>6</v>
      </c>
      <c r="C197" s="26">
        <f t="shared" ref="C197:C200" si="78">SUM(D197:G197)</f>
        <v>0</v>
      </c>
      <c r="D197" s="5">
        <v>0</v>
      </c>
      <c r="E197" s="5">
        <v>0</v>
      </c>
      <c r="F197" s="5">
        <v>0</v>
      </c>
      <c r="G197" s="5">
        <v>0</v>
      </c>
      <c r="H197" s="30"/>
    </row>
    <row r="198" spans="1:8" ht="24.75" customHeight="1" x14ac:dyDescent="0.25">
      <c r="A198" s="15">
        <f t="shared" si="66"/>
        <v>187</v>
      </c>
      <c r="B198" s="7" t="s">
        <v>7</v>
      </c>
      <c r="C198" s="26">
        <f t="shared" si="78"/>
        <v>0</v>
      </c>
      <c r="D198" s="5">
        <v>0</v>
      </c>
      <c r="E198" s="5">
        <v>0</v>
      </c>
      <c r="F198" s="5">
        <v>0</v>
      </c>
      <c r="G198" s="5">
        <v>0</v>
      </c>
      <c r="H198" s="30"/>
    </row>
    <row r="199" spans="1:8" ht="24.75" customHeight="1" x14ac:dyDescent="0.25">
      <c r="A199" s="15">
        <f t="shared" si="66"/>
        <v>188</v>
      </c>
      <c r="B199" s="7" t="s">
        <v>8</v>
      </c>
      <c r="C199" s="26">
        <f t="shared" si="78"/>
        <v>0</v>
      </c>
      <c r="D199" s="5">
        <v>0</v>
      </c>
      <c r="E199" s="5">
        <v>0</v>
      </c>
      <c r="F199" s="5">
        <v>0</v>
      </c>
      <c r="G199" s="5">
        <v>0</v>
      </c>
      <c r="H199" s="30"/>
    </row>
    <row r="200" spans="1:8" ht="25.5" customHeight="1" x14ac:dyDescent="0.25">
      <c r="A200" s="15">
        <f t="shared" si="66"/>
        <v>189</v>
      </c>
      <c r="B200" s="7" t="s">
        <v>9</v>
      </c>
      <c r="C200" s="26">
        <f t="shared" si="78"/>
        <v>0</v>
      </c>
      <c r="D200" s="5">
        <v>0</v>
      </c>
      <c r="E200" s="5">
        <v>0</v>
      </c>
      <c r="F200" s="5">
        <v>0</v>
      </c>
      <c r="G200" s="5">
        <v>0</v>
      </c>
      <c r="H200" s="30"/>
    </row>
    <row r="201" spans="1:8" ht="51.75" customHeight="1" x14ac:dyDescent="0.25">
      <c r="A201" s="15">
        <f t="shared" si="66"/>
        <v>190</v>
      </c>
      <c r="B201" s="4" t="s">
        <v>42</v>
      </c>
      <c r="C201" s="16">
        <f>SUM(C202:C206)</f>
        <v>21368</v>
      </c>
      <c r="D201" s="16">
        <f>SUM(D202:D206)</f>
        <v>5342</v>
      </c>
      <c r="E201" s="16">
        <f t="shared" ref="E201:G201" si="79">SUM(E202:E206)</f>
        <v>5342</v>
      </c>
      <c r="F201" s="16">
        <f t="shared" si="79"/>
        <v>5342</v>
      </c>
      <c r="G201" s="16">
        <f t="shared" si="79"/>
        <v>5342</v>
      </c>
      <c r="H201" s="30"/>
    </row>
    <row r="202" spans="1:8" ht="22.5" customHeight="1" x14ac:dyDescent="0.25">
      <c r="A202" s="15">
        <f t="shared" si="66"/>
        <v>191</v>
      </c>
      <c r="B202" s="7" t="s">
        <v>5</v>
      </c>
      <c r="C202" s="26">
        <f>SUM(D202:G202)</f>
        <v>21368</v>
      </c>
      <c r="D202" s="5">
        <v>5342</v>
      </c>
      <c r="E202" s="5">
        <v>5342</v>
      </c>
      <c r="F202" s="5">
        <v>5342</v>
      </c>
      <c r="G202" s="5">
        <v>5342</v>
      </c>
      <c r="H202" s="30"/>
    </row>
    <row r="203" spans="1:8" ht="24.75" customHeight="1" x14ac:dyDescent="0.25">
      <c r="A203" s="15">
        <f t="shared" si="66"/>
        <v>192</v>
      </c>
      <c r="B203" s="7" t="s">
        <v>6</v>
      </c>
      <c r="C203" s="26">
        <f t="shared" ref="C203:C206" si="80">SUM(D203:G203)</f>
        <v>0</v>
      </c>
      <c r="D203" s="5">
        <v>0</v>
      </c>
      <c r="E203" s="5">
        <v>0</v>
      </c>
      <c r="F203" s="5">
        <v>0</v>
      </c>
      <c r="G203" s="5">
        <v>0</v>
      </c>
      <c r="H203" s="30"/>
    </row>
    <row r="204" spans="1:8" ht="24.75" customHeight="1" x14ac:dyDescent="0.25">
      <c r="A204" s="15">
        <f t="shared" si="66"/>
        <v>193</v>
      </c>
      <c r="B204" s="7" t="s">
        <v>7</v>
      </c>
      <c r="C204" s="26">
        <f t="shared" si="80"/>
        <v>0</v>
      </c>
      <c r="D204" s="5">
        <v>0</v>
      </c>
      <c r="E204" s="5">
        <v>0</v>
      </c>
      <c r="F204" s="5">
        <v>0</v>
      </c>
      <c r="G204" s="5">
        <v>0</v>
      </c>
      <c r="H204" s="30"/>
    </row>
    <row r="205" spans="1:8" ht="24.75" customHeight="1" x14ac:dyDescent="0.25">
      <c r="A205" s="15">
        <f t="shared" si="66"/>
        <v>194</v>
      </c>
      <c r="B205" s="7" t="s">
        <v>8</v>
      </c>
      <c r="C205" s="26">
        <f t="shared" si="80"/>
        <v>0</v>
      </c>
      <c r="D205" s="5">
        <v>0</v>
      </c>
      <c r="E205" s="5">
        <v>0</v>
      </c>
      <c r="F205" s="5">
        <v>0</v>
      </c>
      <c r="G205" s="5">
        <v>0</v>
      </c>
      <c r="H205" s="30"/>
    </row>
    <row r="206" spans="1:8" ht="25.5" customHeight="1" x14ac:dyDescent="0.25">
      <c r="A206" s="15">
        <f t="shared" si="66"/>
        <v>195</v>
      </c>
      <c r="B206" s="7" t="s">
        <v>9</v>
      </c>
      <c r="C206" s="26">
        <f t="shared" si="80"/>
        <v>0</v>
      </c>
      <c r="D206" s="5">
        <v>0</v>
      </c>
      <c r="E206" s="5">
        <v>0</v>
      </c>
      <c r="F206" s="5">
        <v>0</v>
      </c>
      <c r="G206" s="5">
        <v>0</v>
      </c>
      <c r="H206" s="30"/>
    </row>
    <row r="207" spans="1:8" ht="51.75" customHeight="1" x14ac:dyDescent="0.25">
      <c r="A207" s="15">
        <f t="shared" si="66"/>
        <v>196</v>
      </c>
      <c r="B207" s="9" t="s">
        <v>43</v>
      </c>
      <c r="C207" s="16">
        <f>SUM(C208:C212)</f>
        <v>8537</v>
      </c>
      <c r="D207" s="16">
        <f>SUM(D208:D212)</f>
        <v>2072</v>
      </c>
      <c r="E207" s="16">
        <f t="shared" ref="E207:G207" si="81">SUM(E208:E212)</f>
        <v>2155</v>
      </c>
      <c r="F207" s="16">
        <f t="shared" si="81"/>
        <v>2155</v>
      </c>
      <c r="G207" s="16">
        <f t="shared" si="81"/>
        <v>2155</v>
      </c>
      <c r="H207" s="30"/>
    </row>
    <row r="208" spans="1:8" ht="22.5" customHeight="1" x14ac:dyDescent="0.25">
      <c r="A208" s="15">
        <f t="shared" si="66"/>
        <v>197</v>
      </c>
      <c r="B208" s="7" t="s">
        <v>5</v>
      </c>
      <c r="C208" s="26">
        <f>SUM(D208:G208)</f>
        <v>8537</v>
      </c>
      <c r="D208" s="5">
        <v>2072</v>
      </c>
      <c r="E208" s="5">
        <v>2155</v>
      </c>
      <c r="F208" s="5">
        <v>2155</v>
      </c>
      <c r="G208" s="5">
        <v>2155</v>
      </c>
      <c r="H208" s="30"/>
    </row>
    <row r="209" spans="1:8" ht="24.75" customHeight="1" x14ac:dyDescent="0.25">
      <c r="A209" s="15">
        <f t="shared" si="66"/>
        <v>198</v>
      </c>
      <c r="B209" s="7" t="s">
        <v>6</v>
      </c>
      <c r="C209" s="26">
        <f t="shared" ref="C209:C212" si="82">SUM(D209:G209)</f>
        <v>0</v>
      </c>
      <c r="D209" s="5">
        <v>0</v>
      </c>
      <c r="E209" s="5">
        <v>0</v>
      </c>
      <c r="F209" s="5">
        <v>0</v>
      </c>
      <c r="G209" s="5">
        <v>0</v>
      </c>
      <c r="H209" s="30"/>
    </row>
    <row r="210" spans="1:8" ht="24.75" customHeight="1" x14ac:dyDescent="0.25">
      <c r="A210" s="15">
        <f t="shared" si="66"/>
        <v>199</v>
      </c>
      <c r="B210" s="7" t="s">
        <v>7</v>
      </c>
      <c r="C210" s="26">
        <f t="shared" si="82"/>
        <v>0</v>
      </c>
      <c r="D210" s="5">
        <v>0</v>
      </c>
      <c r="E210" s="5">
        <v>0</v>
      </c>
      <c r="F210" s="5">
        <v>0</v>
      </c>
      <c r="G210" s="5">
        <v>0</v>
      </c>
      <c r="H210" s="30"/>
    </row>
    <row r="211" spans="1:8" ht="24.75" customHeight="1" x14ac:dyDescent="0.25">
      <c r="A211" s="15">
        <f t="shared" si="66"/>
        <v>200</v>
      </c>
      <c r="B211" s="7" t="s">
        <v>8</v>
      </c>
      <c r="C211" s="26">
        <f t="shared" si="82"/>
        <v>0</v>
      </c>
      <c r="D211" s="5">
        <v>0</v>
      </c>
      <c r="E211" s="5">
        <v>0</v>
      </c>
      <c r="F211" s="5">
        <v>0</v>
      </c>
      <c r="G211" s="5">
        <v>0</v>
      </c>
      <c r="H211" s="30"/>
    </row>
    <row r="212" spans="1:8" ht="25.5" customHeight="1" x14ac:dyDescent="0.25">
      <c r="A212" s="15">
        <f t="shared" si="66"/>
        <v>201</v>
      </c>
      <c r="B212" s="7" t="s">
        <v>9</v>
      </c>
      <c r="C212" s="26">
        <f t="shared" si="82"/>
        <v>0</v>
      </c>
      <c r="D212" s="5">
        <v>0</v>
      </c>
      <c r="E212" s="5">
        <v>0</v>
      </c>
      <c r="F212" s="5">
        <v>0</v>
      </c>
      <c r="G212" s="5">
        <v>0</v>
      </c>
      <c r="H212" s="30"/>
    </row>
  </sheetData>
  <mergeCells count="8">
    <mergeCell ref="B13:H13"/>
    <mergeCell ref="B44:H44"/>
    <mergeCell ref="A1:H1"/>
    <mergeCell ref="D2:G2"/>
    <mergeCell ref="C3:G3"/>
    <mergeCell ref="B3:B4"/>
    <mergeCell ref="A3:A4"/>
    <mergeCell ref="H3:H4"/>
  </mergeCells>
  <pageMargins left="0.11811023622047245" right="0.11811023622047245" top="0.74803149606299213" bottom="0.74803149606299213"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workbookViewId="0">
      <pane ySplit="4" topLeftCell="A5" activePane="bottomLeft" state="frozen"/>
      <selection pane="bottomLeft" activeCell="D20" sqref="D20"/>
    </sheetView>
  </sheetViews>
  <sheetFormatPr defaultRowHeight="15" x14ac:dyDescent="0.25"/>
  <cols>
    <col min="1" max="1" width="7.42578125" customWidth="1"/>
    <col min="2" max="2" width="57.85546875" customWidth="1"/>
    <col min="3" max="3" width="24.7109375" customWidth="1"/>
    <col min="4" max="4" width="26.28515625" customWidth="1"/>
    <col min="5" max="5" width="25.28515625" customWidth="1"/>
    <col min="6" max="6" width="25" customWidth="1"/>
    <col min="7" max="7" width="27.7109375" customWidth="1"/>
  </cols>
  <sheetData>
    <row r="1" spans="1:7" ht="31.5" customHeight="1" x14ac:dyDescent="0.25">
      <c r="A1" s="35" t="s">
        <v>26</v>
      </c>
      <c r="B1" s="35"/>
      <c r="C1" s="35"/>
      <c r="D1" s="35"/>
      <c r="E1" s="35"/>
      <c r="F1" s="35"/>
      <c r="G1" s="35"/>
    </row>
    <row r="2" spans="1:7" ht="15.75" x14ac:dyDescent="0.25">
      <c r="A2" s="2"/>
      <c r="B2" s="2"/>
      <c r="C2" s="36"/>
      <c r="D2" s="36"/>
      <c r="E2" s="36"/>
      <c r="F2" s="36"/>
      <c r="G2" s="2"/>
    </row>
    <row r="3" spans="1:7" ht="57.75" customHeight="1" x14ac:dyDescent="0.25">
      <c r="A3" s="15" t="s">
        <v>4</v>
      </c>
      <c r="B3" s="15" t="s">
        <v>64</v>
      </c>
      <c r="C3" s="37" t="s">
        <v>1</v>
      </c>
      <c r="D3" s="37"/>
      <c r="E3" s="37"/>
      <c r="F3" s="37"/>
      <c r="G3" s="37"/>
    </row>
    <row r="4" spans="1:7" ht="15.75" x14ac:dyDescent="0.25">
      <c r="A4" s="15"/>
      <c r="B4" s="15"/>
      <c r="C4" s="15">
        <v>2027</v>
      </c>
      <c r="D4" s="15">
        <v>2028</v>
      </c>
      <c r="E4" s="15">
        <v>2029</v>
      </c>
      <c r="F4" s="15">
        <v>2030</v>
      </c>
      <c r="G4" s="15" t="s">
        <v>2</v>
      </c>
    </row>
    <row r="5" spans="1:7" ht="15.75" x14ac:dyDescent="0.25">
      <c r="A5" s="15">
        <v>1</v>
      </c>
      <c r="B5" s="15">
        <v>2</v>
      </c>
      <c r="C5" s="15">
        <v>3</v>
      </c>
      <c r="D5" s="15">
        <v>4</v>
      </c>
      <c r="E5" s="15">
        <v>5</v>
      </c>
      <c r="F5" s="15">
        <v>6</v>
      </c>
      <c r="G5" s="15">
        <v>7</v>
      </c>
    </row>
    <row r="6" spans="1:7" ht="33" customHeight="1" x14ac:dyDescent="0.25">
      <c r="A6" s="15">
        <v>1</v>
      </c>
      <c r="B6" s="22" t="s">
        <v>68</v>
      </c>
      <c r="C6" s="18">
        <f t="shared" ref="C6:F11" si="0">C12+C18+C24</f>
        <v>3479616.41</v>
      </c>
      <c r="D6" s="18">
        <f t="shared" si="0"/>
        <v>3639781.0000000005</v>
      </c>
      <c r="E6" s="18">
        <f t="shared" si="0"/>
        <v>3639781.0000000005</v>
      </c>
      <c r="F6" s="18">
        <f t="shared" si="0"/>
        <v>3820514.2600000007</v>
      </c>
      <c r="G6" s="19">
        <f t="shared" ref="G6:G17" si="1">SUM(C6:F6)</f>
        <v>14579692.670000002</v>
      </c>
    </row>
    <row r="7" spans="1:7" ht="15.75" x14ac:dyDescent="0.25">
      <c r="A7" s="15">
        <f>A6+1</f>
        <v>2</v>
      </c>
      <c r="B7" s="7" t="s">
        <v>5</v>
      </c>
      <c r="C7" s="18">
        <f t="shared" si="0"/>
        <v>1116732.81</v>
      </c>
      <c r="D7" s="18">
        <f t="shared" si="0"/>
        <v>1133834.1000000001</v>
      </c>
      <c r="E7" s="18">
        <f t="shared" si="0"/>
        <v>1133834.1000000001</v>
      </c>
      <c r="F7" s="18">
        <f t="shared" si="0"/>
        <v>1195030.06</v>
      </c>
      <c r="G7" s="19">
        <f t="shared" si="1"/>
        <v>4579431.07</v>
      </c>
    </row>
    <row r="8" spans="1:7" ht="15.75" x14ac:dyDescent="0.25">
      <c r="A8" s="15">
        <f t="shared" ref="A8:A18" si="2">A7+1</f>
        <v>3</v>
      </c>
      <c r="B8" s="7" t="s">
        <v>6</v>
      </c>
      <c r="C8" s="18">
        <f t="shared" si="0"/>
        <v>2283684.7000000002</v>
      </c>
      <c r="D8" s="18">
        <f t="shared" si="0"/>
        <v>2430020.5000000005</v>
      </c>
      <c r="E8" s="18">
        <f t="shared" si="0"/>
        <v>2430020.5000000005</v>
      </c>
      <c r="F8" s="18">
        <f t="shared" si="0"/>
        <v>2447189.1000000006</v>
      </c>
      <c r="G8" s="19">
        <f t="shared" si="1"/>
        <v>9590914.8000000007</v>
      </c>
    </row>
    <row r="9" spans="1:7" ht="15.75" x14ac:dyDescent="0.25">
      <c r="A9" s="15">
        <f t="shared" si="2"/>
        <v>4</v>
      </c>
      <c r="B9" s="7" t="s">
        <v>7</v>
      </c>
      <c r="C9" s="18">
        <f t="shared" si="0"/>
        <v>79198.899999999994</v>
      </c>
      <c r="D9" s="18">
        <f t="shared" si="0"/>
        <v>75926.399999999994</v>
      </c>
      <c r="E9" s="18">
        <f t="shared" si="0"/>
        <v>75926.399999999994</v>
      </c>
      <c r="F9" s="18">
        <f t="shared" si="0"/>
        <v>178295.09999999998</v>
      </c>
      <c r="G9" s="19">
        <f t="shared" si="1"/>
        <v>409346.79999999993</v>
      </c>
    </row>
    <row r="10" spans="1:7" ht="15.75" x14ac:dyDescent="0.25">
      <c r="A10" s="15">
        <f t="shared" si="2"/>
        <v>5</v>
      </c>
      <c r="B10" s="7" t="s">
        <v>8</v>
      </c>
      <c r="C10" s="18">
        <f t="shared" si="0"/>
        <v>0</v>
      </c>
      <c r="D10" s="18">
        <f t="shared" si="0"/>
        <v>0</v>
      </c>
      <c r="E10" s="18">
        <f t="shared" si="0"/>
        <v>0</v>
      </c>
      <c r="F10" s="18">
        <f t="shared" si="0"/>
        <v>0</v>
      </c>
      <c r="G10" s="19">
        <f t="shared" si="1"/>
        <v>0</v>
      </c>
    </row>
    <row r="11" spans="1:7" ht="15.75" x14ac:dyDescent="0.25">
      <c r="A11" s="15">
        <f t="shared" si="2"/>
        <v>6</v>
      </c>
      <c r="B11" s="7" t="s">
        <v>9</v>
      </c>
      <c r="C11" s="18">
        <f t="shared" si="0"/>
        <v>0</v>
      </c>
      <c r="D11" s="18">
        <f t="shared" si="0"/>
        <v>0</v>
      </c>
      <c r="E11" s="18">
        <f t="shared" si="0"/>
        <v>0</v>
      </c>
      <c r="F11" s="18">
        <f t="shared" si="0"/>
        <v>0</v>
      </c>
      <c r="G11" s="19">
        <f t="shared" si="1"/>
        <v>0</v>
      </c>
    </row>
    <row r="12" spans="1:7" ht="48.75" customHeight="1" x14ac:dyDescent="0.25">
      <c r="A12" s="15">
        <f t="shared" si="2"/>
        <v>7</v>
      </c>
      <c r="B12" s="17" t="s">
        <v>65</v>
      </c>
      <c r="C12" s="16">
        <f>SUM(C13:C17)</f>
        <v>3467223.41</v>
      </c>
      <c r="D12" s="16">
        <f t="shared" ref="D12:F12" si="3">SUM(D13:D17)</f>
        <v>3627305.0000000005</v>
      </c>
      <c r="E12" s="16">
        <f t="shared" si="3"/>
        <v>3627305.0000000005</v>
      </c>
      <c r="F12" s="16">
        <f t="shared" si="3"/>
        <v>3705669.5600000005</v>
      </c>
      <c r="G12" s="21">
        <f t="shared" si="1"/>
        <v>14427502.970000001</v>
      </c>
    </row>
    <row r="13" spans="1:7" ht="15.75" x14ac:dyDescent="0.25">
      <c r="A13" s="15">
        <f t="shared" si="2"/>
        <v>8</v>
      </c>
      <c r="B13" s="7" t="s">
        <v>5</v>
      </c>
      <c r="C13" s="30">
        <v>1104339.81</v>
      </c>
      <c r="D13" s="30">
        <v>1121358.1000000001</v>
      </c>
      <c r="E13" s="30">
        <v>1121358.1000000001</v>
      </c>
      <c r="F13" s="30">
        <v>1182554.06</v>
      </c>
      <c r="G13" s="21">
        <f t="shared" si="1"/>
        <v>4529610.07</v>
      </c>
    </row>
    <row r="14" spans="1:7" ht="15.75" x14ac:dyDescent="0.25">
      <c r="A14" s="15">
        <f t="shared" si="2"/>
        <v>9</v>
      </c>
      <c r="B14" s="7" t="s">
        <v>6</v>
      </c>
      <c r="C14" s="30">
        <v>2283684.7000000002</v>
      </c>
      <c r="D14" s="30">
        <v>2430020.5000000005</v>
      </c>
      <c r="E14" s="30">
        <v>2430020.5000000005</v>
      </c>
      <c r="F14" s="30">
        <v>2447189.1000000006</v>
      </c>
      <c r="G14" s="21">
        <f t="shared" si="1"/>
        <v>9590914.8000000007</v>
      </c>
    </row>
    <row r="15" spans="1:7" ht="15.75" x14ac:dyDescent="0.25">
      <c r="A15" s="15">
        <f t="shared" si="2"/>
        <v>10</v>
      </c>
      <c r="B15" s="7" t="s">
        <v>7</v>
      </c>
      <c r="C15" s="30">
        <v>79198.899999999994</v>
      </c>
      <c r="D15" s="30">
        <v>75926.399999999994</v>
      </c>
      <c r="E15" s="30">
        <v>75926.399999999994</v>
      </c>
      <c r="F15" s="30">
        <v>75926.399999999994</v>
      </c>
      <c r="G15" s="21">
        <f t="shared" si="1"/>
        <v>306978.09999999998</v>
      </c>
    </row>
    <row r="16" spans="1:7" ht="15.75" x14ac:dyDescent="0.25">
      <c r="A16" s="15">
        <f t="shared" si="2"/>
        <v>11</v>
      </c>
      <c r="B16" s="7" t="s">
        <v>8</v>
      </c>
      <c r="C16" s="30">
        <v>0</v>
      </c>
      <c r="D16" s="30">
        <v>0</v>
      </c>
      <c r="E16" s="30">
        <v>0</v>
      </c>
      <c r="F16" s="30">
        <v>0</v>
      </c>
      <c r="G16" s="21">
        <f t="shared" si="1"/>
        <v>0</v>
      </c>
    </row>
    <row r="17" spans="1:7" ht="15.75" x14ac:dyDescent="0.25">
      <c r="A17" s="15">
        <f t="shared" si="2"/>
        <v>12</v>
      </c>
      <c r="B17" s="7" t="s">
        <v>9</v>
      </c>
      <c r="C17" s="30">
        <v>0</v>
      </c>
      <c r="D17" s="30">
        <v>0</v>
      </c>
      <c r="E17" s="30">
        <v>0</v>
      </c>
      <c r="F17" s="30">
        <v>0</v>
      </c>
      <c r="G17" s="21">
        <f t="shared" si="1"/>
        <v>0</v>
      </c>
    </row>
    <row r="18" spans="1:7" ht="49.5" customHeight="1" x14ac:dyDescent="0.25">
      <c r="A18" s="15">
        <f t="shared" si="2"/>
        <v>13</v>
      </c>
      <c r="B18" s="20" t="s">
        <v>66</v>
      </c>
      <c r="C18" s="21">
        <f>SUM(C19:C23)</f>
        <v>11969</v>
      </c>
      <c r="D18" s="21">
        <f t="shared" ref="D18:F18" si="4">SUM(D19:D23)</f>
        <v>12052</v>
      </c>
      <c r="E18" s="21">
        <f t="shared" si="4"/>
        <v>12052</v>
      </c>
      <c r="F18" s="21">
        <f t="shared" si="4"/>
        <v>12052</v>
      </c>
      <c r="G18" s="16">
        <f t="shared" ref="G18:G23" si="5">SUM(C18:F18)</f>
        <v>48125</v>
      </c>
    </row>
    <row r="19" spans="1:7" ht="15.75" x14ac:dyDescent="0.25">
      <c r="A19" s="15">
        <f t="shared" ref="A19:A29" si="6">A18+1</f>
        <v>14</v>
      </c>
      <c r="B19" s="7" t="s">
        <v>5</v>
      </c>
      <c r="C19" s="32">
        <v>11969</v>
      </c>
      <c r="D19" s="32">
        <v>12052</v>
      </c>
      <c r="E19" s="32">
        <v>12052</v>
      </c>
      <c r="F19" s="32">
        <v>12052</v>
      </c>
      <c r="G19" s="16">
        <f t="shared" si="5"/>
        <v>48125</v>
      </c>
    </row>
    <row r="20" spans="1:7" ht="15.75" x14ac:dyDescent="0.25">
      <c r="A20" s="15">
        <f t="shared" si="6"/>
        <v>15</v>
      </c>
      <c r="B20" s="7" t="s">
        <v>6</v>
      </c>
      <c r="C20" s="32">
        <v>0</v>
      </c>
      <c r="D20" s="32">
        <v>0</v>
      </c>
      <c r="E20" s="32">
        <v>0</v>
      </c>
      <c r="F20" s="32">
        <v>0</v>
      </c>
      <c r="G20" s="16">
        <f t="shared" si="5"/>
        <v>0</v>
      </c>
    </row>
    <row r="21" spans="1:7" ht="15.75" x14ac:dyDescent="0.25">
      <c r="A21" s="15">
        <f t="shared" si="6"/>
        <v>16</v>
      </c>
      <c r="B21" s="7" t="s">
        <v>7</v>
      </c>
      <c r="C21" s="32">
        <v>0</v>
      </c>
      <c r="D21" s="32">
        <v>0</v>
      </c>
      <c r="E21" s="32">
        <v>0</v>
      </c>
      <c r="F21" s="32">
        <v>0</v>
      </c>
      <c r="G21" s="16">
        <f t="shared" si="5"/>
        <v>0</v>
      </c>
    </row>
    <row r="22" spans="1:7" ht="15.75" x14ac:dyDescent="0.25">
      <c r="A22" s="15">
        <f t="shared" si="6"/>
        <v>17</v>
      </c>
      <c r="B22" s="7" t="s">
        <v>8</v>
      </c>
      <c r="C22" s="32">
        <v>0</v>
      </c>
      <c r="D22" s="32">
        <v>0</v>
      </c>
      <c r="E22" s="32">
        <v>0</v>
      </c>
      <c r="F22" s="32">
        <v>0</v>
      </c>
      <c r="G22" s="16">
        <f t="shared" si="5"/>
        <v>0</v>
      </c>
    </row>
    <row r="23" spans="1:7" ht="15.75" x14ac:dyDescent="0.25">
      <c r="A23" s="15">
        <f t="shared" si="6"/>
        <v>18</v>
      </c>
      <c r="B23" s="7" t="s">
        <v>9</v>
      </c>
      <c r="C23" s="32">
        <v>0</v>
      </c>
      <c r="D23" s="32">
        <v>0</v>
      </c>
      <c r="E23" s="32">
        <v>0</v>
      </c>
      <c r="F23" s="32">
        <v>0</v>
      </c>
      <c r="G23" s="16">
        <f t="shared" si="5"/>
        <v>0</v>
      </c>
    </row>
    <row r="24" spans="1:7" ht="45.75" customHeight="1" x14ac:dyDescent="0.25">
      <c r="A24" s="15">
        <f t="shared" si="6"/>
        <v>19</v>
      </c>
      <c r="B24" s="20" t="s">
        <v>67</v>
      </c>
      <c r="C24" s="21">
        <f>SUM(C25:C29)</f>
        <v>424</v>
      </c>
      <c r="D24" s="21">
        <f t="shared" ref="D24:F24" si="7">SUM(D25:D29)</f>
        <v>424</v>
      </c>
      <c r="E24" s="21">
        <f t="shared" si="7"/>
        <v>424</v>
      </c>
      <c r="F24" s="21">
        <f t="shared" si="7"/>
        <v>102792.7</v>
      </c>
      <c r="G24" s="16">
        <f t="shared" ref="G24:G29" si="8">SUM(C24:F24)</f>
        <v>104064.7</v>
      </c>
    </row>
    <row r="25" spans="1:7" ht="15.75" x14ac:dyDescent="0.25">
      <c r="A25" s="15">
        <f t="shared" si="6"/>
        <v>20</v>
      </c>
      <c r="B25" s="7" t="s">
        <v>5</v>
      </c>
      <c r="C25" s="32">
        <v>424</v>
      </c>
      <c r="D25" s="32">
        <v>424</v>
      </c>
      <c r="E25" s="32">
        <v>424</v>
      </c>
      <c r="F25" s="32">
        <v>424</v>
      </c>
      <c r="G25" s="16">
        <f t="shared" si="8"/>
        <v>1696</v>
      </c>
    </row>
    <row r="26" spans="1:7" ht="15.75" x14ac:dyDescent="0.25">
      <c r="A26" s="15">
        <f t="shared" si="6"/>
        <v>21</v>
      </c>
      <c r="B26" s="7" t="s">
        <v>6</v>
      </c>
      <c r="C26" s="32">
        <v>0</v>
      </c>
      <c r="D26" s="32">
        <v>0</v>
      </c>
      <c r="E26" s="32">
        <v>0</v>
      </c>
      <c r="F26" s="32">
        <v>0</v>
      </c>
      <c r="G26" s="16">
        <f t="shared" si="8"/>
        <v>0</v>
      </c>
    </row>
    <row r="27" spans="1:7" ht="15.75" x14ac:dyDescent="0.25">
      <c r="A27" s="15">
        <f t="shared" si="6"/>
        <v>22</v>
      </c>
      <c r="B27" s="7" t="s">
        <v>7</v>
      </c>
      <c r="C27" s="32">
        <v>0</v>
      </c>
      <c r="D27" s="32">
        <v>0</v>
      </c>
      <c r="E27" s="32">
        <v>0</v>
      </c>
      <c r="F27" s="32">
        <v>102368.7</v>
      </c>
      <c r="G27" s="16">
        <f t="shared" si="8"/>
        <v>102368.7</v>
      </c>
    </row>
    <row r="28" spans="1:7" ht="15.75" x14ac:dyDescent="0.25">
      <c r="A28" s="15">
        <f t="shared" si="6"/>
        <v>23</v>
      </c>
      <c r="B28" s="7" t="s">
        <v>8</v>
      </c>
      <c r="C28" s="32">
        <v>0</v>
      </c>
      <c r="D28" s="32">
        <v>0</v>
      </c>
      <c r="E28" s="32">
        <v>0</v>
      </c>
      <c r="F28" s="32">
        <v>0</v>
      </c>
      <c r="G28" s="16">
        <f t="shared" si="8"/>
        <v>0</v>
      </c>
    </row>
    <row r="29" spans="1:7" ht="15.75" x14ac:dyDescent="0.25">
      <c r="A29" s="15">
        <f t="shared" si="6"/>
        <v>24</v>
      </c>
      <c r="B29" s="7" t="s">
        <v>9</v>
      </c>
      <c r="C29" s="32">
        <v>0</v>
      </c>
      <c r="D29" s="32">
        <v>0</v>
      </c>
      <c r="E29" s="32">
        <v>0</v>
      </c>
      <c r="F29" s="32">
        <v>0</v>
      </c>
      <c r="G29" s="16">
        <f t="shared" si="8"/>
        <v>0</v>
      </c>
    </row>
  </sheetData>
  <mergeCells count="3">
    <mergeCell ref="A1:G1"/>
    <mergeCell ref="C2:F2"/>
    <mergeCell ref="C3:G3"/>
  </mergeCells>
  <pageMargins left="0.11811023622047245" right="0.11811023622047245"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7</vt:i4>
      </vt:variant>
    </vt:vector>
  </HeadingPairs>
  <TitlesOfParts>
    <vt:vector size="15" baseType="lpstr">
      <vt:lpstr>Пед.и наставники</vt:lpstr>
      <vt:lpstr>Иные вопросы</vt:lpstr>
      <vt:lpstr>Кач.образ.</vt:lpstr>
      <vt:lpstr>Общая</vt:lpstr>
      <vt:lpstr>Общая без задач</vt:lpstr>
      <vt:lpstr>Основные параметры</vt:lpstr>
      <vt:lpstr>Паспорт</vt:lpstr>
      <vt:lpstr>Лист3</vt:lpstr>
      <vt:lpstr>'Иные вопросы'!Заголовки_для_печати</vt:lpstr>
      <vt:lpstr>Кач.образ.!Заголовки_для_печати</vt:lpstr>
      <vt:lpstr>Общая!Заголовки_для_печати</vt:lpstr>
      <vt:lpstr>'Общая без задач'!Заголовки_для_печати</vt:lpstr>
      <vt:lpstr>'Основные параметры'!Заголовки_для_печати</vt:lpstr>
      <vt:lpstr>Паспорт!Заголовки_для_печати</vt:lpstr>
      <vt:lpstr>'Пед.и наставники'!Заголовки_для_печати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2026-09-16T04:20:44Z</dcterms:modified>
</cp:coreProperties>
</file>