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kina_TL\Downloads\Documents\Здравоохранение\Обществ здоровье\Отчеты по программе\2023\"/>
    </mc:Choice>
  </mc:AlternateContent>
  <bookViews>
    <workbookView xWindow="0" yWindow="0" windowWidth="18660" windowHeight="9480" activeTab="1"/>
  </bookViews>
  <sheets>
    <sheet name="Шаблон_отчета_23г." sheetId="1" r:id="rId1"/>
    <sheet name="Перечень мероприятий" sheetId="2" r:id="rId2"/>
  </sheets>
  <definedNames>
    <definedName name="_xlnm.Print_Titles" localSheetId="0">Шаблон_отчета_23г.!$A:$A</definedName>
    <definedName name="_xlnm.Print_Area" localSheetId="1">'Перечень мероприятий'!$A$1:$G$113</definedName>
    <definedName name="_xlnm.Print_Area" localSheetId="0">Шаблон_отчета_23г.!$A$1:$AE$11</definedName>
  </definedNames>
  <calcPr calcId="152511"/>
</workbook>
</file>

<file path=xl/calcChain.xml><?xml version="1.0" encoding="utf-8"?>
<calcChain xmlns="http://schemas.openxmlformats.org/spreadsheetml/2006/main">
  <c r="F7" i="2" l="1"/>
  <c r="G7" i="2"/>
  <c r="E96" i="2"/>
  <c r="F96" i="2"/>
  <c r="G109" i="2" l="1"/>
  <c r="E109" i="2"/>
  <c r="F109" i="2"/>
  <c r="G90" i="2"/>
  <c r="E53" i="2"/>
  <c r="F62" i="2" l="1"/>
  <c r="E62" i="2"/>
  <c r="A1" i="1" l="1"/>
  <c r="A3" i="1"/>
  <c r="AE8" i="1"/>
  <c r="AB8" i="1"/>
  <c r="Y8" i="1"/>
  <c r="V8" i="1"/>
  <c r="S8" i="1"/>
  <c r="P8" i="1"/>
  <c r="M8" i="1"/>
  <c r="J8" i="1"/>
  <c r="G8" i="1"/>
  <c r="D8" i="1" l="1"/>
  <c r="AC8" i="1"/>
  <c r="AA8" i="1"/>
  <c r="Z8" i="1"/>
  <c r="X8" i="1"/>
  <c r="W8" i="1"/>
  <c r="U8" i="1"/>
  <c r="T8" i="1"/>
  <c r="F69" i="2"/>
  <c r="R8" i="1" s="1"/>
  <c r="E69" i="2"/>
  <c r="Q8" i="1" s="1"/>
  <c r="O8" i="1"/>
  <c r="N8" i="1"/>
  <c r="L8" i="1"/>
  <c r="K8" i="1"/>
  <c r="I8" i="1"/>
  <c r="H8" i="1"/>
  <c r="F8" i="1" l="1"/>
  <c r="C8" i="1" s="1"/>
  <c r="E8" i="1"/>
  <c r="B8" i="1" s="1"/>
  <c r="AD8" i="1"/>
</calcChain>
</file>

<file path=xl/sharedStrings.xml><?xml version="1.0" encoding="utf-8"?>
<sst xmlns="http://schemas.openxmlformats.org/spreadsheetml/2006/main" count="448" uniqueCount="336">
  <si>
    <t>Наименование МО</t>
  </si>
  <si>
    <t>Всего</t>
  </si>
  <si>
    <t>профилактика алкоголя, табачной и наркотической зависимости</t>
  </si>
  <si>
    <t>физическая активность</t>
  </si>
  <si>
    <t>нормы правильного питания</t>
  </si>
  <si>
    <t>профилактика стресса</t>
  </si>
  <si>
    <t>профилактика онкологии</t>
  </si>
  <si>
    <t>профилактика сердечно-сосудистых заболеваний</t>
  </si>
  <si>
    <t>охрана материнства и детства</t>
  </si>
  <si>
    <t>профилактика отравлений</t>
  </si>
  <si>
    <t>профилактика травматизма</t>
  </si>
  <si>
    <t>количество мероприятий (шт.)</t>
  </si>
  <si>
    <t>количество участников (чел.)</t>
  </si>
  <si>
    <t>К отчету прилагается перечень мероприятий в разбивке по темам и, при наличии, фотоматериалы.</t>
  </si>
  <si>
    <t>тел.должность</t>
  </si>
  <si>
    <t>№ п.п.</t>
  </si>
  <si>
    <t>Наименование мероприятия</t>
  </si>
  <si>
    <t>Приложение №2</t>
  </si>
  <si>
    <t>1.</t>
  </si>
  <si>
    <t>Профилактика алкоголя, табачной и наркотической зависимости</t>
  </si>
  <si>
    <t>1.1.</t>
  </si>
  <si>
    <t>1.2.</t>
  </si>
  <si>
    <t>1.3.</t>
  </si>
  <si>
    <t>2.</t>
  </si>
  <si>
    <t>Физическая активность</t>
  </si>
  <si>
    <t>2.1.</t>
  </si>
  <si>
    <t>2.2.</t>
  </si>
  <si>
    <t>2.3.</t>
  </si>
  <si>
    <t>3.</t>
  </si>
  <si>
    <t>Нормы правильного питания</t>
  </si>
  <si>
    <t>3.1.</t>
  </si>
  <si>
    <t>3.2.</t>
  </si>
  <si>
    <t>3.3.</t>
  </si>
  <si>
    <t>4.</t>
  </si>
  <si>
    <t>Профилактика стресса</t>
  </si>
  <si>
    <t>4.1.</t>
  </si>
  <si>
    <t>4.2.</t>
  </si>
  <si>
    <t>4.3.</t>
  </si>
  <si>
    <t>5.</t>
  </si>
  <si>
    <t>Профилактика онкологии</t>
  </si>
  <si>
    <t>5.1.</t>
  </si>
  <si>
    <t>5.2.</t>
  </si>
  <si>
    <t>5.3.</t>
  </si>
  <si>
    <t>Профилактика сердечно-сосудистых заболеваний</t>
  </si>
  <si>
    <t>6.1.</t>
  </si>
  <si>
    <t>6.2.</t>
  </si>
  <si>
    <t>6.3.</t>
  </si>
  <si>
    <t>Охрана материнства и детства</t>
  </si>
  <si>
    <t>7.1.</t>
  </si>
  <si>
    <t>7.2.</t>
  </si>
  <si>
    <t>7.3.</t>
  </si>
  <si>
    <t>8.</t>
  </si>
  <si>
    <t>8.1.</t>
  </si>
  <si>
    <t>8.2.</t>
  </si>
  <si>
    <t>9.</t>
  </si>
  <si>
    <t>Профилактика отравлений</t>
  </si>
  <si>
    <t>9.1.</t>
  </si>
  <si>
    <t>9.2.</t>
  </si>
  <si>
    <t>9.3.</t>
  </si>
  <si>
    <t>Профилактика травматизма</t>
  </si>
  <si>
    <t>Дата проведения мероприятия</t>
  </si>
  <si>
    <t>организатор</t>
  </si>
  <si>
    <t>кол-во мероприятий</t>
  </si>
  <si>
    <t>затраченная сумма  бюджета (руб.)</t>
  </si>
  <si>
    <t>X</t>
  </si>
  <si>
    <t>среднее количество участников (чел.)</t>
  </si>
  <si>
    <t>финансирование мероприятий (руб)</t>
  </si>
  <si>
    <t xml:space="preserve">Перечень мероприятий по укреплению общественного здоровья </t>
  </si>
  <si>
    <t>О реализации мероприятий по укреплению общественного здоровья</t>
  </si>
  <si>
    <t>Отчет МО__Березовский городской округ________________________________</t>
  </si>
  <si>
    <t>3.4.</t>
  </si>
  <si>
    <t>9.5.</t>
  </si>
  <si>
    <t>9.4.</t>
  </si>
  <si>
    <t>7.4.</t>
  </si>
  <si>
    <t>7.5.</t>
  </si>
  <si>
    <t>7.6.</t>
  </si>
  <si>
    <t>7.8.</t>
  </si>
  <si>
    <t>6.4.</t>
  </si>
  <si>
    <t>9.6.</t>
  </si>
  <si>
    <t>Х</t>
  </si>
  <si>
    <t xml:space="preserve">Ответственный за формирование отчета: Аникина Татьяна Леонидовна </t>
  </si>
  <si>
    <t>4.4.</t>
  </si>
  <si>
    <t>4.5.</t>
  </si>
  <si>
    <t>5.4.</t>
  </si>
  <si>
    <t>2.4.</t>
  </si>
  <si>
    <t>2.5.</t>
  </si>
  <si>
    <t>1.4.</t>
  </si>
  <si>
    <t>2.6.</t>
  </si>
  <si>
    <t>2.7.</t>
  </si>
  <si>
    <t>2.8.</t>
  </si>
  <si>
    <t>2.9.</t>
  </si>
  <si>
    <t>1.5.</t>
  </si>
  <si>
    <t>1.6.</t>
  </si>
  <si>
    <t>1.7.</t>
  </si>
  <si>
    <t>1.8.</t>
  </si>
  <si>
    <t>1.9.</t>
  </si>
  <si>
    <t>1.10.</t>
  </si>
  <si>
    <t>1.11.</t>
  </si>
  <si>
    <t>6 апреля</t>
  </si>
  <si>
    <t>Всероссийская акция «10000 шагов к жизни», приуроченная к Всемирному дню здоровья!</t>
  </si>
  <si>
    <t>п.Монетный</t>
  </si>
  <si>
    <t>Зарядка по субботам (мкр Новоберезовский)</t>
  </si>
  <si>
    <t xml:space="preserve">апрель </t>
  </si>
  <si>
    <t>06 апреля</t>
  </si>
  <si>
    <t>Онкологию можно диагностировать на ранней стадии</t>
  </si>
  <si>
    <t>Березовская ЦГБ</t>
  </si>
  <si>
    <t>9 апреля</t>
  </si>
  <si>
    <t>Первенство  города по настольному теннису</t>
  </si>
  <si>
    <t>СОК "Лидер"</t>
  </si>
  <si>
    <t>10 апреля</t>
  </si>
  <si>
    <t>Березовский техникум "Профи"</t>
  </si>
  <si>
    <t xml:space="preserve">май </t>
  </si>
  <si>
    <t xml:space="preserve">27 мая </t>
  </si>
  <si>
    <t>Подростковый возраст – возраст дружбы, а не тотального контроля.  (интервью с психрологом),</t>
  </si>
  <si>
    <t>Чем занять ребенка летом?  Детский досуг будет организован (заседание АНК)</t>
  </si>
  <si>
    <t>21.04.2023</t>
  </si>
  <si>
    <t>Раннее выявление незаконного потребления наркотических средств и психотропных веществ</t>
  </si>
  <si>
    <t>психолог</t>
  </si>
  <si>
    <t>Профилактика употребления ПАВ</t>
  </si>
  <si>
    <t>12.04.2023</t>
  </si>
  <si>
    <t>Как психологически подгот овить студента к демонстрационному экзамену</t>
  </si>
  <si>
    <t>Профилактика инфаркта миокарда</t>
  </si>
  <si>
    <t xml:space="preserve">Профилактика заболеваний системы кровообращения </t>
  </si>
  <si>
    <t xml:space="preserve">Горячая линия </t>
  </si>
  <si>
    <t xml:space="preserve">Грудное вскармливание </t>
  </si>
  <si>
    <t>Детская поликлиника</t>
  </si>
  <si>
    <t>постоянно</t>
  </si>
  <si>
    <t>Грудное вскармливание (школа матерей)</t>
  </si>
  <si>
    <t>Грудное вскармливание (школа отцов)</t>
  </si>
  <si>
    <t>Профилактика травматизма  во время каникул. Безопасномть на воде</t>
  </si>
  <si>
    <t xml:space="preserve">классные часы в ОУ </t>
  </si>
  <si>
    <t>19 апреля</t>
  </si>
  <si>
    <t>17 июня</t>
  </si>
  <si>
    <t xml:space="preserve">12 апреля </t>
  </si>
  <si>
    <t xml:space="preserve">"Березовский рабочий"Р 12.04. №21 </t>
  </si>
  <si>
    <t xml:space="preserve"> Тематический выпуск "Онкологию важно диагностировать на ранней стадии    Пандемия пошла на пользу.    Культурный код донора. Можно ли управлять иммунитетом? "</t>
  </si>
  <si>
    <t xml:space="preserve">Работа маммографа в п. Монетном (автопоезд здоровья)    </t>
  </si>
  <si>
    <t>отделение профилактики ЦГБ</t>
  </si>
  <si>
    <t>весь период</t>
  </si>
  <si>
    <t>Публикация информационных материалов на сайтах образовательных организаций по вопросам "Здоровое питание"</t>
  </si>
  <si>
    <t>Образовательные организации</t>
  </si>
  <si>
    <t>Практический вебинар на тему: "Основные требования к технологическому, холодильному оборудованию в соответствии с действующим СанПиН"</t>
  </si>
  <si>
    <t>МЦДПО</t>
  </si>
  <si>
    <t>Проведение вебинара на тему: " Актуальные вопросы работы с Цифровой платформой школьного питания"</t>
  </si>
  <si>
    <t xml:space="preserve">ФЦМПО </t>
  </si>
  <si>
    <t>Проведение вебинара на тему: "О работе цифровой платформы школьного питания в 2022/2023 уч.году"</t>
  </si>
  <si>
    <t>Министерство образования и молодёжной политики  Свердловской области</t>
  </si>
  <si>
    <t xml:space="preserve">Реализация  мероприятий федерального проекта "Укрепление общественного здоровья ". Внедрение обучающих программ по вопросам здорового питания. </t>
  </si>
  <si>
    <t>июнь</t>
  </si>
  <si>
    <t>Спортивные мероприятия: - «Сильные, смелые, ловкие, умелые»; - игра-состязание "Я здоровье берегу-сам себе я помогу" - Весёлые старты; - игра "Счастливый случай! за здоровый образ жизни - Эстафета здоровячков; - Спортивная эстафета «На старт! Внимание! Марш!»; - Турнир по минифутболу; -Шахматный турнир -пожарная эстафета -Фестиваль ГТО</t>
  </si>
  <si>
    <t>образовательные организации</t>
  </si>
  <si>
    <t>10-13.05.2023</t>
  </si>
  <si>
    <t>Дворец молодежи (г.Ектеринбург), ДЗОЛ "Зарница"</t>
  </si>
  <si>
    <t>апрель</t>
  </si>
  <si>
    <t>I этап Всероссийской акции "За здоровье и безопасность наших детей"</t>
  </si>
  <si>
    <t>Месячник антинаркотической направленности</t>
  </si>
  <si>
    <t>Лекция Осипенко, врача-аллерголога</t>
  </si>
  <si>
    <t>Березовская библиотека</t>
  </si>
  <si>
    <t>03-12.04.2023</t>
  </si>
  <si>
    <t>Межведомственная комплексная оперативно-профилактическая операция "Дети России-2023"</t>
  </si>
  <si>
    <t>03-08.04.2023</t>
  </si>
  <si>
    <t>Муниципальный конкурс профилактических программ</t>
  </si>
  <si>
    <t>управление образования</t>
  </si>
  <si>
    <t>Профилактическая операция "Твой выбор"</t>
  </si>
  <si>
    <t>28 июня</t>
  </si>
  <si>
    <t>Бросайте  курить - подумай те о легких</t>
  </si>
  <si>
    <t>Березовский рабочий №37</t>
  </si>
  <si>
    <t>Открытая зарядка в Историческом сквере  тренера по йоге</t>
  </si>
  <si>
    <t>общественники, Центр "Молодежка"</t>
  </si>
  <si>
    <t>Родителей призывают относиться к виртуальной жизни детей с большим вниманием Информация о заседании комиссии по профилактике правонарушений и экстремизма</t>
  </si>
  <si>
    <t xml:space="preserve">Проведение иснструктажей сотрудников летних оздоровительных организаций </t>
  </si>
  <si>
    <t>оздоровительные организации</t>
  </si>
  <si>
    <t>апрель, июнь</t>
  </si>
  <si>
    <t xml:space="preserve"> Информационный бюллетень ТО ТУ Роспотребнадзора </t>
  </si>
  <si>
    <t>управление образования, 12 школ</t>
  </si>
  <si>
    <t>Акции в поддержку наших олимпийцев под общим названием «Олимпийская страна»</t>
  </si>
  <si>
    <t xml:space="preserve">23 июня </t>
  </si>
  <si>
    <t>оздоровительные организации, СОК "Лидер"</t>
  </si>
  <si>
    <t>24 июня</t>
  </si>
  <si>
    <t>управление образования, ДЮСШ "Олимп"</t>
  </si>
  <si>
    <t>Беседы врача "Закаливание -простые шаги к крепкому здоровью воспитанников</t>
  </si>
  <si>
    <t>ТКДН, гимназия №5, ЦГБ</t>
  </si>
  <si>
    <t>9 мая</t>
  </si>
  <si>
    <t xml:space="preserve"> СОК «Лидер»</t>
  </si>
  <si>
    <t xml:space="preserve"> СОК «Лидер», организации, предприятия </t>
  </si>
  <si>
    <t xml:space="preserve"> СОК «Лидер», "Парки Березовского", Центр "Молодежка"</t>
  </si>
  <si>
    <t>Финалы Чемпионата Березовского городского округа по баскетболу и волейболу</t>
  </si>
  <si>
    <t>07- 22 апреля</t>
  </si>
  <si>
    <t> Первенство БГО по настольному теннису</t>
  </si>
  <si>
    <t xml:space="preserve">9 апреля </t>
  </si>
  <si>
    <t>Экстрим-парк «Горизонт»   СОК "Лидер"</t>
  </si>
  <si>
    <t>Летний Фестиваль ВФСК «ГТО» среди обучающихся БГО (IV-Vступень - 12- 15 лет)</t>
  </si>
  <si>
    <t>за период:__2_______ квартал 2023 г.</t>
  </si>
  <si>
    <t>ФОК "Энергия"</t>
  </si>
  <si>
    <t xml:space="preserve">18 апреля, 7 июня </t>
  </si>
  <si>
    <t>видеозапись Всероссийского родительского собрания по вопросам профилактики употребления никотинсодержащей продукции среди детей, подростков и молодежи, административной ответственности несовершеннолетних и их родителей (законных представителей), предупреждения возможных рисков и угроз здоровью несовершеннолетних «Здоровье и безопасность: простые правила»</t>
  </si>
  <si>
    <t>БМАУ "Молодежка"</t>
  </si>
  <si>
    <t>Проект "Школа добровольчества"</t>
  </si>
  <si>
    <t xml:space="preserve">апрель-май </t>
  </si>
  <si>
    <t xml:space="preserve">Проект "Территория мам" </t>
  </si>
  <si>
    <t xml:space="preserve">апрель- май </t>
  </si>
  <si>
    <t>БМБУК "ЦБС", ЦГБ</t>
  </si>
  <si>
    <t xml:space="preserve">образовательные организации </t>
  </si>
  <si>
    <t>Беседы с родителями Безопасное поведение на дороге поможет избежать ДТП с участием детей</t>
  </si>
  <si>
    <t>Мастер-класс по оказанию первой помощи (фельдшер скорой помощи)</t>
  </si>
  <si>
    <t>БМАУ СОК "Лидер"</t>
  </si>
  <si>
    <t>Семейный фестиваль ВФКС ГТО среди населения БГО</t>
  </si>
  <si>
    <t>Прием нормативов (испытаний ГТО)</t>
  </si>
  <si>
    <t>Весенний кросс среди учащихся образовательных учреждений БГО</t>
  </si>
  <si>
    <t>МАУ ДО "Спортивная школа "Олимп"</t>
  </si>
  <si>
    <t>Турнир по стрельбе в рамках Спартакиады среди работников образования БГО</t>
  </si>
  <si>
    <t>Турнир БГО по шахматам среди взрослого населения</t>
  </si>
  <si>
    <t xml:space="preserve">Спортивные мероприятия В рамках празднования Дней поселков </t>
  </si>
  <si>
    <t xml:space="preserve">Беседы медицинского работника  "Здоровое питание" </t>
  </si>
  <si>
    <t>медицинские работники ДОУ (ЦГБ)</t>
  </si>
  <si>
    <t xml:space="preserve">   Лекции-беседы специалиста областной наркологической больницы "Курение среди подростков,зависимость от электронных сигарет ,методы профилактики». "Алкоголь- мифы и реальность".</t>
  </si>
  <si>
    <t>Мероприятие "Трезвость – выбор сильных" (п Монетный)</t>
  </si>
  <si>
    <t>Публикация «Пиво – трамплин к крепким напиткам» Руководство для родителей…</t>
  </si>
  <si>
    <t xml:space="preserve">Березовский рабочий" №34  </t>
  </si>
  <si>
    <t>паблик Вконтакте  Березовский техникум Прои</t>
  </si>
  <si>
    <t xml:space="preserve">Участие команды СОШ №29 "Школа на твоем берегу" в финале областного социально-пеадгогического проекта "Будь здоров!" </t>
  </si>
  <si>
    <t>круглый стол "Анонимные алкоголики"</t>
  </si>
  <si>
    <t>нарколог ЦГБ</t>
  </si>
  <si>
    <t>стадии алкоголизма</t>
  </si>
  <si>
    <t>ВК Березовский техникум Профи</t>
  </si>
  <si>
    <t>Колонка врача-врача нарколога Березаinfo (печатное издание и интернет-страница Вконтакте)</t>
  </si>
  <si>
    <t>апрель-июнь</t>
  </si>
  <si>
    <t>17 образовательных организаций</t>
  </si>
  <si>
    <t>Беседы с пациентами "Профилактика, курение. Наркомании, алкоголизма"</t>
  </si>
  <si>
    <t>образовательные организации (52 организ)</t>
  </si>
  <si>
    <t>Мероприятия "Недели продвижения здорового образа жизни" в рамках  Дня Здоровья,  в том числе с родителями несовершеннолетних)</t>
  </si>
  <si>
    <t>Размещение памятки "Помни!
0 - лучший градус для жизни!"(просмотры)</t>
  </si>
  <si>
    <t>2.20.</t>
  </si>
  <si>
    <t>1.13.</t>
  </si>
  <si>
    <t>1.12.</t>
  </si>
  <si>
    <t>1.14.</t>
  </si>
  <si>
    <t>1.15.</t>
  </si>
  <si>
    <t>1.16.</t>
  </si>
  <si>
    <t>1.17.</t>
  </si>
  <si>
    <t xml:space="preserve">16-17 мая </t>
  </si>
  <si>
    <t xml:space="preserve"> Детская Березиада ( 25 ДОУ) </t>
  </si>
  <si>
    <t xml:space="preserve">Открытые уроки с привлечением ДЮП </t>
  </si>
  <si>
    <t>образовательные организации ГИБДД</t>
  </si>
  <si>
    <t>администрация Березовского ГО, "Березовский рабочий"</t>
  </si>
  <si>
    <t>май</t>
  </si>
  <si>
    <t>Городские соревнования юных велосипедистов «Безопасное колесо – 2023». В соревнованиях приняли участие 14 команд из 12 муниципальных общеобразовательных организаций Березовского городского округа.</t>
  </si>
  <si>
    <t>Практическое занятие "Оздоровительный тренинг для суставов"</t>
  </si>
  <si>
    <t>3 апреля</t>
  </si>
  <si>
    <t>8 апреля</t>
  </si>
  <si>
    <t>4 апреля</t>
  </si>
  <si>
    <t>5 апреля</t>
  </si>
  <si>
    <t xml:space="preserve"> 9 апреля</t>
  </si>
  <si>
    <t xml:space="preserve">Центральная городская больница </t>
  </si>
  <si>
    <t>Центральная библиотека</t>
  </si>
  <si>
    <t>Беседа  врача-терапевта, геронтолога о здоровом образе жизни после 60-ти лет (с сохранием видеозаписи)</t>
  </si>
  <si>
    <t xml:space="preserve">7 апреля </t>
  </si>
  <si>
    <t xml:space="preserve">Акция "10 000 шагов к жизни" </t>
  </si>
  <si>
    <t xml:space="preserve">Золотая горка  №15 </t>
  </si>
  <si>
    <t xml:space="preserve">«Не время пересчитывать болячки» (советы для 60+) </t>
  </si>
  <si>
    <t>Участие поселков Лосиный и Старопышминск в мероприятиях конкурса "Трезвое село"</t>
  </si>
  <si>
    <t>апрель- июнь</t>
  </si>
  <si>
    <t>территориальные отделы администрации БГО</t>
  </si>
  <si>
    <t>1.18.</t>
  </si>
  <si>
    <t>Открытая летняя спартакиада среди общественных организаций лиц с ограниченными возможностями здоровья Свердловской области, (команды из г.Первоуральска, г.Верхней Пышмы, г.Екатеринбурга</t>
  </si>
  <si>
    <t xml:space="preserve">СОК "Лидер", общество инвалидов, общественная приемная депутата ЗакСО В.П.Брозовского </t>
  </si>
  <si>
    <t>Познавательный час
«Всемирный день без табака»
Уличная акция «Меняй сигарету на конфету»</t>
  </si>
  <si>
    <t>БМБУК "ГКДЦ" Досуговый центр п. Ключевск</t>
  </si>
  <si>
    <t>Раздача информационных брошюр "Правила поведения на воде"</t>
  </si>
  <si>
    <t>КДО п.Сарапулка</t>
  </si>
  <si>
    <t>Школа безопасности "Мульт-лото"</t>
  </si>
  <si>
    <t>ДК "Современноик"</t>
  </si>
  <si>
    <t>Познавательно-игровая программа "Безопасность на воде"</t>
  </si>
  <si>
    <t>Интервью "Купание в фонтане"</t>
  </si>
  <si>
    <t>Поход на Старопышминские скалы</t>
  </si>
  <si>
    <t>Проект СТИМ ("Спорт туризм и молодежь") .Есть ориентир https://vk.com/molodejkabrz?w=wall-183201491_4132</t>
  </si>
  <si>
    <t>Спортивные мероприятия в поселках в рамках празднования Дня Победы</t>
  </si>
  <si>
    <t>01.04.2023 - 30.06.2023</t>
  </si>
  <si>
    <t>Турниры по настольному теннису в поселках</t>
  </si>
  <si>
    <t>03 июня</t>
  </si>
  <si>
    <t>08.04.2023 - 09.04.2023</t>
  </si>
  <si>
    <t>Школьная лига по футболу. Муниципальный этап</t>
  </si>
  <si>
    <t>1-2 апреля</t>
  </si>
  <si>
    <t xml:space="preserve"> турнир по баскетболу "Кубок BRG-basket" среди юношеских команд 2009-2010 г.р. и 2012-2013 г.р.</t>
  </si>
  <si>
    <t xml:space="preserve">общественники </t>
  </si>
  <si>
    <t>31 мая</t>
  </si>
  <si>
    <t>1 апреля</t>
  </si>
  <si>
    <t xml:space="preserve">
 Весенний кубок Березовского городского округа по футболу 7х7среди мужских команд. Финал 
</t>
  </si>
  <si>
    <t> Силовые состязания «Workout &amp; CrossFit» </t>
  </si>
  <si>
    <t>Три кита здорового образа жизни"  встречи в Центральной городской библиотенке</t>
  </si>
  <si>
    <t>центральная городская библиотека</t>
  </si>
  <si>
    <t>15 апреля</t>
  </si>
  <si>
    <t>29 апреля</t>
  </si>
  <si>
    <t xml:space="preserve">81-я легкоатлетическая эстафета в честь Великой Победы </t>
  </si>
  <si>
    <t>Неделя здоровья в Центральной библиотеке  Лекция О.Перваковой ( с видеозаписью в Вконтакте)«Как правильно питаться?»</t>
  </si>
  <si>
    <t>14 апреля</t>
  </si>
  <si>
    <t>15 июня</t>
  </si>
  <si>
    <t>психолог ЦГБ (техникум Профи)</t>
  </si>
  <si>
    <t>10 мая</t>
  </si>
  <si>
    <t xml:space="preserve">16 апреля </t>
  </si>
  <si>
    <t>Проект "Школа взросления" поход на тему: "Эмоциональная разгрузка, или как помочь себе справится со стрессом"</t>
  </si>
  <si>
    <t>ЦГБ</t>
  </si>
  <si>
    <t>Беседы «Как соблюдать режим питания и сна»</t>
  </si>
  <si>
    <t xml:space="preserve">3 апреля </t>
  </si>
  <si>
    <t>1.19.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</si>
  <si>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</si>
  <si>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</si>
  <si>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</si>
  <si>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</si>
  <si>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</si>
  <si>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</si>
  <si>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</si>
  <si>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</si>
  <si>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</si>
  <si>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</si>
  <si>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2.21.</t>
  </si>
  <si>
    <t>2.22.</t>
  </si>
  <si>
    <t>3.5.</t>
  </si>
  <si>
    <t>3.6.</t>
  </si>
  <si>
    <t>3.7.</t>
  </si>
  <si>
    <t>3.8.</t>
  </si>
  <si>
    <t>6.5.</t>
  </si>
  <si>
    <t>7.7.</t>
  </si>
  <si>
    <t>7.9.</t>
  </si>
  <si>
    <t>Родительское собрание Как сохранить здоровье подростка</t>
  </si>
  <si>
    <t>9.7.</t>
  </si>
  <si>
    <t>Заседание антинаркотической комиссии с вопросом О ситуации с острыми отравлениями</t>
  </si>
  <si>
    <t xml:space="preserve">администрация Березовского ГО, Северный отдел Роспотребнадзора </t>
  </si>
  <si>
    <t>30 мая</t>
  </si>
  <si>
    <t>8.3.</t>
  </si>
  <si>
    <t>9.8.</t>
  </si>
  <si>
    <t>9.9.</t>
  </si>
  <si>
    <t>9.10.</t>
  </si>
  <si>
    <t>9.11.</t>
  </si>
  <si>
    <t>врач поликлиники, "Парки Березовского"  Век ТВ</t>
  </si>
  <si>
    <t>Березовский рабочий №32</t>
  </si>
  <si>
    <t>ЦГБ, все 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</si>
</sst>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3"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theme="1"/>
      <name val="Liberation Serif"/>
      <family val="1"/>
      <charset val="204"/>
    </font>
    <font>
      <sz val="10"/>
      <name val="Arial"/>
    </font>
    <font>
      <sz val="11"/>
      <color theme="1"/>
      <name val="Liberation Serif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15191E"/>
      <name val="Arial"/>
      <family val="2"/>
      <charset val="204"/>
    </font>
    <font>
      <b/>
      <sz val="12"/>
      <color theme="1"/>
      <name val="Liberation Serif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Liberation Serif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rgb="FF353434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2"/>
      <color rgb="FF15191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8" fillId="0" borderId="0"/>
    <xf numFmtId="0" fontId="18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4" fillId="0" borderId="0" xfId="0" applyFont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" fontId="1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justify" vertical="center"/>
    </xf>
    <xf numFmtId="0" fontId="11" fillId="0" borderId="0" xfId="0" applyFont="1"/>
    <xf numFmtId="0" fontId="10" fillId="0" borderId="0" xfId="0" applyFont="1" applyAlignment="1">
      <alignment horizontal="justify" vertical="center"/>
    </xf>
    <xf numFmtId="0" fontId="12" fillId="0" borderId="0" xfId="0" applyFont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/>
    </xf>
    <xf numFmtId="17" fontId="1" fillId="0" borderId="1" xfId="0" applyNumberFormat="1" applyFont="1" applyBorder="1" applyAlignment="1">
      <alignment horizontal="justify" vertical="center"/>
    </xf>
    <xf numFmtId="0" fontId="17" fillId="0" borderId="0" xfId="0" applyFont="1" applyAlignment="1">
      <alignment vertical="top" wrapText="1"/>
    </xf>
    <xf numFmtId="14" fontId="10" fillId="0" borderId="1" xfId="0" applyNumberFormat="1" applyFont="1" applyBorder="1" applyAlignment="1">
      <alignment horizontal="justify" vertical="top"/>
    </xf>
    <xf numFmtId="0" fontId="10" fillId="0" borderId="1" xfId="0" applyFont="1" applyBorder="1" applyAlignment="1">
      <alignment horizontal="justify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0" fillId="0" borderId="0" xfId="0"/>
    <xf numFmtId="0" fontId="1" fillId="0" borderId="1" xfId="0" applyFont="1" applyBorder="1" applyAlignment="1">
      <alignment horizontal="justify" vertical="center"/>
    </xf>
    <xf numFmtId="16" fontId="1" fillId="0" borderId="1" xfId="0" applyNumberFormat="1" applyFont="1" applyBorder="1" applyAlignment="1">
      <alignment horizontal="justify" vertical="center"/>
    </xf>
    <xf numFmtId="1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16" fontId="1" fillId="0" borderId="0" xfId="0" applyNumberFormat="1" applyFont="1" applyAlignment="1">
      <alignment horizontal="justify" vertical="center"/>
    </xf>
    <xf numFmtId="164" fontId="9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2" fontId="21" fillId="0" borderId="0" xfId="0" applyNumberFormat="1" applyFont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14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3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"/>
  <sheetViews>
    <sheetView view="pageBreakPreview" zoomScale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8" sqref="G8"/>
    </sheetView>
  </sheetViews>
  <sheetFormatPr defaultRowHeight="15.75"/>
  <cols>
    <col min="1" max="1" width="12.140625" style="1" customWidth="1"/>
    <col min="2" max="2" width="12.28515625" style="1" customWidth="1"/>
    <col min="3" max="3" width="11.140625" style="1" customWidth="1"/>
    <col min="4" max="4" width="9.7109375" style="1" customWidth="1"/>
    <col min="5" max="5" width="12.140625" style="1" customWidth="1"/>
    <col min="6" max="6" width="11.28515625" style="1" customWidth="1"/>
    <col min="7" max="7" width="9.42578125" style="1" customWidth="1"/>
    <col min="8" max="8" width="11.85546875" style="1" customWidth="1"/>
    <col min="9" max="9" width="10.85546875" style="1" customWidth="1"/>
    <col min="10" max="10" width="9.42578125" style="1" customWidth="1"/>
    <col min="11" max="11" width="11.5703125" style="1" customWidth="1"/>
    <col min="12" max="12" width="11.140625" style="1" customWidth="1"/>
    <col min="13" max="13" width="9.42578125" style="1" customWidth="1"/>
    <col min="14" max="14" width="12.28515625" style="1" customWidth="1"/>
    <col min="15" max="15" width="10.85546875" style="1" customWidth="1"/>
    <col min="16" max="16" width="10" style="1" customWidth="1"/>
    <col min="17" max="18" width="11.28515625" style="1" customWidth="1"/>
    <col min="19" max="19" width="10.28515625" style="1" customWidth="1"/>
    <col min="20" max="21" width="10.85546875" style="1" customWidth="1"/>
    <col min="22" max="22" width="10.28515625" style="1" customWidth="1"/>
    <col min="23" max="24" width="11" style="1" customWidth="1"/>
    <col min="25" max="25" width="10.140625" style="1" customWidth="1"/>
    <col min="26" max="27" width="10.85546875" style="1" customWidth="1"/>
    <col min="28" max="28" width="9.85546875" style="1" customWidth="1"/>
    <col min="29" max="30" width="11" style="1" customWidth="1"/>
    <col min="31" max="31" width="10.28515625" style="1" customWidth="1"/>
  </cols>
  <sheetData>
    <row r="1" spans="1:31">
      <c r="A1" s="1" t="str">
        <f>'Перечень мероприятий'!B2</f>
        <v>Отчет МО__Березовский городской округ________________________________</v>
      </c>
    </row>
    <row r="2" spans="1:31">
      <c r="A2" s="1" t="s">
        <v>68</v>
      </c>
    </row>
    <row r="3" spans="1:31">
      <c r="A3" s="1" t="str">
        <f>'Перечень мероприятий'!C4</f>
        <v>за период:__2_______ квартал 2023 г.</v>
      </c>
    </row>
    <row r="4" spans="1:31"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1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5"/>
      <c r="AA5" s="19"/>
    </row>
    <row r="6" spans="1:31" ht="45.6" customHeight="1">
      <c r="A6" s="105" t="s">
        <v>0</v>
      </c>
      <c r="B6" s="107" t="s">
        <v>1</v>
      </c>
      <c r="C6" s="107"/>
      <c r="D6" s="107"/>
      <c r="E6" s="104" t="s">
        <v>2</v>
      </c>
      <c r="F6" s="104"/>
      <c r="G6" s="104"/>
      <c r="H6" s="104" t="s">
        <v>3</v>
      </c>
      <c r="I6" s="104"/>
      <c r="J6" s="104"/>
      <c r="K6" s="104" t="s">
        <v>4</v>
      </c>
      <c r="L6" s="104"/>
      <c r="M6" s="104"/>
      <c r="N6" s="104" t="s">
        <v>5</v>
      </c>
      <c r="O6" s="104"/>
      <c r="P6" s="104"/>
      <c r="Q6" s="104" t="s">
        <v>6</v>
      </c>
      <c r="R6" s="104"/>
      <c r="S6" s="104"/>
      <c r="T6" s="104" t="s">
        <v>7</v>
      </c>
      <c r="U6" s="104"/>
      <c r="V6" s="104"/>
      <c r="W6" s="104" t="s">
        <v>8</v>
      </c>
      <c r="X6" s="104"/>
      <c r="Y6" s="104"/>
      <c r="Z6" s="104" t="s">
        <v>9</v>
      </c>
      <c r="AA6" s="104"/>
      <c r="AB6" s="104"/>
      <c r="AC6" s="104" t="s">
        <v>10</v>
      </c>
      <c r="AD6" s="104"/>
      <c r="AE6" s="104"/>
    </row>
    <row r="7" spans="1:31" s="6" customFormat="1" ht="51">
      <c r="A7" s="106"/>
      <c r="B7" s="3" t="s">
        <v>11</v>
      </c>
      <c r="C7" s="3" t="s">
        <v>65</v>
      </c>
      <c r="D7" s="3" t="s">
        <v>66</v>
      </c>
      <c r="E7" s="3" t="s">
        <v>11</v>
      </c>
      <c r="F7" s="3" t="s">
        <v>12</v>
      </c>
      <c r="G7" s="3" t="s">
        <v>66</v>
      </c>
      <c r="H7" s="3" t="s">
        <v>11</v>
      </c>
      <c r="I7" s="3" t="s">
        <v>12</v>
      </c>
      <c r="J7" s="3" t="s">
        <v>66</v>
      </c>
      <c r="K7" s="3" t="s">
        <v>11</v>
      </c>
      <c r="L7" s="3" t="s">
        <v>12</v>
      </c>
      <c r="M7" s="3" t="s">
        <v>66</v>
      </c>
      <c r="N7" s="3" t="s">
        <v>11</v>
      </c>
      <c r="O7" s="3" t="s">
        <v>12</v>
      </c>
      <c r="P7" s="3" t="s">
        <v>66</v>
      </c>
      <c r="Q7" s="3" t="s">
        <v>11</v>
      </c>
      <c r="R7" s="3" t="s">
        <v>12</v>
      </c>
      <c r="S7" s="3" t="s">
        <v>66</v>
      </c>
      <c r="T7" s="3" t="s">
        <v>11</v>
      </c>
      <c r="U7" s="3" t="s">
        <v>12</v>
      </c>
      <c r="V7" s="3" t="s">
        <v>66</v>
      </c>
      <c r="W7" s="3" t="s">
        <v>11</v>
      </c>
      <c r="X7" s="3" t="s">
        <v>12</v>
      </c>
      <c r="Y7" s="3" t="s">
        <v>66</v>
      </c>
      <c r="Z7" s="3" t="s">
        <v>11</v>
      </c>
      <c r="AA7" s="3" t="s">
        <v>12</v>
      </c>
      <c r="AB7" s="3" t="s">
        <v>66</v>
      </c>
      <c r="AC7" s="3" t="s">
        <v>11</v>
      </c>
      <c r="AD7" s="3" t="s">
        <v>12</v>
      </c>
      <c r="AE7" s="3" t="s">
        <v>66</v>
      </c>
    </row>
    <row r="8" spans="1:31" s="18" customFormat="1">
      <c r="A8" s="15"/>
      <c r="B8" s="16" t="e">
        <f>E8+H8+K8+N8+Q8+T8+W8+Z8+AC8</f>
        <v>#REF!</v>
      </c>
      <c r="C8" s="16" t="e">
        <f>AVERAGE(F8,I8,L8,O8,R8,U8,X8,AA8,AD8)</f>
        <v>#REF!</v>
      </c>
      <c r="D8" s="23" t="e">
        <f>G8+J8+M8+P8+S8+V8+Y8+AB8+AE8</f>
        <v>#REF!</v>
      </c>
      <c r="E8" s="17">
        <f>'Перечень мероприятий'!E7</f>
        <v>729</v>
      </c>
      <c r="F8" s="17" t="e">
        <f>'Перечень мероприятий'!#REF!</f>
        <v>#REF!</v>
      </c>
      <c r="G8" s="24" t="e">
        <f>'Перечень мероприятий'!#REF!</f>
        <v>#REF!</v>
      </c>
      <c r="H8" s="7">
        <f>'Перечень мероприятий'!E27</f>
        <v>107</v>
      </c>
      <c r="I8" s="7">
        <f>'Перечень мероприятий'!F7</f>
        <v>71866</v>
      </c>
      <c r="J8" s="25">
        <f>'Перечень мероприятий'!G26</f>
        <v>0</v>
      </c>
      <c r="K8" s="7">
        <f>'Перечень мероприятий'!E53</f>
        <v>26</v>
      </c>
      <c r="L8" s="7">
        <f>'Перечень мероприятий'!F53</f>
        <v>1599</v>
      </c>
      <c r="M8" s="25" t="str">
        <f>'Перечень мероприятий'!G54</f>
        <v>Х</v>
      </c>
      <c r="N8" s="7">
        <f>'Перечень мероприятий'!E62</f>
        <v>5</v>
      </c>
      <c r="O8" s="7">
        <f>'Перечень мероприятий'!F62</f>
        <v>378</v>
      </c>
      <c r="P8" s="25">
        <f>'Перечень мероприятий'!G62</f>
        <v>6352.45</v>
      </c>
      <c r="Q8" s="17">
        <f>'Перечень мероприятий'!E69</f>
        <v>4</v>
      </c>
      <c r="R8" s="17">
        <f>'Перечень мероприятий'!F69</f>
        <v>6279</v>
      </c>
      <c r="S8" s="24" t="str">
        <f>'Перечень мероприятий'!G69</f>
        <v>Х</v>
      </c>
      <c r="T8" s="17">
        <f>'Перечень мероприятий'!E74</f>
        <v>10</v>
      </c>
      <c r="U8" s="17">
        <f>'Перечень мероприятий'!F74</f>
        <v>3868</v>
      </c>
      <c r="V8" s="24">
        <f>'Перечень мероприятий'!G74</f>
        <v>58284</v>
      </c>
      <c r="W8" s="17">
        <f>'Перечень мероприятий'!E81</f>
        <v>58</v>
      </c>
      <c r="X8" s="17">
        <f>'Перечень мероприятий'!F81</f>
        <v>9139</v>
      </c>
      <c r="Y8" s="24">
        <f>'Перечень мероприятий'!G81</f>
        <v>52284</v>
      </c>
      <c r="Z8" s="7" t="e">
        <f>'Перечень мероприятий'!#REF!</f>
        <v>#REF!</v>
      </c>
      <c r="AA8" s="7" t="e">
        <f>'Перечень мероприятий'!#REF!</f>
        <v>#REF!</v>
      </c>
      <c r="AB8" s="25">
        <f>'Перечень мероприятий'!G90</f>
        <v>52284</v>
      </c>
      <c r="AC8" s="17">
        <f>'Перечень мероприятий'!E97</f>
        <v>251</v>
      </c>
      <c r="AD8" s="17">
        <f>'Перечень мероприятий'!F97</f>
        <v>11505</v>
      </c>
      <c r="AE8" s="24" t="str">
        <f>'Перечень мероприятий'!G95</f>
        <v>Х</v>
      </c>
    </row>
    <row r="9" spans="1:3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8"/>
    </row>
    <row r="10" spans="1:31">
      <c r="A10" s="1" t="s">
        <v>13</v>
      </c>
      <c r="AB10" s="2"/>
      <c r="AC10" s="2"/>
      <c r="AD10" s="2"/>
    </row>
    <row r="14" spans="1:31">
      <c r="B14" s="10"/>
      <c r="C14" s="10"/>
    </row>
    <row r="15" spans="1:31">
      <c r="B15" s="10"/>
      <c r="C15" s="10"/>
    </row>
  </sheetData>
  <sheetProtection password="CF89" sheet="1" objects="1" scenarios="1"/>
  <mergeCells count="11">
    <mergeCell ref="W6:Y6"/>
    <mergeCell ref="Z6:AB6"/>
    <mergeCell ref="AC6:AE6"/>
    <mergeCell ref="A6:A7"/>
    <mergeCell ref="B6:D6"/>
    <mergeCell ref="E6:G6"/>
    <mergeCell ref="H6:J6"/>
    <mergeCell ref="K6:M6"/>
    <mergeCell ref="N6:P6"/>
    <mergeCell ref="Q6:S6"/>
    <mergeCell ref="T6:V6"/>
  </mergeCells>
  <pageMargins left="0.27559055118110237" right="0.19685039370078741" top="0.74803149606299213" bottom="0.74803149606299213" header="0.31496062992125984" footer="0.31496062992125984"/>
  <pageSetup paperSize="9" fitToWidth="4" orientation="landscape" r:id="rId1"/>
  <colBreaks count="2" manualBreakCount="2">
    <brk id="10" max="10" man="1"/>
    <brk id="19" max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view="pageBreakPreview" topLeftCell="A2" zoomScale="80" zoomScaleSheetLayoutView="80" workbookViewId="0">
      <pane xSplit="1" ySplit="4" topLeftCell="B6" activePane="bottomRight" state="frozen"/>
      <selection activeCell="A2" sqref="A2"/>
      <selection pane="topRight" activeCell="B2" sqref="B2"/>
      <selection pane="bottomLeft" activeCell="A5" sqref="A5"/>
      <selection pane="bottomRight" activeCell="G109" sqref="G109"/>
    </sheetView>
  </sheetViews>
  <sheetFormatPr defaultRowHeight="15.75"/>
  <cols>
    <col min="1" max="1" width="6.28515625" style="12" customWidth="1"/>
    <col min="2" max="2" width="15.5703125" style="12" customWidth="1"/>
    <col min="3" max="3" width="73.5703125" style="12" customWidth="1"/>
    <col min="4" max="4" width="15.5703125" style="12" customWidth="1"/>
    <col min="5" max="5" width="14.42578125" style="12" customWidth="1"/>
    <col min="6" max="6" width="12.28515625" style="12" customWidth="1"/>
    <col min="7" max="7" width="18.42578125" style="11" customWidth="1"/>
  </cols>
  <sheetData>
    <row r="1" spans="1:7">
      <c r="F1" s="13" t="s">
        <v>17</v>
      </c>
    </row>
    <row r="2" spans="1:7">
      <c r="B2" s="1" t="s">
        <v>69</v>
      </c>
      <c r="F2" s="13"/>
    </row>
    <row r="3" spans="1:7">
      <c r="B3" s="1"/>
      <c r="C3" s="12" t="s">
        <v>67</v>
      </c>
    </row>
    <row r="4" spans="1:7">
      <c r="C4" s="1" t="s">
        <v>192</v>
      </c>
      <c r="D4" s="1"/>
      <c r="E4" s="1"/>
    </row>
    <row r="5" spans="1:7" ht="47.25">
      <c r="A5" s="4" t="s">
        <v>15</v>
      </c>
      <c r="B5" s="4" t="s">
        <v>60</v>
      </c>
      <c r="C5" s="4" t="s">
        <v>16</v>
      </c>
      <c r="D5" s="4" t="s">
        <v>61</v>
      </c>
      <c r="E5" s="4" t="s">
        <v>62</v>
      </c>
      <c r="F5" s="4" t="s">
        <v>12</v>
      </c>
      <c r="G5" s="4" t="s">
        <v>63</v>
      </c>
    </row>
    <row r="6" spans="1:7">
      <c r="A6" s="4"/>
      <c r="B6" s="4"/>
      <c r="C6" s="48" t="s">
        <v>1</v>
      </c>
      <c r="D6" s="48"/>
      <c r="E6" s="49">
        <v>1193</v>
      </c>
      <c r="F6" s="49">
        <v>117515</v>
      </c>
      <c r="G6" s="111">
        <v>766601.28999999992</v>
      </c>
    </row>
    <row r="7" spans="1:7">
      <c r="A7" s="4" t="s">
        <v>18</v>
      </c>
      <c r="B7" s="4"/>
      <c r="C7" s="65" t="s">
        <v>19</v>
      </c>
      <c r="D7" s="4"/>
      <c r="E7" s="115">
        <v>729</v>
      </c>
      <c r="F7" s="64">
        <f>SUM(F8:F26)</f>
        <v>71866</v>
      </c>
      <c r="G7" s="116">
        <f>SUM(G8:G26)</f>
        <v>31439</v>
      </c>
    </row>
    <row r="8" spans="1:7" ht="47.25">
      <c r="A8" s="14" t="s">
        <v>20</v>
      </c>
      <c r="B8" s="55" t="s">
        <v>194</v>
      </c>
      <c r="C8" s="56" t="s">
        <v>215</v>
      </c>
      <c r="D8" s="56" t="s">
        <v>110</v>
      </c>
      <c r="E8" s="57">
        <v>2</v>
      </c>
      <c r="F8" s="57">
        <v>128</v>
      </c>
      <c r="G8" s="58">
        <v>0</v>
      </c>
    </row>
    <row r="9" spans="1:7" ht="31.5">
      <c r="A9" s="4" t="s">
        <v>21</v>
      </c>
      <c r="B9" s="56" t="s">
        <v>112</v>
      </c>
      <c r="C9" s="56" t="s">
        <v>216</v>
      </c>
      <c r="D9" s="56" t="s">
        <v>193</v>
      </c>
      <c r="E9" s="57">
        <v>1</v>
      </c>
      <c r="F9" s="57">
        <v>68</v>
      </c>
      <c r="G9" s="58">
        <v>2300</v>
      </c>
    </row>
    <row r="10" spans="1:7" ht="31.5">
      <c r="A10" s="4" t="s">
        <v>22</v>
      </c>
      <c r="B10" s="55">
        <v>45084</v>
      </c>
      <c r="C10" s="67" t="s">
        <v>217</v>
      </c>
      <c r="D10" s="56" t="s">
        <v>218</v>
      </c>
      <c r="E10" s="57">
        <v>1</v>
      </c>
      <c r="F10" s="57">
        <v>3000</v>
      </c>
      <c r="G10" s="58">
        <v>0</v>
      </c>
    </row>
    <row r="11" spans="1:7" ht="78.75">
      <c r="A11" s="4" t="s">
        <v>86</v>
      </c>
      <c r="B11" s="55">
        <v>45093</v>
      </c>
      <c r="C11" s="66" t="s">
        <v>231</v>
      </c>
      <c r="D11" s="56" t="s">
        <v>219</v>
      </c>
      <c r="E11" s="57">
        <v>1</v>
      </c>
      <c r="F11" s="38">
        <v>2000</v>
      </c>
      <c r="G11" s="58">
        <v>0</v>
      </c>
    </row>
    <row r="12" spans="1:7" ht="78.75">
      <c r="A12" s="4" t="s">
        <v>91</v>
      </c>
      <c r="B12" s="56" t="s">
        <v>151</v>
      </c>
      <c r="C12" s="56" t="s">
        <v>220</v>
      </c>
      <c r="D12" s="56" t="s">
        <v>152</v>
      </c>
      <c r="E12" s="57">
        <v>1</v>
      </c>
      <c r="F12" s="57">
        <v>15</v>
      </c>
      <c r="G12" s="58">
        <v>3200</v>
      </c>
    </row>
    <row r="13" spans="1:7" ht="47.25">
      <c r="A13" s="4" t="s">
        <v>92</v>
      </c>
      <c r="B13" s="56" t="s">
        <v>153</v>
      </c>
      <c r="C13" s="56" t="s">
        <v>154</v>
      </c>
      <c r="D13" s="56" t="s">
        <v>150</v>
      </c>
      <c r="E13" s="57">
        <v>79</v>
      </c>
      <c r="F13" s="57">
        <v>12946</v>
      </c>
      <c r="G13" s="58">
        <v>0</v>
      </c>
    </row>
    <row r="14" spans="1:7" ht="47.25">
      <c r="A14" s="4" t="s">
        <v>93</v>
      </c>
      <c r="B14" s="56" t="s">
        <v>148</v>
      </c>
      <c r="C14" s="56" t="s">
        <v>155</v>
      </c>
      <c r="D14" s="56" t="s">
        <v>150</v>
      </c>
      <c r="E14" s="57">
        <v>78</v>
      </c>
      <c r="F14" s="57">
        <v>9902</v>
      </c>
      <c r="G14" s="58">
        <v>5939</v>
      </c>
    </row>
    <row r="15" spans="1:7" ht="94.5">
      <c r="A15" s="4" t="s">
        <v>94</v>
      </c>
      <c r="B15" s="56" t="s">
        <v>111</v>
      </c>
      <c r="C15" s="56" t="s">
        <v>195</v>
      </c>
      <c r="D15" s="56" t="s">
        <v>224</v>
      </c>
      <c r="E15" s="57">
        <v>1</v>
      </c>
      <c r="F15" s="57">
        <v>986</v>
      </c>
      <c r="G15" s="58">
        <v>0</v>
      </c>
    </row>
    <row r="16" spans="1:7" ht="31.5">
      <c r="A16" s="4" t="s">
        <v>95</v>
      </c>
      <c r="B16" s="55" t="s">
        <v>115</v>
      </c>
      <c r="C16" s="56" t="s">
        <v>116</v>
      </c>
      <c r="D16" s="56" t="s">
        <v>117</v>
      </c>
      <c r="E16" s="57">
        <v>3</v>
      </c>
      <c r="F16" s="57">
        <v>51</v>
      </c>
      <c r="G16" s="58"/>
    </row>
    <row r="17" spans="1:7">
      <c r="A17" s="4" t="s">
        <v>96</v>
      </c>
      <c r="B17" s="55" t="s">
        <v>111</v>
      </c>
      <c r="C17" s="56" t="s">
        <v>221</v>
      </c>
      <c r="D17" s="56" t="s">
        <v>222</v>
      </c>
      <c r="E17" s="57">
        <v>1</v>
      </c>
      <c r="F17" s="57">
        <v>34</v>
      </c>
      <c r="G17" s="58">
        <v>0</v>
      </c>
    </row>
    <row r="18" spans="1:7" ht="47.25">
      <c r="A18" s="4" t="s">
        <v>97</v>
      </c>
      <c r="B18" s="55" t="s">
        <v>302</v>
      </c>
      <c r="C18" s="43" t="s">
        <v>118</v>
      </c>
      <c r="D18" s="43" t="s">
        <v>296</v>
      </c>
      <c r="E18" s="38">
        <v>1</v>
      </c>
      <c r="F18" s="38">
        <v>32</v>
      </c>
      <c r="G18" s="41"/>
    </row>
    <row r="19" spans="1:7" ht="31.5">
      <c r="A19" s="14" t="s">
        <v>234</v>
      </c>
      <c r="B19" s="55" t="s">
        <v>226</v>
      </c>
      <c r="C19" s="43" t="s">
        <v>225</v>
      </c>
      <c r="D19" s="43" t="s">
        <v>223</v>
      </c>
      <c r="E19" s="38">
        <v>4</v>
      </c>
      <c r="F19" s="38">
        <v>6500</v>
      </c>
      <c r="G19" s="41">
        <v>0</v>
      </c>
    </row>
    <row r="20" spans="1:7" ht="47.25">
      <c r="A20" s="4" t="s">
        <v>233</v>
      </c>
      <c r="B20" s="55">
        <v>45019</v>
      </c>
      <c r="C20" s="43" t="s">
        <v>228</v>
      </c>
      <c r="D20" s="43" t="s">
        <v>137</v>
      </c>
      <c r="E20" s="38">
        <v>2</v>
      </c>
      <c r="F20" s="38">
        <v>94</v>
      </c>
      <c r="G20" s="41">
        <v>0</v>
      </c>
    </row>
    <row r="21" spans="1:7" ht="47.25">
      <c r="A21" s="4" t="s">
        <v>235</v>
      </c>
      <c r="B21" s="55" t="s">
        <v>158</v>
      </c>
      <c r="C21" s="43" t="s">
        <v>159</v>
      </c>
      <c r="D21" s="43" t="s">
        <v>150</v>
      </c>
      <c r="E21" s="38">
        <v>69</v>
      </c>
      <c r="F21" s="38">
        <v>4153</v>
      </c>
      <c r="G21" s="41">
        <v>0</v>
      </c>
    </row>
    <row r="22" spans="1:7" ht="63">
      <c r="A22" s="4" t="s">
        <v>236</v>
      </c>
      <c r="B22" s="55" t="s">
        <v>160</v>
      </c>
      <c r="C22" s="43" t="s">
        <v>230</v>
      </c>
      <c r="D22" s="43" t="s">
        <v>229</v>
      </c>
      <c r="E22" s="38">
        <v>205</v>
      </c>
      <c r="F22" s="38">
        <v>18452</v>
      </c>
      <c r="G22" s="41">
        <v>0</v>
      </c>
    </row>
    <row r="23" spans="1:7" ht="31.5">
      <c r="A23" s="4" t="s">
        <v>237</v>
      </c>
      <c r="B23" s="55">
        <v>45036</v>
      </c>
      <c r="C23" s="43" t="s">
        <v>161</v>
      </c>
      <c r="D23" s="43" t="s">
        <v>162</v>
      </c>
      <c r="E23" s="38">
        <v>1</v>
      </c>
      <c r="F23" s="38">
        <v>18</v>
      </c>
      <c r="G23" s="100">
        <v>20000</v>
      </c>
    </row>
    <row r="24" spans="1:7" ht="63">
      <c r="A24" s="68" t="s">
        <v>238</v>
      </c>
      <c r="B24" s="55" t="s">
        <v>198</v>
      </c>
      <c r="C24" s="43" t="s">
        <v>163</v>
      </c>
      <c r="D24" s="43" t="s">
        <v>227</v>
      </c>
      <c r="E24" s="38">
        <v>276</v>
      </c>
      <c r="F24" s="38">
        <v>11467</v>
      </c>
      <c r="G24" s="41">
        <v>0</v>
      </c>
    </row>
    <row r="25" spans="1:7" ht="63">
      <c r="A25" s="4" t="s">
        <v>262</v>
      </c>
      <c r="B25" s="55" t="s">
        <v>260</v>
      </c>
      <c r="C25" s="43" t="s">
        <v>259</v>
      </c>
      <c r="D25" s="43" t="s">
        <v>261</v>
      </c>
      <c r="E25" s="38">
        <v>2</v>
      </c>
      <c r="F25" s="38">
        <v>2000</v>
      </c>
      <c r="G25" s="41">
        <v>0</v>
      </c>
    </row>
    <row r="26" spans="1:7" ht="78.75">
      <c r="A26" s="12" t="s">
        <v>303</v>
      </c>
      <c r="B26" s="78" t="s">
        <v>284</v>
      </c>
      <c r="C26" s="76" t="s">
        <v>265</v>
      </c>
      <c r="D26" s="76" t="s">
        <v>266</v>
      </c>
      <c r="E26" s="80">
        <v>1</v>
      </c>
      <c r="F26" s="80">
        <v>20</v>
      </c>
      <c r="G26" s="58">
        <v>0</v>
      </c>
    </row>
    <row r="27" spans="1:7">
      <c r="A27" s="4" t="s">
        <v>23</v>
      </c>
      <c r="B27" s="56"/>
      <c r="C27" s="64" t="s">
        <v>24</v>
      </c>
      <c r="D27" s="56"/>
      <c r="E27" s="108">
        <v>107</v>
      </c>
      <c r="F27" s="109">
        <v>10034</v>
      </c>
      <c r="G27" s="110">
        <v>614999.84000000008</v>
      </c>
    </row>
    <row r="28" spans="1:7" ht="31.5">
      <c r="A28" s="14" t="s">
        <v>25</v>
      </c>
      <c r="B28" s="59" t="s">
        <v>285</v>
      </c>
      <c r="C28" s="52" t="s">
        <v>206</v>
      </c>
      <c r="D28" s="43" t="s">
        <v>205</v>
      </c>
      <c r="E28" s="53">
        <v>1</v>
      </c>
      <c r="F28" s="53">
        <v>20</v>
      </c>
      <c r="G28" s="58">
        <v>52351</v>
      </c>
    </row>
    <row r="29" spans="1:7">
      <c r="A29" s="4" t="s">
        <v>26</v>
      </c>
      <c r="B29" s="60" t="s">
        <v>98</v>
      </c>
      <c r="C29" s="61" t="s">
        <v>99</v>
      </c>
      <c r="D29" s="56" t="s">
        <v>100</v>
      </c>
      <c r="E29" s="57">
        <v>1</v>
      </c>
      <c r="F29" s="57">
        <v>38</v>
      </c>
      <c r="G29" s="58">
        <v>850</v>
      </c>
    </row>
    <row r="30" spans="1:7" ht="31.5">
      <c r="A30" s="4" t="s">
        <v>27</v>
      </c>
      <c r="B30" s="55" t="s">
        <v>102</v>
      </c>
      <c r="C30" s="56" t="s">
        <v>101</v>
      </c>
      <c r="D30" s="56" t="s">
        <v>283</v>
      </c>
      <c r="E30" s="57">
        <v>1</v>
      </c>
      <c r="F30" s="57">
        <v>12</v>
      </c>
      <c r="G30" s="58">
        <v>0</v>
      </c>
    </row>
    <row r="31" spans="1:7">
      <c r="A31" s="33" t="s">
        <v>84</v>
      </c>
      <c r="B31" s="55" t="s">
        <v>106</v>
      </c>
      <c r="C31" s="56" t="s">
        <v>107</v>
      </c>
      <c r="D31" s="56" t="s">
        <v>108</v>
      </c>
      <c r="E31" s="57">
        <v>1</v>
      </c>
      <c r="F31" s="57">
        <v>28</v>
      </c>
      <c r="G31" s="54">
        <v>4400</v>
      </c>
    </row>
    <row r="32" spans="1:7" ht="31.5">
      <c r="A32" s="33" t="s">
        <v>85</v>
      </c>
      <c r="B32" s="59" t="s">
        <v>276</v>
      </c>
      <c r="C32" s="52" t="s">
        <v>207</v>
      </c>
      <c r="D32" s="43" t="s">
        <v>205</v>
      </c>
      <c r="E32" s="53">
        <v>4</v>
      </c>
      <c r="F32" s="90">
        <v>678</v>
      </c>
      <c r="G32" s="58">
        <v>39586</v>
      </c>
    </row>
    <row r="33" spans="1:7" ht="63">
      <c r="A33" s="33" t="s">
        <v>87</v>
      </c>
      <c r="B33" s="70" t="s">
        <v>239</v>
      </c>
      <c r="C33" s="69" t="s">
        <v>240</v>
      </c>
      <c r="D33" s="56" t="s">
        <v>179</v>
      </c>
      <c r="E33" s="88">
        <v>1</v>
      </c>
      <c r="F33" s="57">
        <v>294</v>
      </c>
      <c r="G33" s="40">
        <v>44097</v>
      </c>
    </row>
    <row r="34" spans="1:7" ht="31.5">
      <c r="A34" s="33" t="s">
        <v>88</v>
      </c>
      <c r="B34" s="59">
        <v>45045</v>
      </c>
      <c r="C34" s="43" t="s">
        <v>210</v>
      </c>
      <c r="D34" s="43" t="s">
        <v>205</v>
      </c>
      <c r="E34" s="50">
        <v>1</v>
      </c>
      <c r="F34" s="50">
        <v>37</v>
      </c>
      <c r="G34" s="51">
        <v>2440</v>
      </c>
    </row>
    <row r="35" spans="1:7" ht="31.5">
      <c r="A35" s="33" t="s">
        <v>89</v>
      </c>
      <c r="B35" s="59">
        <v>45045</v>
      </c>
      <c r="C35" s="43" t="s">
        <v>211</v>
      </c>
      <c r="D35" s="43" t="s">
        <v>205</v>
      </c>
      <c r="E35" s="50">
        <v>1</v>
      </c>
      <c r="F35" s="50">
        <v>15</v>
      </c>
      <c r="G35" s="58">
        <v>3798</v>
      </c>
    </row>
    <row r="36" spans="1:7" ht="63">
      <c r="A36" s="33" t="s">
        <v>90</v>
      </c>
      <c r="B36" s="55">
        <v>45035</v>
      </c>
      <c r="C36" s="67" t="s">
        <v>208</v>
      </c>
      <c r="D36" s="56" t="s">
        <v>209</v>
      </c>
      <c r="E36" s="57">
        <v>1</v>
      </c>
      <c r="F36" s="57">
        <v>221</v>
      </c>
      <c r="G36" s="58">
        <v>11500</v>
      </c>
    </row>
    <row r="37" spans="1:7" ht="141.75">
      <c r="A37" s="33" t="s">
        <v>304</v>
      </c>
      <c r="B37" s="35">
        <v>45092</v>
      </c>
      <c r="C37" s="93" t="s">
        <v>263</v>
      </c>
      <c r="D37" s="32" t="s">
        <v>264</v>
      </c>
      <c r="E37" s="38">
        <v>1</v>
      </c>
      <c r="F37" s="38">
        <v>42</v>
      </c>
      <c r="G37" s="89">
        <v>8000</v>
      </c>
    </row>
    <row r="38" spans="1:7" ht="47.25">
      <c r="A38" s="33" t="s">
        <v>305</v>
      </c>
      <c r="B38" s="55">
        <v>45101</v>
      </c>
      <c r="C38" s="94" t="s">
        <v>167</v>
      </c>
      <c r="D38" s="56" t="s">
        <v>168</v>
      </c>
      <c r="E38" s="57">
        <v>1</v>
      </c>
      <c r="F38" s="57">
        <v>21</v>
      </c>
      <c r="G38" s="58">
        <v>25213.65</v>
      </c>
    </row>
    <row r="39" spans="1:7" ht="63">
      <c r="A39" s="33" t="s">
        <v>306</v>
      </c>
      <c r="B39" s="55" t="s">
        <v>176</v>
      </c>
      <c r="C39" s="94" t="s">
        <v>175</v>
      </c>
      <c r="D39" s="56" t="s">
        <v>177</v>
      </c>
      <c r="E39" s="57">
        <v>1</v>
      </c>
      <c r="F39" s="57">
        <v>320</v>
      </c>
      <c r="G39" s="58">
        <v>12268</v>
      </c>
    </row>
    <row r="40" spans="1:7" ht="64.5">
      <c r="A40" s="33" t="s">
        <v>307</v>
      </c>
      <c r="B40" s="55">
        <v>45078</v>
      </c>
      <c r="C40" s="95" t="s">
        <v>286</v>
      </c>
      <c r="D40" s="56" t="s">
        <v>108</v>
      </c>
      <c r="E40" s="57">
        <v>1</v>
      </c>
      <c r="F40" s="57">
        <v>85</v>
      </c>
      <c r="G40" s="58">
        <v>37028</v>
      </c>
    </row>
    <row r="41" spans="1:7">
      <c r="A41" s="33" t="s">
        <v>308</v>
      </c>
      <c r="B41" s="55" t="s">
        <v>178</v>
      </c>
      <c r="C41" s="87" t="s">
        <v>287</v>
      </c>
      <c r="D41" s="63" t="s">
        <v>190</v>
      </c>
      <c r="E41" s="57">
        <v>1</v>
      </c>
      <c r="F41" s="57">
        <v>32</v>
      </c>
      <c r="G41" s="58">
        <v>25000</v>
      </c>
    </row>
    <row r="42" spans="1:7" ht="47.25">
      <c r="A42" s="33" t="s">
        <v>309</v>
      </c>
      <c r="B42" s="56" t="s">
        <v>148</v>
      </c>
      <c r="C42" s="87" t="s">
        <v>149</v>
      </c>
      <c r="D42" s="91" t="s">
        <v>150</v>
      </c>
      <c r="E42" s="57">
        <v>58</v>
      </c>
      <c r="F42" s="57">
        <v>6522</v>
      </c>
      <c r="G42" s="58">
        <v>12350</v>
      </c>
    </row>
    <row r="43" spans="1:7" ht="63">
      <c r="A43" s="33" t="s">
        <v>307</v>
      </c>
      <c r="B43" s="57" t="s">
        <v>182</v>
      </c>
      <c r="C43" s="87" t="s">
        <v>292</v>
      </c>
      <c r="D43" s="91" t="s">
        <v>184</v>
      </c>
      <c r="E43" s="57">
        <v>4</v>
      </c>
      <c r="F43" s="57">
        <v>464</v>
      </c>
      <c r="G43" s="58">
        <v>164992</v>
      </c>
    </row>
    <row r="44" spans="1:7" ht="31.5">
      <c r="A44" s="33" t="s">
        <v>308</v>
      </c>
      <c r="B44" s="57" t="s">
        <v>111</v>
      </c>
      <c r="C44" s="92" t="s">
        <v>186</v>
      </c>
      <c r="D44" s="62" t="s">
        <v>183</v>
      </c>
      <c r="E44" s="57">
        <v>2</v>
      </c>
      <c r="F44" s="57">
        <v>128</v>
      </c>
      <c r="G44" s="89">
        <v>5320</v>
      </c>
    </row>
    <row r="45" spans="1:7">
      <c r="A45" s="76" t="s">
        <v>309</v>
      </c>
      <c r="B45" s="57" t="s">
        <v>189</v>
      </c>
      <c r="C45" s="92" t="s">
        <v>188</v>
      </c>
      <c r="D45" s="91" t="s">
        <v>108</v>
      </c>
      <c r="E45" s="57">
        <v>1</v>
      </c>
      <c r="F45" s="57">
        <v>68</v>
      </c>
      <c r="G45" s="58">
        <v>4230</v>
      </c>
    </row>
    <row r="46" spans="1:7" ht="31.5">
      <c r="A46" s="76" t="s">
        <v>310</v>
      </c>
      <c r="B46" s="57" t="s">
        <v>281</v>
      </c>
      <c r="C46" s="92" t="s">
        <v>282</v>
      </c>
      <c r="D46" s="91" t="s">
        <v>108</v>
      </c>
      <c r="E46" s="57">
        <v>1</v>
      </c>
      <c r="F46" s="57">
        <v>79</v>
      </c>
      <c r="G46" s="51">
        <v>2166</v>
      </c>
    </row>
    <row r="47" spans="1:7" ht="31.5">
      <c r="A47" s="76" t="s">
        <v>311</v>
      </c>
      <c r="B47" s="78" t="s">
        <v>279</v>
      </c>
      <c r="C47" s="79" t="s">
        <v>280</v>
      </c>
      <c r="D47" s="76" t="s">
        <v>205</v>
      </c>
      <c r="E47" s="81">
        <v>1</v>
      </c>
      <c r="F47" s="81">
        <v>180</v>
      </c>
      <c r="G47" s="82">
        <v>37028</v>
      </c>
    </row>
    <row r="48" spans="1:7" ht="31.5">
      <c r="A48" s="4" t="s">
        <v>312</v>
      </c>
      <c r="B48" s="59" t="s">
        <v>290</v>
      </c>
      <c r="C48" s="79" t="s">
        <v>277</v>
      </c>
      <c r="D48" s="43" t="s">
        <v>205</v>
      </c>
      <c r="E48" s="38">
        <v>3</v>
      </c>
      <c r="F48" s="38">
        <v>86</v>
      </c>
      <c r="G48" s="58">
        <v>6030</v>
      </c>
    </row>
    <row r="49" spans="1:7" ht="31.5">
      <c r="A49" s="4" t="s">
        <v>313</v>
      </c>
      <c r="B49" s="57" t="s">
        <v>278</v>
      </c>
      <c r="C49" s="86" t="s">
        <v>191</v>
      </c>
      <c r="D49" s="56" t="s">
        <v>205</v>
      </c>
      <c r="E49" s="57">
        <v>1</v>
      </c>
      <c r="F49" s="57">
        <v>136</v>
      </c>
      <c r="G49" s="58">
        <v>42996.19</v>
      </c>
    </row>
    <row r="50" spans="1:7" ht="31.5">
      <c r="A50" s="4" t="s">
        <v>232</v>
      </c>
      <c r="B50" s="78" t="s">
        <v>291</v>
      </c>
      <c r="C50" s="79" t="s">
        <v>274</v>
      </c>
      <c r="D50" s="76" t="s">
        <v>196</v>
      </c>
      <c r="E50" s="83">
        <v>1</v>
      </c>
      <c r="F50" s="83">
        <v>31</v>
      </c>
      <c r="G50" s="85">
        <v>4917</v>
      </c>
    </row>
    <row r="51" spans="1:7" s="75" customFormat="1" ht="31.5">
      <c r="A51" s="76" t="s">
        <v>314</v>
      </c>
      <c r="B51" s="57" t="s">
        <v>148</v>
      </c>
      <c r="C51" s="87" t="s">
        <v>212</v>
      </c>
      <c r="D51" s="56" t="s">
        <v>205</v>
      </c>
      <c r="E51" s="57">
        <v>10</v>
      </c>
      <c r="F51" s="57">
        <v>255</v>
      </c>
      <c r="G51" s="58">
        <v>38967</v>
      </c>
    </row>
    <row r="52" spans="1:7" ht="31.5">
      <c r="A52" s="4" t="s">
        <v>315</v>
      </c>
      <c r="B52" s="57" t="s">
        <v>182</v>
      </c>
      <c r="C52" s="87" t="s">
        <v>275</v>
      </c>
      <c r="D52" s="56" t="s">
        <v>205</v>
      </c>
      <c r="E52" s="57">
        <v>8</v>
      </c>
      <c r="F52" s="57">
        <v>242</v>
      </c>
      <c r="G52" s="58">
        <v>29472</v>
      </c>
    </row>
    <row r="53" spans="1:7">
      <c r="A53" s="4" t="s">
        <v>28</v>
      </c>
      <c r="B53" s="56"/>
      <c r="C53" s="64" t="s">
        <v>29</v>
      </c>
      <c r="D53" s="56"/>
      <c r="E53" s="64">
        <f>SUM(E45:E52)</f>
        <v>26</v>
      </c>
      <c r="F53" s="64">
        <v>1599</v>
      </c>
      <c r="G53" s="58" t="s">
        <v>64</v>
      </c>
    </row>
    <row r="54" spans="1:7" ht="47.25">
      <c r="A54" s="4" t="s">
        <v>30</v>
      </c>
      <c r="B54" s="56" t="s">
        <v>250</v>
      </c>
      <c r="C54" s="74" t="s">
        <v>293</v>
      </c>
      <c r="D54" s="56" t="s">
        <v>252</v>
      </c>
      <c r="E54" s="57">
        <v>1</v>
      </c>
      <c r="F54" s="57">
        <v>661</v>
      </c>
      <c r="G54" s="22" t="s">
        <v>79</v>
      </c>
    </row>
    <row r="55" spans="1:7" ht="47.25">
      <c r="A55" s="4" t="s">
        <v>31</v>
      </c>
      <c r="B55" s="4" t="s">
        <v>133</v>
      </c>
      <c r="C55" s="96" t="s">
        <v>213</v>
      </c>
      <c r="D55" s="4" t="s">
        <v>214</v>
      </c>
      <c r="E55" s="20">
        <v>48</v>
      </c>
      <c r="F55" s="20">
        <v>532</v>
      </c>
      <c r="G55" s="22" t="s">
        <v>64</v>
      </c>
    </row>
    <row r="56" spans="1:7" ht="47.25">
      <c r="A56" s="12" t="s">
        <v>32</v>
      </c>
      <c r="B56" s="4" t="s">
        <v>251</v>
      </c>
      <c r="C56" s="4" t="s">
        <v>288</v>
      </c>
      <c r="D56" s="4" t="s">
        <v>289</v>
      </c>
      <c r="E56" s="26">
        <v>8</v>
      </c>
      <c r="F56" s="26">
        <v>28</v>
      </c>
      <c r="G56" s="22" t="s">
        <v>64</v>
      </c>
    </row>
    <row r="57" spans="1:7" ht="47.25">
      <c r="A57" s="12" t="s">
        <v>70</v>
      </c>
      <c r="B57" s="4" t="s">
        <v>247</v>
      </c>
      <c r="C57" s="4" t="s">
        <v>141</v>
      </c>
      <c r="D57" s="4" t="s">
        <v>142</v>
      </c>
      <c r="E57" s="44">
        <v>1</v>
      </c>
      <c r="F57" s="44">
        <v>39</v>
      </c>
      <c r="G57" s="22" t="s">
        <v>64</v>
      </c>
    </row>
    <row r="58" spans="1:7" ht="31.5">
      <c r="A58" s="12" t="s">
        <v>316</v>
      </c>
      <c r="B58" s="4" t="s">
        <v>294</v>
      </c>
      <c r="C58" s="4" t="s">
        <v>143</v>
      </c>
      <c r="D58" s="4" t="s">
        <v>144</v>
      </c>
      <c r="E58" s="44">
        <v>1</v>
      </c>
      <c r="F58" s="44">
        <v>28</v>
      </c>
      <c r="G58" s="22">
        <v>0</v>
      </c>
    </row>
    <row r="59" spans="1:7" ht="94.5">
      <c r="A59" s="12" t="s">
        <v>317</v>
      </c>
      <c r="B59" s="4" t="s">
        <v>284</v>
      </c>
      <c r="C59" s="4" t="s">
        <v>145</v>
      </c>
      <c r="D59" s="4" t="s">
        <v>146</v>
      </c>
      <c r="E59" s="44">
        <v>1</v>
      </c>
      <c r="F59" s="44">
        <v>28</v>
      </c>
      <c r="G59" s="22" t="s">
        <v>79</v>
      </c>
    </row>
    <row r="60" spans="1:7" ht="94.5">
      <c r="A60" s="4" t="s">
        <v>318</v>
      </c>
      <c r="B60" s="4" t="s">
        <v>295</v>
      </c>
      <c r="C60" s="4" t="s">
        <v>147</v>
      </c>
      <c r="D60" s="4" t="s">
        <v>146</v>
      </c>
      <c r="E60" s="44">
        <v>1</v>
      </c>
      <c r="F60" s="44">
        <v>250</v>
      </c>
      <c r="G60" s="22" t="s">
        <v>79</v>
      </c>
    </row>
    <row r="61" spans="1:7" ht="47.25">
      <c r="A61" s="4" t="s">
        <v>319</v>
      </c>
      <c r="B61" s="4" t="s">
        <v>138</v>
      </c>
      <c r="C61" s="4" t="s">
        <v>139</v>
      </c>
      <c r="D61" s="4" t="s">
        <v>140</v>
      </c>
      <c r="E61" s="20">
        <v>1</v>
      </c>
      <c r="F61" s="20">
        <v>33</v>
      </c>
      <c r="G61" s="22" t="s">
        <v>79</v>
      </c>
    </row>
    <row r="62" spans="1:7">
      <c r="A62" s="12" t="s">
        <v>33</v>
      </c>
      <c r="B62" s="4"/>
      <c r="C62" s="49" t="s">
        <v>34</v>
      </c>
      <c r="D62" s="4"/>
      <c r="E62" s="49">
        <f>SUM(E57:E61)</f>
        <v>5</v>
      </c>
      <c r="F62" s="49">
        <f>SUM(F57:F61)</f>
        <v>378</v>
      </c>
      <c r="G62" s="111">
        <v>6352.45</v>
      </c>
    </row>
    <row r="63" spans="1:7">
      <c r="A63" s="14" t="s">
        <v>35</v>
      </c>
      <c r="B63" s="14" t="s">
        <v>102</v>
      </c>
      <c r="C63" s="4" t="s">
        <v>301</v>
      </c>
      <c r="D63" s="4" t="s">
        <v>300</v>
      </c>
      <c r="E63" s="20">
        <v>1</v>
      </c>
      <c r="F63" s="20">
        <v>123</v>
      </c>
      <c r="G63" s="22" t="s">
        <v>64</v>
      </c>
    </row>
    <row r="64" spans="1:7" ht="47.25">
      <c r="A64" s="4" t="s">
        <v>36</v>
      </c>
      <c r="B64" s="4" t="s">
        <v>297</v>
      </c>
      <c r="C64" s="4" t="s">
        <v>120</v>
      </c>
      <c r="D64" s="4" t="s">
        <v>296</v>
      </c>
      <c r="E64" s="20">
        <v>1</v>
      </c>
      <c r="F64" s="20">
        <v>17</v>
      </c>
      <c r="G64" s="84">
        <v>5229</v>
      </c>
    </row>
    <row r="65" spans="1:7" ht="31.5">
      <c r="A65" s="4" t="s">
        <v>37</v>
      </c>
      <c r="B65" s="4" t="s">
        <v>132</v>
      </c>
      <c r="C65" s="76" t="s">
        <v>299</v>
      </c>
      <c r="D65" s="4" t="s">
        <v>196</v>
      </c>
      <c r="E65" s="26">
        <v>1</v>
      </c>
      <c r="F65" s="26">
        <v>12</v>
      </c>
      <c r="G65" s="22" t="s">
        <v>64</v>
      </c>
    </row>
    <row r="66" spans="1:7" ht="31.5">
      <c r="A66" s="4" t="s">
        <v>81</v>
      </c>
      <c r="B66" s="4" t="s">
        <v>198</v>
      </c>
      <c r="C66" s="76" t="s">
        <v>197</v>
      </c>
      <c r="D66" s="4" t="s">
        <v>196</v>
      </c>
      <c r="E66" s="45">
        <v>4</v>
      </c>
      <c r="F66" s="45">
        <v>145</v>
      </c>
      <c r="G66" s="22">
        <v>1123.45</v>
      </c>
    </row>
    <row r="67" spans="1:7" ht="31.5">
      <c r="A67" s="4" t="s">
        <v>82</v>
      </c>
      <c r="B67" s="14" t="s">
        <v>298</v>
      </c>
      <c r="C67" s="76" t="s">
        <v>273</v>
      </c>
      <c r="D67" s="4" t="s">
        <v>196</v>
      </c>
      <c r="E67" s="26">
        <v>1</v>
      </c>
      <c r="F67" s="26">
        <v>40</v>
      </c>
      <c r="G67" s="84" t="s">
        <v>79</v>
      </c>
    </row>
    <row r="68" spans="1:7" s="75" customFormat="1">
      <c r="A68" s="102"/>
      <c r="B68" s="77"/>
      <c r="C68" s="76"/>
      <c r="D68" s="76"/>
      <c r="E68" s="80"/>
      <c r="F68" s="80"/>
      <c r="G68" s="22"/>
    </row>
    <row r="69" spans="1:7">
      <c r="A69" s="12" t="s">
        <v>38</v>
      </c>
      <c r="B69" s="4"/>
      <c r="C69" s="49" t="s">
        <v>39</v>
      </c>
      <c r="D69" s="4"/>
      <c r="E69" s="49">
        <f>SUM(E70:E73)</f>
        <v>4</v>
      </c>
      <c r="F69" s="49">
        <f>SUM(F70:F73)</f>
        <v>6279</v>
      </c>
      <c r="G69" s="22" t="s">
        <v>79</v>
      </c>
    </row>
    <row r="70" spans="1:7" ht="31.5">
      <c r="A70" s="12" t="s">
        <v>40</v>
      </c>
      <c r="B70" s="4" t="s">
        <v>103</v>
      </c>
      <c r="C70" s="97" t="s">
        <v>104</v>
      </c>
      <c r="D70" s="4" t="s">
        <v>105</v>
      </c>
      <c r="E70" s="20">
        <v>1</v>
      </c>
      <c r="F70" s="20">
        <v>231</v>
      </c>
      <c r="G70" s="22" t="s">
        <v>64</v>
      </c>
    </row>
    <row r="71" spans="1:7" ht="47.25">
      <c r="A71" s="12" t="s">
        <v>41</v>
      </c>
      <c r="B71" s="4" t="s">
        <v>133</v>
      </c>
      <c r="C71" s="98" t="s">
        <v>135</v>
      </c>
      <c r="D71" s="4" t="s">
        <v>134</v>
      </c>
      <c r="E71" s="20">
        <v>1</v>
      </c>
      <c r="F71" s="20">
        <v>3000</v>
      </c>
      <c r="G71" s="22" t="s">
        <v>64</v>
      </c>
    </row>
    <row r="72" spans="1:7" ht="31.5">
      <c r="A72" s="12" t="s">
        <v>42</v>
      </c>
      <c r="B72" s="4" t="s">
        <v>102</v>
      </c>
      <c r="C72" s="76" t="s">
        <v>136</v>
      </c>
      <c r="D72" s="4" t="s">
        <v>105</v>
      </c>
      <c r="E72" s="20">
        <v>1</v>
      </c>
      <c r="F72" s="20">
        <v>48</v>
      </c>
      <c r="G72" s="22" t="s">
        <v>64</v>
      </c>
    </row>
    <row r="73" spans="1:7" ht="31.5">
      <c r="A73" s="12" t="s">
        <v>83</v>
      </c>
      <c r="B73" s="4" t="s">
        <v>164</v>
      </c>
      <c r="C73" s="76" t="s">
        <v>165</v>
      </c>
      <c r="D73" s="4" t="s">
        <v>166</v>
      </c>
      <c r="E73" s="20">
        <v>1</v>
      </c>
      <c r="F73" s="20">
        <v>3000</v>
      </c>
      <c r="G73" s="111" t="s">
        <v>79</v>
      </c>
    </row>
    <row r="74" spans="1:7">
      <c r="A74" s="4">
        <v>6</v>
      </c>
      <c r="B74" s="4"/>
      <c r="C74" s="48" t="s">
        <v>43</v>
      </c>
      <c r="D74" s="4"/>
      <c r="E74" s="49">
        <v>10</v>
      </c>
      <c r="F74" s="49">
        <v>3868</v>
      </c>
      <c r="G74" s="111">
        <v>58284</v>
      </c>
    </row>
    <row r="75" spans="1:7" ht="31.5">
      <c r="A75" s="4" t="s">
        <v>44</v>
      </c>
      <c r="B75" s="4" t="s">
        <v>131</v>
      </c>
      <c r="C75" s="86" t="s">
        <v>258</v>
      </c>
      <c r="D75" s="4" t="s">
        <v>257</v>
      </c>
      <c r="E75" s="26">
        <v>1</v>
      </c>
      <c r="F75" s="26">
        <v>3000</v>
      </c>
      <c r="G75" s="22">
        <v>0</v>
      </c>
    </row>
    <row r="76" spans="1:7" ht="39" customHeight="1">
      <c r="A76" s="4" t="s">
        <v>45</v>
      </c>
      <c r="B76" s="28">
        <v>45078</v>
      </c>
      <c r="C76" s="4" t="s">
        <v>121</v>
      </c>
      <c r="D76" s="4" t="s">
        <v>137</v>
      </c>
      <c r="E76" s="20">
        <v>1</v>
      </c>
      <c r="F76" s="20">
        <v>8</v>
      </c>
      <c r="G76" s="31">
        <v>0</v>
      </c>
    </row>
    <row r="77" spans="1:7" ht="31.5">
      <c r="A77" s="4" t="s">
        <v>46</v>
      </c>
      <c r="B77" s="28">
        <v>45050</v>
      </c>
      <c r="C77" s="32" t="s">
        <v>122</v>
      </c>
      <c r="D77" s="32" t="s">
        <v>105</v>
      </c>
      <c r="E77" s="20">
        <v>1</v>
      </c>
      <c r="F77" s="20">
        <v>19</v>
      </c>
      <c r="G77" s="31">
        <v>0</v>
      </c>
    </row>
    <row r="78" spans="1:7" ht="94.5">
      <c r="A78" s="4" t="s">
        <v>77</v>
      </c>
      <c r="B78" s="56" t="s">
        <v>187</v>
      </c>
      <c r="C78" s="87" t="s">
        <v>256</v>
      </c>
      <c r="D78" s="56" t="s">
        <v>185</v>
      </c>
      <c r="E78" s="57">
        <v>6</v>
      </c>
      <c r="F78" s="57">
        <v>388</v>
      </c>
      <c r="G78" s="58">
        <v>52284</v>
      </c>
    </row>
    <row r="79" spans="1:7" ht="31.5">
      <c r="A79" s="4" t="s">
        <v>320</v>
      </c>
      <c r="B79" s="4" t="s">
        <v>255</v>
      </c>
      <c r="C79" s="112" t="s">
        <v>254</v>
      </c>
      <c r="D79" s="4" t="s">
        <v>253</v>
      </c>
      <c r="E79" s="26">
        <v>1</v>
      </c>
      <c r="F79" s="26">
        <v>453</v>
      </c>
      <c r="G79" s="84">
        <v>0</v>
      </c>
    </row>
    <row r="80" spans="1:7" s="75" customFormat="1">
      <c r="A80" s="76"/>
      <c r="B80" s="76"/>
      <c r="C80" s="46"/>
      <c r="D80" s="76"/>
      <c r="E80" s="80"/>
      <c r="F80" s="80"/>
      <c r="G80" s="111"/>
    </row>
    <row r="81" spans="1:7">
      <c r="A81" s="4">
        <v>7</v>
      </c>
      <c r="B81" s="4"/>
      <c r="C81" s="48" t="s">
        <v>47</v>
      </c>
      <c r="D81" s="4"/>
      <c r="E81" s="49">
        <v>58</v>
      </c>
      <c r="F81" s="49">
        <v>9139</v>
      </c>
      <c r="G81" s="111">
        <v>52284</v>
      </c>
    </row>
    <row r="82" spans="1:7" ht="31.5">
      <c r="A82" s="4" t="s">
        <v>48</v>
      </c>
      <c r="B82" s="86" t="s">
        <v>284</v>
      </c>
      <c r="C82" s="86" t="s">
        <v>113</v>
      </c>
      <c r="D82" s="4" t="s">
        <v>334</v>
      </c>
      <c r="E82" s="20">
        <v>1</v>
      </c>
      <c r="F82" s="20">
        <v>3000</v>
      </c>
      <c r="G82" s="22" t="s">
        <v>64</v>
      </c>
    </row>
    <row r="83" spans="1:7" ht="31.5">
      <c r="A83" s="4" t="s">
        <v>49</v>
      </c>
      <c r="B83" s="4" t="s">
        <v>123</v>
      </c>
      <c r="C83" s="34" t="s">
        <v>124</v>
      </c>
      <c r="D83" s="4" t="s">
        <v>125</v>
      </c>
      <c r="E83" s="20">
        <v>1</v>
      </c>
      <c r="F83" s="20">
        <v>18</v>
      </c>
      <c r="G83" s="22" t="s">
        <v>64</v>
      </c>
    </row>
    <row r="84" spans="1:7" ht="31.5">
      <c r="A84" s="4" t="s">
        <v>50</v>
      </c>
      <c r="B84" s="29" t="s">
        <v>126</v>
      </c>
      <c r="C84" s="96" t="s">
        <v>127</v>
      </c>
      <c r="D84" s="29" t="s">
        <v>125</v>
      </c>
      <c r="E84" s="29">
        <v>1</v>
      </c>
      <c r="F84" s="29">
        <v>198</v>
      </c>
      <c r="G84" s="42" t="s">
        <v>79</v>
      </c>
    </row>
    <row r="85" spans="1:7" ht="31.5">
      <c r="A85" s="4" t="s">
        <v>73</v>
      </c>
      <c r="B85" s="4" t="s">
        <v>126</v>
      </c>
      <c r="C85" s="34" t="s">
        <v>128</v>
      </c>
      <c r="D85" s="4" t="s">
        <v>125</v>
      </c>
      <c r="E85" s="20">
        <v>1</v>
      </c>
      <c r="F85" s="20">
        <v>184</v>
      </c>
      <c r="G85" s="22" t="s">
        <v>64</v>
      </c>
    </row>
    <row r="86" spans="1:7" ht="31.5">
      <c r="A86" s="99" t="s">
        <v>74</v>
      </c>
      <c r="B86" s="4" t="s">
        <v>249</v>
      </c>
      <c r="C86" s="4" t="s">
        <v>156</v>
      </c>
      <c r="D86" s="4" t="s">
        <v>157</v>
      </c>
      <c r="E86" s="26">
        <v>1</v>
      </c>
      <c r="F86" s="26">
        <v>2100</v>
      </c>
      <c r="G86" s="22" t="s">
        <v>64</v>
      </c>
    </row>
    <row r="87" spans="1:7" ht="47.25">
      <c r="A87" s="77" t="s">
        <v>75</v>
      </c>
      <c r="B87" s="28">
        <v>45105</v>
      </c>
      <c r="C87" s="4" t="s">
        <v>169</v>
      </c>
      <c r="D87" s="4" t="s">
        <v>166</v>
      </c>
      <c r="E87" s="26">
        <v>1</v>
      </c>
      <c r="F87" s="26">
        <v>3000</v>
      </c>
      <c r="G87" s="22" t="s">
        <v>64</v>
      </c>
    </row>
    <row r="88" spans="1:7" ht="47.25">
      <c r="A88" s="12" t="s">
        <v>321</v>
      </c>
      <c r="B88" s="28">
        <v>45092</v>
      </c>
      <c r="C88" s="86" t="s">
        <v>323</v>
      </c>
      <c r="D88" s="4" t="s">
        <v>181</v>
      </c>
      <c r="E88" s="26">
        <v>1</v>
      </c>
      <c r="F88" s="26">
        <v>56</v>
      </c>
      <c r="G88" s="22" t="s">
        <v>64</v>
      </c>
    </row>
    <row r="89" spans="1:7" ht="31.5">
      <c r="A89" s="12" t="s">
        <v>76</v>
      </c>
      <c r="B89" s="28" t="s">
        <v>119</v>
      </c>
      <c r="C89" s="4" t="s">
        <v>180</v>
      </c>
      <c r="D89" s="4" t="s">
        <v>335</v>
      </c>
      <c r="E89" s="27">
        <v>48</v>
      </c>
      <c r="F89" s="27">
        <v>532</v>
      </c>
      <c r="G89" s="22" t="s">
        <v>79</v>
      </c>
    </row>
    <row r="90" spans="1:7" ht="31.5">
      <c r="A90" s="12" t="s">
        <v>322</v>
      </c>
      <c r="B90" s="4" t="s">
        <v>200</v>
      </c>
      <c r="C90" s="4" t="s">
        <v>199</v>
      </c>
      <c r="D90" s="4" t="s">
        <v>196</v>
      </c>
      <c r="E90" s="26">
        <v>3</v>
      </c>
      <c r="F90" s="26">
        <v>51</v>
      </c>
      <c r="G90" s="22">
        <f>SUM(G75:G80)</f>
        <v>52284</v>
      </c>
    </row>
    <row r="91" spans="1:7">
      <c r="A91" s="99"/>
      <c r="G91" s="22"/>
    </row>
    <row r="92" spans="1:7">
      <c r="A92" s="12" t="s">
        <v>51</v>
      </c>
      <c r="B92" s="4"/>
      <c r="C92" s="49" t="s">
        <v>55</v>
      </c>
      <c r="D92" s="4"/>
      <c r="E92" s="49">
        <v>3</v>
      </c>
      <c r="F92" s="49">
        <v>2847</v>
      </c>
      <c r="G92" s="22" t="s">
        <v>64</v>
      </c>
    </row>
    <row r="93" spans="1:7" ht="30">
      <c r="A93" s="12" t="s">
        <v>52</v>
      </c>
      <c r="B93" s="34" t="s">
        <v>172</v>
      </c>
      <c r="C93" s="34" t="s">
        <v>170</v>
      </c>
      <c r="D93" s="34" t="s">
        <v>171</v>
      </c>
      <c r="E93" s="36">
        <v>1</v>
      </c>
      <c r="F93" s="36">
        <v>324</v>
      </c>
      <c r="G93" s="22" t="s">
        <v>64</v>
      </c>
    </row>
    <row r="94" spans="1:7" ht="78.75">
      <c r="A94" s="12" t="s">
        <v>53</v>
      </c>
      <c r="B94" s="35" t="s">
        <v>244</v>
      </c>
      <c r="C94" s="32" t="s">
        <v>173</v>
      </c>
      <c r="D94" s="32" t="s">
        <v>243</v>
      </c>
      <c r="E94" s="37">
        <v>1</v>
      </c>
      <c r="F94" s="37">
        <v>2500</v>
      </c>
      <c r="G94" s="22" t="s">
        <v>64</v>
      </c>
    </row>
    <row r="95" spans="1:7" ht="94.5">
      <c r="A95" s="12" t="s">
        <v>328</v>
      </c>
      <c r="B95" s="35" t="s">
        <v>327</v>
      </c>
      <c r="C95" s="86" t="s">
        <v>325</v>
      </c>
      <c r="D95" s="32" t="s">
        <v>326</v>
      </c>
      <c r="E95" s="37">
        <v>1</v>
      </c>
      <c r="F95" s="37">
        <v>23</v>
      </c>
      <c r="G95" s="22" t="s">
        <v>79</v>
      </c>
    </row>
    <row r="96" spans="1:7">
      <c r="B96" s="4"/>
      <c r="C96" s="4"/>
      <c r="D96" s="4"/>
      <c r="E96" s="12">
        <f>SUM(E93:E95)</f>
        <v>3</v>
      </c>
      <c r="F96" s="12">
        <f>SUM(F93:F95)</f>
        <v>2847</v>
      </c>
      <c r="G96" s="111" t="s">
        <v>79</v>
      </c>
    </row>
    <row r="97" spans="1:7">
      <c r="A97" s="4" t="s">
        <v>54</v>
      </c>
      <c r="B97" s="4"/>
      <c r="C97" s="49" t="s">
        <v>59</v>
      </c>
      <c r="D97" s="4"/>
      <c r="E97" s="113">
        <v>251</v>
      </c>
      <c r="F97" s="49">
        <v>11505</v>
      </c>
      <c r="G97" s="111">
        <v>3242</v>
      </c>
    </row>
    <row r="98" spans="1:7" ht="63">
      <c r="A98" s="4" t="s">
        <v>56</v>
      </c>
      <c r="B98" s="30" t="s">
        <v>109</v>
      </c>
      <c r="C98" s="72" t="s">
        <v>241</v>
      </c>
      <c r="D98" s="4" t="s">
        <v>242</v>
      </c>
      <c r="E98" s="26">
        <v>12</v>
      </c>
      <c r="F98" s="26">
        <v>248</v>
      </c>
      <c r="G98" s="22" t="s">
        <v>79</v>
      </c>
    </row>
    <row r="99" spans="1:7" ht="78.75">
      <c r="A99" s="4" t="s">
        <v>57</v>
      </c>
      <c r="B99" s="4" t="s">
        <v>244</v>
      </c>
      <c r="C99" s="71" t="s">
        <v>114</v>
      </c>
      <c r="D99" s="4" t="s">
        <v>243</v>
      </c>
      <c r="E99" s="20">
        <v>1</v>
      </c>
      <c r="F99" s="20">
        <v>3000</v>
      </c>
      <c r="G99" s="31" t="s">
        <v>79</v>
      </c>
    </row>
    <row r="100" spans="1:7" ht="47.25">
      <c r="A100" s="4" t="s">
        <v>58</v>
      </c>
      <c r="B100" s="30" t="s">
        <v>198</v>
      </c>
      <c r="C100" s="71" t="s">
        <v>203</v>
      </c>
      <c r="D100" s="4" t="s">
        <v>202</v>
      </c>
      <c r="E100" s="26">
        <v>210</v>
      </c>
      <c r="F100" s="26">
        <v>4200</v>
      </c>
      <c r="G100" s="22" t="s">
        <v>79</v>
      </c>
    </row>
    <row r="101" spans="1:7" ht="31.5">
      <c r="A101" s="14" t="s">
        <v>72</v>
      </c>
      <c r="B101" s="28">
        <v>45070</v>
      </c>
      <c r="C101" s="71" t="s">
        <v>129</v>
      </c>
      <c r="D101" s="4" t="s">
        <v>130</v>
      </c>
      <c r="E101" s="26">
        <v>21</v>
      </c>
      <c r="F101" s="26">
        <v>643</v>
      </c>
      <c r="G101" s="89" t="s">
        <v>79</v>
      </c>
    </row>
    <row r="102" spans="1:7" ht="47.25">
      <c r="A102" s="4" t="s">
        <v>71</v>
      </c>
      <c r="B102" s="28">
        <v>45064</v>
      </c>
      <c r="C102" s="72" t="s">
        <v>245</v>
      </c>
      <c r="D102" s="4" t="s">
        <v>174</v>
      </c>
      <c r="E102" s="45">
        <v>1</v>
      </c>
      <c r="F102" s="45">
        <v>125</v>
      </c>
      <c r="G102" s="40">
        <v>2352</v>
      </c>
    </row>
    <row r="103" spans="1:7" ht="75">
      <c r="A103" s="12" t="s">
        <v>78</v>
      </c>
      <c r="B103" s="43" t="s">
        <v>148</v>
      </c>
      <c r="C103" s="73" t="s">
        <v>272</v>
      </c>
      <c r="D103" s="39" t="s">
        <v>333</v>
      </c>
      <c r="E103" s="38">
        <v>1</v>
      </c>
      <c r="F103" s="38">
        <v>255</v>
      </c>
      <c r="G103" s="22" t="s">
        <v>79</v>
      </c>
    </row>
    <row r="104" spans="1:7" ht="31.5">
      <c r="A104" s="99" t="s">
        <v>324</v>
      </c>
      <c r="B104" s="4" t="s">
        <v>247</v>
      </c>
      <c r="C104" s="56" t="s">
        <v>204</v>
      </c>
      <c r="D104" s="4" t="s">
        <v>201</v>
      </c>
      <c r="E104" s="47">
        <v>1</v>
      </c>
      <c r="F104" s="103">
        <v>1925</v>
      </c>
      <c r="G104" s="89" t="s">
        <v>79</v>
      </c>
    </row>
    <row r="105" spans="1:7" ht="31.5">
      <c r="A105" s="99" t="s">
        <v>329</v>
      </c>
      <c r="B105" s="4" t="s">
        <v>248</v>
      </c>
      <c r="C105" s="56" t="s">
        <v>246</v>
      </c>
      <c r="D105" s="4" t="s">
        <v>201</v>
      </c>
      <c r="E105" s="47">
        <v>1</v>
      </c>
      <c r="F105" s="103">
        <v>632</v>
      </c>
      <c r="G105" s="84">
        <v>890</v>
      </c>
    </row>
    <row r="106" spans="1:7" ht="31.5">
      <c r="A106" s="12" t="s">
        <v>330</v>
      </c>
      <c r="B106" s="78">
        <v>45086</v>
      </c>
      <c r="C106" s="76" t="s">
        <v>267</v>
      </c>
      <c r="D106" s="76" t="s">
        <v>268</v>
      </c>
      <c r="E106" s="80">
        <v>1</v>
      </c>
      <c r="F106" s="80">
        <v>89</v>
      </c>
      <c r="G106" s="84" t="s">
        <v>79</v>
      </c>
    </row>
    <row r="107" spans="1:7" ht="47.25">
      <c r="A107" s="12" t="s">
        <v>331</v>
      </c>
      <c r="B107" s="78">
        <v>45091</v>
      </c>
      <c r="C107" s="76" t="s">
        <v>269</v>
      </c>
      <c r="D107" s="76" t="s">
        <v>270</v>
      </c>
      <c r="E107" s="80">
        <v>1</v>
      </c>
      <c r="F107" s="80">
        <v>350</v>
      </c>
      <c r="G107" s="84" t="s">
        <v>64</v>
      </c>
    </row>
    <row r="108" spans="1:7" ht="31.5">
      <c r="A108" s="12" t="s">
        <v>332</v>
      </c>
      <c r="B108" s="78">
        <v>45096</v>
      </c>
      <c r="C108" s="76" t="s">
        <v>271</v>
      </c>
      <c r="D108" s="76" t="s">
        <v>268</v>
      </c>
      <c r="E108" s="80">
        <v>1</v>
      </c>
      <c r="F108" s="80">
        <v>38</v>
      </c>
      <c r="G108" s="114" t="s">
        <v>79</v>
      </c>
    </row>
    <row r="109" spans="1:7">
      <c r="E109" s="12">
        <f>SUM(E98:E108)</f>
        <v>251</v>
      </c>
      <c r="F109" s="12">
        <f>SUM(F98:F108)</f>
        <v>11505</v>
      </c>
      <c r="G109" s="101">
        <f>SUM(G102:G108)</f>
        <v>3242</v>
      </c>
    </row>
    <row r="110" spans="1:7">
      <c r="B110" s="10" t="s">
        <v>80</v>
      </c>
    </row>
    <row r="111" spans="1:7">
      <c r="B111" s="10" t="s">
        <v>14</v>
      </c>
    </row>
  </sheetData>
  <pageMargins left="0.34" right="0.18" top="0.31496062992125984" bottom="0.15748031496062992" header="0.31496062992125984" footer="0.31496062992125984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Шаблон_отчета_23г.</vt:lpstr>
      <vt:lpstr>Перечень мероприятий</vt:lpstr>
      <vt:lpstr>Шаблон_отчета_23г.!Заголовки_для_печати</vt:lpstr>
      <vt:lpstr>'Перечень мероприятий'!Область_печати</vt:lpstr>
      <vt:lpstr>Шаблон_отчета_23г.!Область_печати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Parus</dc:creator>
  <cp:lastModifiedBy>Аникина Т.Л.</cp:lastModifiedBy>
  <cp:lastPrinted>2023-02-15T10:35:43Z</cp:lastPrinted>
  <dcterms:created xsi:type="dcterms:W3CDTF">2022-03-17T09:51:26Z</dcterms:created>
  <dcterms:modified xsi:type="dcterms:W3CDTF">2023-06-30T05:39:34Z</dcterms:modified>
</cp:coreProperties>
</file>